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showInkAnnotation="0" autoCompressPictures="0"/>
  <bookViews>
    <workbookView xWindow="860" yWindow="0" windowWidth="25600" windowHeight="16060" tabRatio="1000"/>
  </bookViews>
  <sheets>
    <sheet name="Code" sheetId="2" r:id="rId1"/>
    <sheet name="Fert_Timing" sheetId="6" r:id="rId2"/>
    <sheet name="Fert_Placement" sheetId="7" r:id="rId3"/>
    <sheet name="Fer_Rate" sheetId="8" r:id="rId4"/>
    <sheet name="PCU" sheetId="9" r:id="rId5"/>
    <sheet name="Cover Crop" sheetId="10" r:id="rId6"/>
    <sheet name="Rotation" sheetId="4" r:id="rId7"/>
    <sheet name="Tillage" sheetId="3" r:id="rId8"/>
    <sheet name="Manure" sheetId="5" r:id="rId9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23" i="6" l="1"/>
  <c r="Q23" i="6"/>
  <c r="R22" i="6"/>
  <c r="Q22" i="6"/>
  <c r="T90" i="8"/>
  <c r="S90" i="8"/>
  <c r="U22" i="10"/>
  <c r="W22" i="10"/>
  <c r="U43" i="10"/>
  <c r="T43" i="10"/>
  <c r="V25" i="10"/>
  <c r="V24" i="10"/>
  <c r="V23" i="10"/>
  <c r="F52" i="9"/>
  <c r="D52" i="9"/>
  <c r="F51" i="9"/>
  <c r="D51" i="9"/>
</calcChain>
</file>

<file path=xl/comments1.xml><?xml version="1.0" encoding="utf-8"?>
<comments xmlns="http://schemas.openxmlformats.org/spreadsheetml/2006/main">
  <authors>
    <author>Albert R. Mann</author>
  </authors>
  <commentList>
    <comment ref="Q12" authorId="0">
      <text>
        <r>
          <rPr>
            <b/>
            <sz val="9"/>
            <color indexed="81"/>
            <rFont val="Tahoma"/>
            <family val="2"/>
          </rPr>
          <t>Albert R. Mann:</t>
        </r>
        <r>
          <rPr>
            <sz val="9"/>
            <color indexed="81"/>
            <rFont val="Tahoma"/>
            <family val="2"/>
          </rPr>
          <t xml:space="preserve">
15 cm</t>
        </r>
      </text>
    </comment>
  </commentList>
</comments>
</file>

<file path=xl/comments2.xml><?xml version="1.0" encoding="utf-8"?>
<comments xmlns="http://schemas.openxmlformats.org/spreadsheetml/2006/main">
  <authors>
    <author>Zhen</author>
  </authors>
  <commentList>
    <comment ref="Y29" authorId="0">
      <text>
        <r>
          <rPr>
            <b/>
            <sz val="9"/>
            <color indexed="81"/>
            <rFont val="Calibri"/>
            <family val="2"/>
            <charset val="134"/>
          </rPr>
          <t>Zhen:</t>
        </r>
        <r>
          <rPr>
            <sz val="9"/>
            <color indexed="81"/>
            <rFont val="Calibri"/>
            <family val="2"/>
            <charset val="134"/>
          </rPr>
          <t xml:space="preserve">
average of two sites</t>
        </r>
      </text>
    </comment>
    <comment ref="W42" authorId="0">
      <text>
        <r>
          <rPr>
            <b/>
            <sz val="9"/>
            <color indexed="81"/>
            <rFont val="Calibri"/>
            <family val="2"/>
            <charset val="134"/>
          </rPr>
          <t>Zhen:</t>
        </r>
        <r>
          <rPr>
            <sz val="9"/>
            <color indexed="81"/>
            <rFont val="Calibri"/>
            <family val="2"/>
            <charset val="134"/>
          </rPr>
          <t xml:space="preserve">
fall plowed alfalfa
</t>
        </r>
      </text>
    </comment>
    <comment ref="W43" authorId="0">
      <text>
        <r>
          <rPr>
            <b/>
            <sz val="9"/>
            <color indexed="81"/>
            <rFont val="Calibri"/>
            <family val="2"/>
            <charset val="134"/>
          </rPr>
          <t>Zhen:</t>
        </r>
        <r>
          <rPr>
            <sz val="9"/>
            <color indexed="81"/>
            <rFont val="Calibri"/>
            <family val="2"/>
            <charset val="134"/>
          </rPr>
          <t xml:space="preserve">
fall plowed alfalfa
</t>
        </r>
      </text>
    </comment>
  </commentList>
</comments>
</file>

<file path=xl/comments3.xml><?xml version="1.0" encoding="utf-8"?>
<comments xmlns="http://schemas.openxmlformats.org/spreadsheetml/2006/main">
  <authors>
    <author>Zhen</author>
  </authors>
  <commentList>
    <comment ref="I22" authorId="0">
      <text>
        <r>
          <rPr>
            <b/>
            <sz val="9"/>
            <color indexed="81"/>
            <rFont val="Calibri"/>
            <family val="2"/>
            <charset val="134"/>
          </rPr>
          <t>Zhen:</t>
        </r>
        <r>
          <rPr>
            <sz val="9"/>
            <color indexed="81"/>
            <rFont val="Calibri"/>
            <family val="2"/>
            <charset val="134"/>
          </rPr>
          <t xml:space="preserve">
AVERAGE OF SAME CROP-CORN FOR 2003 AND 2004
</t>
        </r>
      </text>
    </comment>
    <comment ref="I27" authorId="0">
      <text>
        <r>
          <rPr>
            <b/>
            <sz val="9"/>
            <color indexed="81"/>
            <rFont val="Calibri"/>
            <family val="2"/>
            <charset val="134"/>
          </rPr>
          <t>Zhen:</t>
        </r>
        <r>
          <rPr>
            <sz val="9"/>
            <color indexed="81"/>
            <rFont val="Calibri"/>
            <family val="2"/>
            <charset val="134"/>
          </rPr>
          <t xml:space="preserve">
N content
assume 2% N content to covert to yield
</t>
        </r>
      </text>
    </comment>
    <comment ref="Q27" authorId="0">
      <text>
        <r>
          <rPr>
            <b/>
            <sz val="9"/>
            <color indexed="81"/>
            <rFont val="Calibri"/>
            <family val="2"/>
            <charset val="134"/>
          </rPr>
          <t>Zhen:</t>
        </r>
        <r>
          <rPr>
            <sz val="9"/>
            <color indexed="81"/>
            <rFont val="Calibri"/>
            <family val="2"/>
            <charset val="134"/>
          </rPr>
          <t xml:space="preserve">
Average of all sites</t>
        </r>
      </text>
    </comment>
  </commentList>
</comments>
</file>

<file path=xl/sharedStrings.xml><?xml version="1.0" encoding="utf-8"?>
<sst xmlns="http://schemas.openxmlformats.org/spreadsheetml/2006/main" count="7908" uniqueCount="409">
  <si>
    <t>Group</t>
  </si>
  <si>
    <t>Author</t>
  </si>
  <si>
    <t>Control</t>
  </si>
  <si>
    <t>SD_cont</t>
  </si>
  <si>
    <t>Treatment</t>
  </si>
  <si>
    <t>SD_Trmt</t>
  </si>
  <si>
    <t>Location</t>
  </si>
  <si>
    <t>Cash crop specices</t>
  </si>
  <si>
    <t>crop yield (kg/ha)_cont</t>
  </si>
  <si>
    <t>crop yield (kg/ha)_trmnt</t>
  </si>
  <si>
    <t>Region</t>
  </si>
  <si>
    <t>MeasurementPeriod</t>
  </si>
  <si>
    <t xml:space="preserve">Frequency </t>
  </si>
  <si>
    <t>Techniques</t>
  </si>
  <si>
    <t>Irrigated</t>
  </si>
  <si>
    <t>Climate Zones</t>
  </si>
  <si>
    <t>Tillage</t>
  </si>
  <si>
    <t>Robertson et al 2000</t>
  </si>
  <si>
    <t>NA</t>
  </si>
  <si>
    <t>Michigan</t>
  </si>
  <si>
    <t>M-W-S</t>
  </si>
  <si>
    <t>USA</t>
  </si>
  <si>
    <t>W</t>
  </si>
  <si>
    <t>Static Chamber</t>
  </si>
  <si>
    <t>N</t>
  </si>
  <si>
    <t>Parkin et al. 2006</t>
  </si>
  <si>
    <t>Iowa</t>
  </si>
  <si>
    <t>M</t>
  </si>
  <si>
    <t>S</t>
  </si>
  <si>
    <t>Mosier et al. 2006</t>
  </si>
  <si>
    <t>Colorado</t>
  </si>
  <si>
    <t>1-3 per week</t>
  </si>
  <si>
    <t>Y</t>
  </si>
  <si>
    <t>MacKenzie et al. 1997</t>
  </si>
  <si>
    <t>Ormstown</t>
  </si>
  <si>
    <t>Canada</t>
  </si>
  <si>
    <t>G</t>
  </si>
  <si>
    <t xml:space="preserve">Halvorson et al 2008 </t>
  </si>
  <si>
    <t>Jacinthe et al 1997</t>
  </si>
  <si>
    <t>Ohio</t>
  </si>
  <si>
    <t>Biweekly</t>
  </si>
  <si>
    <t>Closed C</t>
  </si>
  <si>
    <t>Liu et al 2005</t>
  </si>
  <si>
    <t>Perdomo et al 2009</t>
  </si>
  <si>
    <t>Uruguay</t>
  </si>
  <si>
    <t>sunflower,B</t>
  </si>
  <si>
    <t>South America</t>
  </si>
  <si>
    <t>sunflower, barley</t>
  </si>
  <si>
    <t>Halvorson et al 2010a</t>
  </si>
  <si>
    <t>Choudhary et al 2002</t>
  </si>
  <si>
    <t>New Zealand</t>
  </si>
  <si>
    <t>Oats</t>
  </si>
  <si>
    <t>Oceania</t>
  </si>
  <si>
    <t>fodder M</t>
  </si>
  <si>
    <t>Venterea et al 2005</t>
  </si>
  <si>
    <t>graph</t>
  </si>
  <si>
    <t>Minnesota</t>
  </si>
  <si>
    <t>HW</t>
  </si>
  <si>
    <t>Ussiri et al 2009</t>
  </si>
  <si>
    <t>Drury et al 2006</t>
  </si>
  <si>
    <t>Ontario, Canada</t>
  </si>
  <si>
    <t>Abdalla et al 2010</t>
  </si>
  <si>
    <t>Carlow, Ireland</t>
  </si>
  <si>
    <t>Spring B</t>
  </si>
  <si>
    <t>Europe</t>
  </si>
  <si>
    <t>Soon et al 2011</t>
  </si>
  <si>
    <t>Starcity, Saskatchewan, Canada</t>
  </si>
  <si>
    <t>Conola</t>
  </si>
  <si>
    <t>non-flow-through Nonsteady-state Chamber</t>
  </si>
  <si>
    <t>B</t>
  </si>
  <si>
    <t>Beaverlodge, Alberta, Canada</t>
  </si>
  <si>
    <t>Kaharabata et al 2003</t>
  </si>
  <si>
    <t>Rochette et al 2003 in Gregorich et al 2005</t>
  </si>
  <si>
    <t>Quebec, Canada</t>
  </si>
  <si>
    <t>Montreal, Canada</t>
  </si>
  <si>
    <t>Grageda-cabera et al 2011</t>
  </si>
  <si>
    <t>Celaya, Mexico</t>
  </si>
  <si>
    <t>Closed box method/C2H2 inhibition</t>
  </si>
  <si>
    <t>Liu et al 2006</t>
  </si>
  <si>
    <t>2-3 per week</t>
  </si>
  <si>
    <t>Venter Chamber (Closed)</t>
  </si>
  <si>
    <t>Lemke et al. 1999</t>
  </si>
  <si>
    <t>Breton,Alberta,Canada</t>
  </si>
  <si>
    <t xml:space="preserve">Vented Chamber </t>
  </si>
  <si>
    <t>Ellerlie,Alberta,Canada</t>
  </si>
  <si>
    <t>Aulakh  et al 1993</t>
  </si>
  <si>
    <t xml:space="preserve">Saskatchewan </t>
  </si>
  <si>
    <t>Soil Core/C2H2 inhibition</t>
  </si>
  <si>
    <t>C2H2 inhibition</t>
  </si>
  <si>
    <t>Pelster et al 2012a</t>
  </si>
  <si>
    <t>Smith et al 2011</t>
  </si>
  <si>
    <t>Lafayette, IN</t>
  </si>
  <si>
    <t>Drury et al 2011</t>
  </si>
  <si>
    <t>Southwest Ontario, Canada</t>
  </si>
  <si>
    <t xml:space="preserve">non steady state Vented Chamber </t>
  </si>
  <si>
    <t>Ball et al 2014</t>
  </si>
  <si>
    <t>Dundee, UK</t>
  </si>
  <si>
    <t>Spring Barley</t>
  </si>
  <si>
    <t>Closed static Chamber</t>
  </si>
  <si>
    <t>Alvarez et al 2012</t>
  </si>
  <si>
    <t>Argentina</t>
  </si>
  <si>
    <t>Plaza-Bonilla et al 2014</t>
  </si>
  <si>
    <t>Spain</t>
  </si>
  <si>
    <t>Barley</t>
  </si>
  <si>
    <t>Koga et al 2013</t>
  </si>
  <si>
    <t>Japan</t>
  </si>
  <si>
    <t>10days</t>
  </si>
  <si>
    <t>Static Chamber Closed</t>
  </si>
  <si>
    <t>Omonode et al 2011</t>
  </si>
  <si>
    <t>Indiana, USA</t>
  </si>
  <si>
    <t>2-4 days</t>
  </si>
  <si>
    <t>Venterea et al 2011</t>
  </si>
  <si>
    <t>Minnesota, USA</t>
  </si>
  <si>
    <t>Mutegi et al 2010</t>
  </si>
  <si>
    <t>Denmark</t>
  </si>
  <si>
    <t>Winter B</t>
  </si>
  <si>
    <t>Grandy et al 2006</t>
  </si>
  <si>
    <t>C</t>
  </si>
  <si>
    <t>Sheehy et al 2014</t>
  </si>
  <si>
    <t>Jokioinen, Europe</t>
  </si>
  <si>
    <t>D</t>
  </si>
  <si>
    <t>vithi, Europe</t>
  </si>
  <si>
    <t>Spring Wheat</t>
  </si>
  <si>
    <t>Sayka, Europe</t>
  </si>
  <si>
    <t>Ruan et al 2013</t>
  </si>
  <si>
    <t>Sainju et al 2012</t>
  </si>
  <si>
    <t>North Dakota</t>
  </si>
  <si>
    <t>Glenn et al 2012</t>
  </si>
  <si>
    <t>Flux Gradient</t>
  </si>
  <si>
    <t>faba bea</t>
  </si>
  <si>
    <t>Halvorson et al 2012</t>
  </si>
  <si>
    <t>Dendooven et al 2012</t>
  </si>
  <si>
    <t>Mexico</t>
  </si>
  <si>
    <t>Tian et al 2012</t>
  </si>
  <si>
    <t>China</t>
  </si>
  <si>
    <t>Yonemura et al 2014</t>
  </si>
  <si>
    <t>Nagata et al 2009</t>
  </si>
  <si>
    <t>Koga et al 2003</t>
  </si>
  <si>
    <t>Adzuki bean</t>
  </si>
  <si>
    <t>Burford et al 1981</t>
  </si>
  <si>
    <t>England</t>
  </si>
  <si>
    <t>Almaraz et al 2009</t>
  </si>
  <si>
    <t>Halvorson et al 2013</t>
  </si>
  <si>
    <t>Piva et al 2012</t>
  </si>
  <si>
    <t>Brazil</t>
  </si>
  <si>
    <t>Rotation</t>
  </si>
  <si>
    <t>M-B</t>
  </si>
  <si>
    <t>M-Db</t>
  </si>
  <si>
    <t>Jantalia et al. 2008</t>
  </si>
  <si>
    <t>S-W-S-W</t>
  </si>
  <si>
    <t>S-V-So-W</t>
  </si>
  <si>
    <t>M-M</t>
  </si>
  <si>
    <t>Drury et al 2008</t>
  </si>
  <si>
    <t>S-S</t>
  </si>
  <si>
    <t xml:space="preserve">Barton et al 2013 </t>
  </si>
  <si>
    <t>Wongan Hills, Austrilia</t>
  </si>
  <si>
    <t>every 3hours</t>
  </si>
  <si>
    <t>M-S-W</t>
  </si>
  <si>
    <t>Adviento-Borbe et al 2007</t>
  </si>
  <si>
    <t>Nebraska</t>
  </si>
  <si>
    <t>Gao et al 2014</t>
  </si>
  <si>
    <t>Marie et al 2015</t>
  </si>
  <si>
    <t>France</t>
  </si>
  <si>
    <t>Static Chamber/ Automatic</t>
  </si>
  <si>
    <t>Ellert et al 2008</t>
  </si>
  <si>
    <t>W &amp; B</t>
  </si>
  <si>
    <t>Manure</t>
  </si>
  <si>
    <t>Perala et al 2006</t>
  </si>
  <si>
    <t>Vihti, Finland</t>
  </si>
  <si>
    <t>Dambreville et al 2006</t>
  </si>
  <si>
    <t>Champ Noel, France</t>
  </si>
  <si>
    <t>every 1-3 days after fertilization</t>
  </si>
  <si>
    <t>Le Rheu, France</t>
  </si>
  <si>
    <t>Rochette et al 2008</t>
  </si>
  <si>
    <t>Rochette et al 2000</t>
  </si>
  <si>
    <t>10 days</t>
  </si>
  <si>
    <t>van Groenigen et al 2004</t>
  </si>
  <si>
    <t>Netherland</t>
  </si>
  <si>
    <t>Sistani et al 2010</t>
  </si>
  <si>
    <t>Kentucky, US</t>
  </si>
  <si>
    <t>Rochette et al 2004</t>
  </si>
  <si>
    <t>Quebec City, Canada</t>
  </si>
  <si>
    <t>2-3 days</t>
  </si>
  <si>
    <t>Nonsteady-state Chamber</t>
  </si>
  <si>
    <t>Meijide et al 2009</t>
  </si>
  <si>
    <t>Alcala´ de Henares, Madrid</t>
  </si>
  <si>
    <t>3-4 per week</t>
  </si>
  <si>
    <t>Auromatic Chamber</t>
  </si>
  <si>
    <t>Velthof et al 2011</t>
  </si>
  <si>
    <t>Netherlands</t>
  </si>
  <si>
    <t>3 per week</t>
  </si>
  <si>
    <t>Meng et al 2005</t>
  </si>
  <si>
    <t>Henan,China</t>
  </si>
  <si>
    <t>Lopez-Fernadez et al 2007</t>
  </si>
  <si>
    <t>Arganda del Ray, Madrid</t>
  </si>
  <si>
    <t>Pelster et al 2012b</t>
  </si>
  <si>
    <t>Saint-Augustin-de-Desmaures, Canada</t>
  </si>
  <si>
    <t>Spring W</t>
  </si>
  <si>
    <t>Chantigny et al 2010</t>
  </si>
  <si>
    <t>Chrinda et al 2010</t>
  </si>
  <si>
    <t>Foulum, Denmark</t>
  </si>
  <si>
    <t>Fakkebjerg, Denmark</t>
  </si>
  <si>
    <t>Adviento-Borbe et al  2010</t>
  </si>
  <si>
    <t>Rock Springs, PA</t>
  </si>
  <si>
    <t>Cai et al 2013</t>
  </si>
  <si>
    <t>Henan, China</t>
  </si>
  <si>
    <t>Meijide et al 2007</t>
  </si>
  <si>
    <t>Italy</t>
  </si>
  <si>
    <t>Ding et al 2013</t>
  </si>
  <si>
    <t>Chantigny et al 2013</t>
  </si>
  <si>
    <t>Silage M</t>
  </si>
  <si>
    <t>Asgedom et al 2014</t>
  </si>
  <si>
    <t>Manitoba, Canada</t>
  </si>
  <si>
    <t>rapeseed</t>
  </si>
  <si>
    <t>Sistani et al 2011</t>
  </si>
  <si>
    <t>Winter W</t>
  </si>
  <si>
    <t>Timing</t>
  </si>
  <si>
    <t>Canola</t>
  </si>
  <si>
    <t>Burton et al 2008</t>
  </si>
  <si>
    <t>Winnipeg, Canada</t>
  </si>
  <si>
    <t>Brandon, Canada</t>
  </si>
  <si>
    <t>Hao et al 2001</t>
  </si>
  <si>
    <t>Alberta, Canada</t>
  </si>
  <si>
    <t>Zebarth et al 2008</t>
  </si>
  <si>
    <t>Phlipps et al 2009</t>
  </si>
  <si>
    <t>Mandan, North Dekota</t>
  </si>
  <si>
    <t>1-4 per week</t>
  </si>
  <si>
    <t>Burzaco et al 2013</t>
  </si>
  <si>
    <t>Placement</t>
  </si>
  <si>
    <t>Engel et al 2010</t>
  </si>
  <si>
    <t>Mozeman, Montana</t>
  </si>
  <si>
    <t>Chu et al 2006</t>
  </si>
  <si>
    <t>Tsukuba, Japan</t>
  </si>
  <si>
    <t>Closed</t>
  </si>
  <si>
    <t>Fujinuma et al 2011</t>
  </si>
  <si>
    <t>Minnesto, USA</t>
  </si>
  <si>
    <t>Higher</t>
  </si>
  <si>
    <t>Lower</t>
  </si>
  <si>
    <t>Sehy et al 2001</t>
  </si>
  <si>
    <t>Munich,  Germany</t>
  </si>
  <si>
    <t>Gagnon et al 2011</t>
  </si>
  <si>
    <t>Quebec,Canada</t>
  </si>
  <si>
    <t>2-3days</t>
  </si>
  <si>
    <t>Hoben et al 2011</t>
  </si>
  <si>
    <t>KBS, Michigan</t>
  </si>
  <si>
    <t>Fairgrove, Michigan</t>
  </si>
  <si>
    <t>Reese, Michigan</t>
  </si>
  <si>
    <t>Mason</t>
  </si>
  <si>
    <t>Liu et al 2012</t>
  </si>
  <si>
    <t>Shanxi, China</t>
  </si>
  <si>
    <t>Ruser et al 2001</t>
  </si>
  <si>
    <t>Munich, Germany</t>
  </si>
  <si>
    <t>Song et al 2009</t>
  </si>
  <si>
    <t>Sanjiang Plain, China</t>
  </si>
  <si>
    <t>Ju et al 2011</t>
  </si>
  <si>
    <t>North China Plain, China</t>
  </si>
  <si>
    <t>Automatic Closed C</t>
  </si>
  <si>
    <t>Yan et al 2013</t>
  </si>
  <si>
    <t>Shandong, China</t>
  </si>
  <si>
    <t>Liu et al 2011</t>
  </si>
  <si>
    <t>Yuci, Shanxi, China</t>
  </si>
  <si>
    <t>Thornton et al 1995</t>
  </si>
  <si>
    <t>Jackson, TN</t>
  </si>
  <si>
    <t>Abadalla et al 2012</t>
  </si>
  <si>
    <t>Kaiser et al 1998</t>
  </si>
  <si>
    <t>Timmerlah, Germany</t>
  </si>
  <si>
    <t>Closed Box</t>
  </si>
  <si>
    <t>Winter Rape</t>
  </si>
  <si>
    <t>Ding et al 2007</t>
  </si>
  <si>
    <t>Zhou et al 2014</t>
  </si>
  <si>
    <t>Canada, Fredericton</t>
  </si>
  <si>
    <t>Migliorate et al 2014</t>
  </si>
  <si>
    <t>Austrilia</t>
  </si>
  <si>
    <t>Tanveer et al 2014</t>
  </si>
  <si>
    <t>Li et al 2014</t>
  </si>
  <si>
    <t>Huang et al 2014</t>
  </si>
  <si>
    <t>Qin et al 2012</t>
  </si>
  <si>
    <t>PCU</t>
  </si>
  <si>
    <t>Dell et al 2014</t>
  </si>
  <si>
    <t>Centrol Pennsivinia</t>
  </si>
  <si>
    <t>Half week</t>
  </si>
  <si>
    <t>Venter Chamber</t>
  </si>
  <si>
    <t>Li et al 2012</t>
  </si>
  <si>
    <t>N Alberta</t>
  </si>
  <si>
    <t>Vented Static</t>
  </si>
  <si>
    <t>Middle Alberta</t>
  </si>
  <si>
    <t>S Alberta</t>
  </si>
  <si>
    <t>Nash et al 2012</t>
  </si>
  <si>
    <t>Missuri</t>
  </si>
  <si>
    <t>3-4 times a week</t>
  </si>
  <si>
    <t>Halvorson et al 2011</t>
  </si>
  <si>
    <t>Halvorson et al 2010b</t>
  </si>
  <si>
    <t>Maharjan et al 2013</t>
  </si>
  <si>
    <t>Parkin et al 2014</t>
  </si>
  <si>
    <t>Beaverlodge, Alberta</t>
  </si>
  <si>
    <t>non flow-through non-steady state chamber</t>
  </si>
  <si>
    <t>Star city</t>
  </si>
  <si>
    <t>Ji et L 2012</t>
  </si>
  <si>
    <t>Delgado et al 1996</t>
  </si>
  <si>
    <t>Closed Chamber</t>
  </si>
  <si>
    <t>Hadi et al. 2008</t>
  </si>
  <si>
    <t>Indonedis</t>
  </si>
  <si>
    <t>Indonesia</t>
  </si>
  <si>
    <t>Rapeseed</t>
  </si>
  <si>
    <t>KY</t>
  </si>
  <si>
    <t>Nash et al 2015</t>
  </si>
  <si>
    <t>Li et al 2015</t>
  </si>
  <si>
    <t>Fernandez et al 2015</t>
  </si>
  <si>
    <t>Illinois</t>
  </si>
  <si>
    <t>CoverCrop</t>
  </si>
  <si>
    <t>Jarecki et al 2009</t>
  </si>
  <si>
    <t>Sanze-Cabena et al 2013</t>
  </si>
  <si>
    <t>Madrid, Spain</t>
  </si>
  <si>
    <t>2 days</t>
  </si>
  <si>
    <t>Michigan, USA</t>
  </si>
  <si>
    <t>S-W-M</t>
  </si>
  <si>
    <t>Mithell et al 2013</t>
  </si>
  <si>
    <t>Alluvione et al 2010</t>
  </si>
  <si>
    <t>Europle</t>
  </si>
  <si>
    <t xml:space="preserve">non-steady-state closed chamber technique </t>
  </si>
  <si>
    <t>Negasa et al 2015</t>
  </si>
  <si>
    <t>w</t>
  </si>
  <si>
    <t>Fronning et al 2008</t>
  </si>
  <si>
    <t>Zhaoregetu et al 2008</t>
  </si>
  <si>
    <t>upland rice</t>
  </si>
  <si>
    <t>Drury et al 2014</t>
  </si>
  <si>
    <t>Dietzel et al 2011</t>
  </si>
  <si>
    <t>NY</t>
  </si>
  <si>
    <t>NR</t>
  </si>
  <si>
    <t>8-10 days</t>
  </si>
  <si>
    <t>Epie et al 2015</t>
  </si>
  <si>
    <t>Finland</t>
  </si>
  <si>
    <t>Liebig et al. 2010</t>
  </si>
  <si>
    <t>Dakota</t>
  </si>
  <si>
    <t>Wagner Riddle et al 1998</t>
  </si>
  <si>
    <t>Ontario, Canada.</t>
  </si>
  <si>
    <t xml:space="preserve"> flux-gradient</t>
  </si>
  <si>
    <t>Chamber</t>
  </si>
  <si>
    <t>Petersen et al 2011</t>
  </si>
  <si>
    <t>Crop Species</t>
  </si>
  <si>
    <t>Maize</t>
  </si>
  <si>
    <t>Wheat</t>
  </si>
  <si>
    <t>not available</t>
  </si>
  <si>
    <t>not relevant</t>
  </si>
  <si>
    <t>Measurement Frequency</t>
  </si>
  <si>
    <t>twince a week</t>
  </si>
  <si>
    <t>Weekly</t>
  </si>
  <si>
    <t>temperate continental</t>
  </si>
  <si>
    <t>temperate oceanic</t>
  </si>
  <si>
    <t>subtropical, summer rains</t>
  </si>
  <si>
    <t>subtropical, winter rains</t>
  </si>
  <si>
    <t>tropical, warm humid</t>
  </si>
  <si>
    <t>tropical, warm seasonal dry</t>
  </si>
  <si>
    <t>cool tropics</t>
  </si>
  <si>
    <t>boreal</t>
  </si>
  <si>
    <t>Measurement Period</t>
  </si>
  <si>
    <t>cover crop growth period</t>
  </si>
  <si>
    <t>cash crop growth period</t>
  </si>
  <si>
    <t>cash crop and cover crop growth period</t>
  </si>
  <si>
    <t>Catogory</t>
  </si>
  <si>
    <t>Manure_form</t>
  </si>
  <si>
    <t>Manure_PH</t>
  </si>
  <si>
    <t>Manure_CNRatio</t>
  </si>
  <si>
    <t>Available Same</t>
  </si>
  <si>
    <t>Slurry</t>
  </si>
  <si>
    <t>TotalSame</t>
  </si>
  <si>
    <t>Solid</t>
  </si>
  <si>
    <t>N inputs (kg/ha)</t>
  </si>
  <si>
    <t>Cover crop species</t>
  </si>
  <si>
    <t>Legume</t>
  </si>
  <si>
    <t>Rye/Oats, 70/30</t>
  </si>
  <si>
    <t>Rye</t>
  </si>
  <si>
    <t>Ryegrass</t>
  </si>
  <si>
    <t>Vetch</t>
  </si>
  <si>
    <t>Rape</t>
  </si>
  <si>
    <t>Winter Legume cc after W and M phase</t>
  </si>
  <si>
    <t>ryegrass, chicory, clover</t>
  </si>
  <si>
    <t>Mixture</t>
  </si>
  <si>
    <t>Red clover</t>
  </si>
  <si>
    <t>Hairy Vetch</t>
  </si>
  <si>
    <t>Alfalfa</t>
  </si>
  <si>
    <t>Galega (legume)</t>
  </si>
  <si>
    <t>mixure</t>
  </si>
  <si>
    <t>Reed canary grass</t>
  </si>
  <si>
    <t>wheat</t>
  </si>
  <si>
    <t>C.Bluegrass</t>
  </si>
  <si>
    <t>CCGrowth</t>
  </si>
  <si>
    <t>CCTreatment</t>
  </si>
  <si>
    <t>NT</t>
  </si>
  <si>
    <t>Incorporation</t>
  </si>
  <si>
    <t>red clover</t>
  </si>
  <si>
    <t>red clover–ryegrass mixture</t>
  </si>
  <si>
    <t xml:space="preserve">winter vetch </t>
  </si>
  <si>
    <t>ryegrass</t>
  </si>
  <si>
    <t>fodder radish</t>
  </si>
  <si>
    <t xml:space="preserve">fodder radish </t>
  </si>
  <si>
    <t>CC biomass (kg/ha)</t>
  </si>
  <si>
    <t>Ajusted N inputs?</t>
  </si>
  <si>
    <t>N Inputs_Control (kg/ha)</t>
  </si>
  <si>
    <t>CC_N uptake (kg/ha)</t>
  </si>
  <si>
    <t>Treatment_N inputs (kg/ha)</t>
  </si>
  <si>
    <t>Recommended N inputs (kg/ha)</t>
  </si>
  <si>
    <t>Soil sand content (g/kg)</t>
  </si>
  <si>
    <t>Soil Clay content (g/kg)</t>
  </si>
  <si>
    <t xml:space="preserve">silt loam </t>
  </si>
  <si>
    <t xml:space="preserve"> </t>
  </si>
  <si>
    <t>Iqbal et al 2015</t>
  </si>
  <si>
    <t>350-420</t>
  </si>
  <si>
    <t>N Inputs_Treatment (kg/ha)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</si>
</sst>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0" x14ac:knownFonts="1"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  <charset val="134"/>
    </font>
    <font>
      <sz val="11"/>
      <color rgb="FF9C6500"/>
      <name val="Calibri"/>
      <family val="2"/>
      <charset val="134"/>
      <scheme val="minor"/>
    </font>
    <font>
      <sz val="14"/>
      <name val="Calibri"/>
    </font>
    <font>
      <sz val="12"/>
      <color rgb="FF9C6500"/>
      <name val="Calibri"/>
      <family val="2"/>
      <scheme val="minor"/>
    </font>
    <font>
      <sz val="12"/>
      <name val="Calibri"/>
    </font>
    <font>
      <b/>
      <sz val="9"/>
      <color indexed="81"/>
      <name val="Calibri"/>
      <family val="2"/>
      <charset val="134"/>
    </font>
    <font>
      <sz val="9"/>
      <color indexed="81"/>
      <name val="Calibri"/>
      <family val="2"/>
      <charset val="134"/>
    </font>
    <font>
      <sz val="11"/>
      <color rgb="FF006100"/>
      <name val="Calibri"/>
      <family val="2"/>
      <charset val="134"/>
      <scheme val="minor"/>
    </font>
    <font>
      <u/>
      <sz val="14"/>
      <color theme="10"/>
      <name val="Calibri"/>
      <family val="2"/>
      <scheme val="minor"/>
    </font>
    <font>
      <u/>
      <sz val="14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AdvP41153C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570">
    <xf numFmtId="0" fontId="0" fillId="0" borderId="0"/>
    <xf numFmtId="0" fontId="2" fillId="0" borderId="0"/>
    <xf numFmtId="0" fontId="2" fillId="0" borderId="0"/>
    <xf numFmtId="0" fontId="6" fillId="3" borderId="0" applyNumberFormat="0" applyBorder="0" applyAlignment="0" applyProtection="0"/>
    <xf numFmtId="0" fontId="2" fillId="0" borderId="0"/>
    <xf numFmtId="0" fontId="8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72">
    <xf numFmtId="0" fontId="0" fillId="0" borderId="0" xfId="0"/>
    <xf numFmtId="0" fontId="2" fillId="4" borderId="1" xfId="1" applyFill="1" applyBorder="1" applyAlignment="1">
      <alignment horizontal="center"/>
    </xf>
    <xf numFmtId="0" fontId="3" fillId="4" borderId="1" xfId="2" applyFont="1" applyFill="1" applyBorder="1" applyAlignment="1">
      <alignment horizontal="center"/>
    </xf>
    <xf numFmtId="0" fontId="2" fillId="4" borderId="1" xfId="2" applyFill="1" applyBorder="1" applyAlignment="1">
      <alignment horizontal="center" wrapText="1"/>
    </xf>
    <xf numFmtId="0" fontId="4" fillId="4" borderId="1" xfId="2" applyFont="1" applyFill="1" applyBorder="1" applyAlignment="1">
      <alignment horizontal="center" wrapText="1"/>
    </xf>
    <xf numFmtId="0" fontId="2" fillId="4" borderId="1" xfId="2" applyFont="1" applyFill="1" applyBorder="1" applyAlignment="1">
      <alignment horizontal="center" wrapText="1"/>
    </xf>
    <xf numFmtId="0" fontId="0" fillId="4" borderId="1" xfId="2" applyFont="1" applyFill="1" applyBorder="1" applyAlignment="1">
      <alignment horizontal="center" wrapText="1"/>
    </xf>
    <xf numFmtId="0" fontId="2" fillId="0" borderId="0" xfId="1"/>
    <xf numFmtId="0" fontId="5" fillId="5" borderId="1" xfId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3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9" fillId="7" borderId="1" xfId="5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7" fillId="5" borderId="1" xfId="7" applyFont="1" applyFill="1" applyBorder="1" applyAlignment="1">
      <alignment horizontal="center"/>
    </xf>
    <xf numFmtId="0" fontId="5" fillId="5" borderId="1" xfId="8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0" fontId="5" fillId="5" borderId="1" xfId="1" applyFont="1" applyFill="1" applyBorder="1" applyAlignment="1">
      <alignment horizontal="center" wrapText="1"/>
    </xf>
    <xf numFmtId="0" fontId="5" fillId="5" borderId="1" xfId="7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/>
    </xf>
    <xf numFmtId="0" fontId="7" fillId="5" borderId="1" xfId="1" applyFont="1" applyFill="1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5" fillId="8" borderId="1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15" fillId="8" borderId="8" xfId="0" applyFont="1" applyFill="1" applyBorder="1" applyAlignment="1">
      <alignment horizontal="center"/>
    </xf>
    <xf numFmtId="0" fontId="15" fillId="8" borderId="8" xfId="0" applyFont="1" applyFill="1" applyBorder="1" applyAlignment="1">
      <alignment horizontal="center" wrapText="1"/>
    </xf>
    <xf numFmtId="0" fontId="4" fillId="8" borderId="8" xfId="0" applyFont="1" applyFill="1" applyBorder="1" applyAlignment="1">
      <alignment horizontal="center" wrapText="1"/>
    </xf>
    <xf numFmtId="0" fontId="16" fillId="8" borderId="8" xfId="0" applyFont="1" applyFill="1" applyBorder="1" applyAlignment="1">
      <alignment horizontal="center" wrapText="1"/>
    </xf>
    <xf numFmtId="164" fontId="0" fillId="4" borderId="1" xfId="2" applyNumberFormat="1" applyFont="1" applyFill="1" applyBorder="1" applyAlignment="1">
      <alignment horizontal="center" wrapText="1"/>
    </xf>
    <xf numFmtId="164" fontId="5" fillId="5" borderId="1" xfId="1" applyNumberFormat="1" applyFont="1" applyFill="1" applyBorder="1" applyAlignment="1">
      <alignment horizontal="center"/>
    </xf>
    <xf numFmtId="164" fontId="0" fillId="0" borderId="0" xfId="0" applyNumberFormat="1"/>
    <xf numFmtId="1" fontId="4" fillId="4" borderId="1" xfId="2" applyNumberFormat="1" applyFont="1" applyFill="1" applyBorder="1" applyAlignment="1">
      <alignment horizontal="center" wrapText="1"/>
    </xf>
    <xf numFmtId="1" fontId="2" fillId="4" borderId="1" xfId="2" applyNumberFormat="1" applyFont="1" applyFill="1" applyBorder="1" applyAlignment="1">
      <alignment horizontal="center" wrapText="1"/>
    </xf>
    <xf numFmtId="1" fontId="5" fillId="5" borderId="1" xfId="1" applyNumberFormat="1" applyFont="1" applyFill="1" applyBorder="1" applyAlignment="1">
      <alignment horizontal="center"/>
    </xf>
    <xf numFmtId="1" fontId="0" fillId="0" borderId="0" xfId="0" applyNumberFormat="1"/>
    <xf numFmtId="2" fontId="5" fillId="5" borderId="1" xfId="1" applyNumberFormat="1" applyFont="1" applyFill="1" applyBorder="1" applyAlignment="1">
      <alignment horizontal="center"/>
    </xf>
    <xf numFmtId="0" fontId="16" fillId="8" borderId="1" xfId="0" applyFont="1" applyFill="1" applyBorder="1" applyAlignment="1">
      <alignment horizontal="center" wrapText="1"/>
    </xf>
    <xf numFmtId="0" fontId="19" fillId="0" borderId="0" xfId="0" applyFont="1"/>
    <xf numFmtId="0" fontId="4" fillId="9" borderId="1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0" xfId="0" applyFill="1"/>
    <xf numFmtId="165" fontId="5" fillId="5" borderId="1" xfId="1" applyNumberFormat="1" applyFont="1" applyFill="1" applyBorder="1" applyAlignment="1">
      <alignment horizontal="center"/>
    </xf>
    <xf numFmtId="2" fontId="7" fillId="5" borderId="1" xfId="0" applyNumberFormat="1" applyFont="1" applyFill="1" applyBorder="1" applyAlignment="1">
      <alignment horizontal="center" vertical="center"/>
    </xf>
    <xf numFmtId="2" fontId="9" fillId="5" borderId="1" xfId="0" applyNumberFormat="1" applyFont="1" applyFill="1" applyBorder="1" applyAlignment="1">
      <alignment horizontal="center"/>
    </xf>
    <xf numFmtId="2" fontId="9" fillId="6" borderId="1" xfId="0" applyNumberFormat="1" applyFont="1" applyFill="1" applyBorder="1" applyAlignment="1">
      <alignment horizontal="center"/>
    </xf>
    <xf numFmtId="1" fontId="9" fillId="5" borderId="1" xfId="0" applyNumberFormat="1" applyFont="1" applyFill="1" applyBorder="1" applyAlignment="1">
      <alignment horizontal="center"/>
    </xf>
    <xf numFmtId="1" fontId="9" fillId="6" borderId="1" xfId="0" applyNumberFormat="1" applyFont="1" applyFill="1" applyBorder="1" applyAlignment="1">
      <alignment horizontal="center"/>
    </xf>
    <xf numFmtId="2" fontId="5" fillId="5" borderId="1" xfId="0" applyNumberFormat="1" applyFont="1" applyFill="1" applyBorder="1" applyAlignment="1">
      <alignment horizontal="center"/>
    </xf>
    <xf numFmtId="0" fontId="4" fillId="0" borderId="1" xfId="3" applyFont="1" applyFill="1" applyBorder="1" applyAlignment="1">
      <alignment horizontal="center"/>
    </xf>
    <xf numFmtId="1" fontId="5" fillId="5" borderId="1" xfId="0" applyNumberFormat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" fontId="5" fillId="0" borderId="1" xfId="1" applyNumberFormat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/>
    </xf>
    <xf numFmtId="0" fontId="2" fillId="0" borderId="0" xfId="1" applyFill="1"/>
  </cellXfs>
  <cellStyles count="1570">
    <cellStyle name="Followed Hyperlink" xfId="1349" builtinId="9" hidden="1"/>
    <cellStyle name="Followed Hyperlink" xfId="1351" builtinId="9" hidden="1"/>
    <cellStyle name="Followed Hyperlink" xfId="1353" builtinId="9" hidden="1"/>
    <cellStyle name="Followed Hyperlink" xfId="1355" builtinId="9" hidden="1"/>
    <cellStyle name="Followed Hyperlink" xfId="1357" builtinId="9" hidden="1"/>
    <cellStyle name="Followed Hyperlink" xfId="1359" builtinId="9" hidden="1"/>
    <cellStyle name="Followed Hyperlink" xfId="1361" builtinId="9" hidden="1"/>
    <cellStyle name="Followed Hyperlink" xfId="1363" builtinId="9" hidden="1"/>
    <cellStyle name="Followed Hyperlink" xfId="1365" builtinId="9" hidden="1"/>
    <cellStyle name="Followed Hyperlink" xfId="1367" builtinId="9" hidden="1"/>
    <cellStyle name="Followed Hyperlink" xfId="1369" builtinId="9" hidden="1"/>
    <cellStyle name="Followed Hyperlink" xfId="1371" builtinId="9" hidden="1"/>
    <cellStyle name="Followed Hyperlink" xfId="1373" builtinId="9" hidden="1"/>
    <cellStyle name="Followed Hyperlink" xfId="1375" builtinId="9" hidden="1"/>
    <cellStyle name="Followed Hyperlink" xfId="1377" builtinId="9" hidden="1"/>
    <cellStyle name="Followed Hyperlink" xfId="1379" builtinId="9" hidden="1"/>
    <cellStyle name="Followed Hyperlink" xfId="1381" builtinId="9" hidden="1"/>
    <cellStyle name="Followed Hyperlink" xfId="1383" builtinId="9" hidden="1"/>
    <cellStyle name="Followed Hyperlink" xfId="1385" builtinId="9" hidden="1"/>
    <cellStyle name="Followed Hyperlink" xfId="1387" builtinId="9" hidden="1"/>
    <cellStyle name="Followed Hyperlink" xfId="1389" builtinId="9" hidden="1"/>
    <cellStyle name="Followed Hyperlink" xfId="1391" builtinId="9" hidden="1"/>
    <cellStyle name="Followed Hyperlink" xfId="1393" builtinId="9" hidden="1"/>
    <cellStyle name="Followed Hyperlink" xfId="1395" builtinId="9" hidden="1"/>
    <cellStyle name="Followed Hyperlink" xfId="1397" builtinId="9" hidden="1"/>
    <cellStyle name="Followed Hyperlink" xfId="1399" builtinId="9" hidden="1"/>
    <cellStyle name="Followed Hyperlink" xfId="1401" builtinId="9" hidden="1"/>
    <cellStyle name="Followed Hyperlink" xfId="1403" builtinId="9" hidden="1"/>
    <cellStyle name="Followed Hyperlink" xfId="1405" builtinId="9" hidden="1"/>
    <cellStyle name="Followed Hyperlink" xfId="1407" builtinId="9" hidden="1"/>
    <cellStyle name="Followed Hyperlink" xfId="1409" builtinId="9" hidden="1"/>
    <cellStyle name="Followed Hyperlink" xfId="1411" builtinId="9" hidden="1"/>
    <cellStyle name="Followed Hyperlink" xfId="1413" builtinId="9" hidden="1"/>
    <cellStyle name="Followed Hyperlink" xfId="1415" builtinId="9" hidden="1"/>
    <cellStyle name="Followed Hyperlink" xfId="1417" builtinId="9" hidden="1"/>
    <cellStyle name="Followed Hyperlink" xfId="1419" builtinId="9" hidden="1"/>
    <cellStyle name="Followed Hyperlink" xfId="1421" builtinId="9" hidden="1"/>
    <cellStyle name="Followed Hyperlink" xfId="1423" builtinId="9" hidden="1"/>
    <cellStyle name="Followed Hyperlink" xfId="1425" builtinId="9" hidden="1"/>
    <cellStyle name="Followed Hyperlink" xfId="1427" builtinId="9" hidden="1"/>
    <cellStyle name="Followed Hyperlink" xfId="1429" builtinId="9" hidden="1"/>
    <cellStyle name="Followed Hyperlink" xfId="1431" builtinId="9" hidden="1"/>
    <cellStyle name="Followed Hyperlink" xfId="1433" builtinId="9" hidden="1"/>
    <cellStyle name="Followed Hyperlink" xfId="1435" builtinId="9" hidden="1"/>
    <cellStyle name="Followed Hyperlink" xfId="1437" builtinId="9" hidden="1"/>
    <cellStyle name="Followed Hyperlink" xfId="1439" builtinId="9" hidden="1"/>
    <cellStyle name="Followed Hyperlink" xfId="1441" builtinId="9" hidden="1"/>
    <cellStyle name="Followed Hyperlink" xfId="1443" builtinId="9" hidden="1"/>
    <cellStyle name="Followed Hyperlink" xfId="1445" builtinId="9" hidden="1"/>
    <cellStyle name="Followed Hyperlink" xfId="1447" builtinId="9" hidden="1"/>
    <cellStyle name="Followed Hyperlink" xfId="1449" builtinId="9" hidden="1"/>
    <cellStyle name="Followed Hyperlink" xfId="1451" builtinId="9" hidden="1"/>
    <cellStyle name="Followed Hyperlink" xfId="1453" builtinId="9" hidden="1"/>
    <cellStyle name="Followed Hyperlink" xfId="1455" builtinId="9" hidden="1"/>
    <cellStyle name="Followed Hyperlink" xfId="1457" builtinId="9" hidden="1"/>
    <cellStyle name="Followed Hyperlink" xfId="1459" builtinId="9" hidden="1"/>
    <cellStyle name="Followed Hyperlink" xfId="1461" builtinId="9" hidden="1"/>
    <cellStyle name="Followed Hyperlink" xfId="1463" builtinId="9" hidden="1"/>
    <cellStyle name="Followed Hyperlink" xfId="1465" builtinId="9" hidden="1"/>
    <cellStyle name="Followed Hyperlink" xfId="1467" builtinId="9" hidden="1"/>
    <cellStyle name="Followed Hyperlink" xfId="1469" builtinId="9" hidden="1"/>
    <cellStyle name="Followed Hyperlink" xfId="1471" builtinId="9" hidden="1"/>
    <cellStyle name="Followed Hyperlink" xfId="1473" builtinId="9" hidden="1"/>
    <cellStyle name="Followed Hyperlink" xfId="1475" builtinId="9" hidden="1"/>
    <cellStyle name="Followed Hyperlink" xfId="1477" builtinId="9" hidden="1"/>
    <cellStyle name="Followed Hyperlink" xfId="1479" builtinId="9" hidden="1"/>
    <cellStyle name="Followed Hyperlink" xfId="1481" builtinId="9" hidden="1"/>
    <cellStyle name="Followed Hyperlink" xfId="1483" builtinId="9" hidden="1"/>
    <cellStyle name="Followed Hyperlink" xfId="1485" builtinId="9" hidden="1"/>
    <cellStyle name="Followed Hyperlink" xfId="1487" builtinId="9" hidden="1"/>
    <cellStyle name="Followed Hyperlink" xfId="1489" builtinId="9" hidden="1"/>
    <cellStyle name="Followed Hyperlink" xfId="1491" builtinId="9" hidden="1"/>
    <cellStyle name="Followed Hyperlink" xfId="1493" builtinId="9" hidden="1"/>
    <cellStyle name="Followed Hyperlink" xfId="1495" builtinId="9" hidden="1"/>
    <cellStyle name="Followed Hyperlink" xfId="1497" builtinId="9" hidden="1"/>
    <cellStyle name="Followed Hyperlink" xfId="1499" builtinId="9" hidden="1"/>
    <cellStyle name="Followed Hyperlink" xfId="1501" builtinId="9" hidden="1"/>
    <cellStyle name="Followed Hyperlink" xfId="1503" builtinId="9" hidden="1"/>
    <cellStyle name="Followed Hyperlink" xfId="1505" builtinId="9" hidden="1"/>
    <cellStyle name="Followed Hyperlink" xfId="1507" builtinId="9" hidden="1"/>
    <cellStyle name="Followed Hyperlink" xfId="1509" builtinId="9" hidden="1"/>
    <cellStyle name="Followed Hyperlink" xfId="1511" builtinId="9" hidden="1"/>
    <cellStyle name="Followed Hyperlink" xfId="1513" builtinId="9" hidden="1"/>
    <cellStyle name="Followed Hyperlink" xfId="1515" builtinId="9" hidden="1"/>
    <cellStyle name="Followed Hyperlink" xfId="1517" builtinId="9" hidden="1"/>
    <cellStyle name="Followed Hyperlink" xfId="1519" builtinId="9" hidden="1"/>
    <cellStyle name="Followed Hyperlink" xfId="1521" builtinId="9" hidden="1"/>
    <cellStyle name="Followed Hyperlink" xfId="1523" builtinId="9" hidden="1"/>
    <cellStyle name="Followed Hyperlink" xfId="1525" builtinId="9" hidden="1"/>
    <cellStyle name="Followed Hyperlink" xfId="1527" builtinId="9" hidden="1"/>
    <cellStyle name="Followed Hyperlink" xfId="1529" builtinId="9" hidden="1"/>
    <cellStyle name="Followed Hyperlink" xfId="1531" builtinId="9" hidden="1"/>
    <cellStyle name="Followed Hyperlink" xfId="1533" builtinId="9" hidden="1"/>
    <cellStyle name="Followed Hyperlink" xfId="1535" builtinId="9" hidden="1"/>
    <cellStyle name="Followed Hyperlink" xfId="1537" builtinId="9" hidden="1"/>
    <cellStyle name="Followed Hyperlink" xfId="1539" builtinId="9" hidden="1"/>
    <cellStyle name="Followed Hyperlink" xfId="1541" builtinId="9" hidden="1"/>
    <cellStyle name="Followed Hyperlink" xfId="1543" builtinId="9" hidden="1"/>
    <cellStyle name="Followed Hyperlink" xfId="1545" builtinId="9" hidden="1"/>
    <cellStyle name="Followed Hyperlink" xfId="1547" builtinId="9" hidden="1"/>
    <cellStyle name="Followed Hyperlink" xfId="1549" builtinId="9" hidden="1"/>
    <cellStyle name="Followed Hyperlink" xfId="1551" builtinId="9" hidden="1"/>
    <cellStyle name="Followed Hyperlink" xfId="1553" builtinId="9" hidden="1"/>
    <cellStyle name="Followed Hyperlink" xfId="1555" builtinId="9" hidden="1"/>
    <cellStyle name="Followed Hyperlink" xfId="1557" builtinId="9" hidden="1"/>
    <cellStyle name="Followed Hyperlink" xfId="1559" builtinId="9" hidden="1"/>
    <cellStyle name="Followed Hyperlink" xfId="1561" builtinId="9" hidden="1"/>
    <cellStyle name="Followed Hyperlink" xfId="1563" builtinId="9" hidden="1"/>
    <cellStyle name="Followed Hyperlink" xfId="1565" builtinId="9" hidden="1"/>
    <cellStyle name="Followed Hyperlink" xfId="1567" builtinId="9" hidden="1"/>
    <cellStyle name="Followed Hyperlink" xfId="1569" builtinId="9" hidden="1"/>
    <cellStyle name="Good 10" xfId="9"/>
    <cellStyle name="Good 2" xfId="10"/>
    <cellStyle name="Good 3" xfId="11"/>
    <cellStyle name="Good 4" xfId="12"/>
    <cellStyle name="Good 5" xfId="13"/>
    <cellStyle name="Good 6" xfId="14"/>
    <cellStyle name="Good 7" xfId="15"/>
    <cellStyle name="Good 8" xfId="16"/>
    <cellStyle name="Good 9" xfId="17"/>
    <cellStyle name="Hyperlink" xfId="1348" builtinId="8" hidden="1"/>
    <cellStyle name="Hyperlink" xfId="1350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58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6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4" builtinId="8" hidden="1"/>
    <cellStyle name="Hyperlink" xfId="1376" builtinId="8" hidden="1"/>
    <cellStyle name="Hyperlink" xfId="1378" builtinId="8" hidden="1"/>
    <cellStyle name="Hyperlink" xfId="1380" builtinId="8" hidden="1"/>
    <cellStyle name="Hyperlink" xfId="1382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0" builtinId="8" hidden="1"/>
    <cellStyle name="Hyperlink" xfId="1392" builtinId="8" hidden="1"/>
    <cellStyle name="Hyperlink" xfId="1394" builtinId="8" hidden="1"/>
    <cellStyle name="Hyperlink" xfId="1396" builtinId="8" hidden="1"/>
    <cellStyle name="Hyperlink" xfId="1398" builtinId="8" hidden="1"/>
    <cellStyle name="Hyperlink" xfId="1400" builtinId="8" hidden="1"/>
    <cellStyle name="Hyperlink" xfId="1402" builtinId="8" hidden="1"/>
    <cellStyle name="Hyperlink" xfId="1404" builtinId="8" hidden="1"/>
    <cellStyle name="Hyperlink" xfId="1406" builtinId="8" hidden="1"/>
    <cellStyle name="Hyperlink" xfId="1408" builtinId="8" hidden="1"/>
    <cellStyle name="Hyperlink" xfId="1410" builtinId="8" hidden="1"/>
    <cellStyle name="Hyperlink" xfId="1412" builtinId="8" hidden="1"/>
    <cellStyle name="Hyperlink" xfId="1414" builtinId="8" hidden="1"/>
    <cellStyle name="Hyperlink" xfId="1416" builtinId="8" hidden="1"/>
    <cellStyle name="Hyperlink" xfId="1418" builtinId="8" hidden="1"/>
    <cellStyle name="Hyperlink" xfId="1420" builtinId="8" hidden="1"/>
    <cellStyle name="Hyperlink" xfId="1422" builtinId="8" hidden="1"/>
    <cellStyle name="Hyperlink" xfId="1424" builtinId="8" hidden="1"/>
    <cellStyle name="Hyperlink" xfId="1426" builtinId="8" hidden="1"/>
    <cellStyle name="Hyperlink" xfId="1428" builtinId="8" hidden="1"/>
    <cellStyle name="Hyperlink" xfId="1430" builtinId="8" hidden="1"/>
    <cellStyle name="Hyperlink" xfId="1432" builtinId="8" hidden="1"/>
    <cellStyle name="Hyperlink" xfId="1434" builtinId="8" hidden="1"/>
    <cellStyle name="Hyperlink" xfId="1436" builtinId="8" hidden="1"/>
    <cellStyle name="Hyperlink" xfId="1438" builtinId="8" hidden="1"/>
    <cellStyle name="Hyperlink" xfId="1440" builtinId="8" hidden="1"/>
    <cellStyle name="Hyperlink" xfId="1442" builtinId="8" hidden="1"/>
    <cellStyle name="Hyperlink" xfId="1444" builtinId="8" hidden="1"/>
    <cellStyle name="Hyperlink" xfId="1446" builtinId="8" hidden="1"/>
    <cellStyle name="Hyperlink" xfId="1448" builtinId="8" hidden="1"/>
    <cellStyle name="Hyperlink" xfId="1450" builtinId="8" hidden="1"/>
    <cellStyle name="Hyperlink" xfId="1452" builtinId="8" hidden="1"/>
    <cellStyle name="Hyperlink" xfId="1454" builtinId="8" hidden="1"/>
    <cellStyle name="Hyperlink" xfId="1456" builtinId="8" hidden="1"/>
    <cellStyle name="Hyperlink" xfId="1458" builtinId="8" hidden="1"/>
    <cellStyle name="Hyperlink" xfId="1460" builtinId="8" hidden="1"/>
    <cellStyle name="Hyperlink" xfId="1462" builtinId="8" hidden="1"/>
    <cellStyle name="Hyperlink" xfId="1464" builtinId="8" hidden="1"/>
    <cellStyle name="Hyperlink" xfId="1466" builtinId="8" hidden="1"/>
    <cellStyle name="Hyperlink" xfId="1468" builtinId="8" hidden="1"/>
    <cellStyle name="Hyperlink" xfId="1470" builtinId="8" hidden="1"/>
    <cellStyle name="Hyperlink" xfId="1472" builtinId="8" hidden="1"/>
    <cellStyle name="Hyperlink" xfId="1474" builtinId="8" hidden="1"/>
    <cellStyle name="Hyperlink" xfId="1476" builtinId="8" hidden="1"/>
    <cellStyle name="Hyperlink" xfId="1478" builtinId="8" hidden="1"/>
    <cellStyle name="Hyperlink" xfId="1480" builtinId="8" hidden="1"/>
    <cellStyle name="Hyperlink" xfId="1482" builtinId="8" hidden="1"/>
    <cellStyle name="Hyperlink" xfId="1484" builtinId="8" hidden="1"/>
    <cellStyle name="Hyperlink" xfId="1486" builtinId="8" hidden="1"/>
    <cellStyle name="Hyperlink" xfId="1488" builtinId="8" hidden="1"/>
    <cellStyle name="Hyperlink" xfId="1490" builtinId="8" hidden="1"/>
    <cellStyle name="Hyperlink" xfId="1492" builtinId="8" hidden="1"/>
    <cellStyle name="Hyperlink" xfId="1494" builtinId="8" hidden="1"/>
    <cellStyle name="Hyperlink" xfId="1496" builtinId="8" hidden="1"/>
    <cellStyle name="Hyperlink" xfId="1498" builtinId="8" hidden="1"/>
    <cellStyle name="Hyperlink" xfId="1500" builtinId="8" hidden="1"/>
    <cellStyle name="Hyperlink" xfId="1502" builtinId="8" hidden="1"/>
    <cellStyle name="Hyperlink" xfId="1504" builtinId="8" hidden="1"/>
    <cellStyle name="Hyperlink" xfId="1506" builtinId="8" hidden="1"/>
    <cellStyle name="Hyperlink" xfId="1508" builtinId="8" hidden="1"/>
    <cellStyle name="Hyperlink" xfId="1510" builtinId="8" hidden="1"/>
    <cellStyle name="Hyperlink" xfId="1512" builtinId="8" hidden="1"/>
    <cellStyle name="Hyperlink" xfId="1514" builtinId="8" hidden="1"/>
    <cellStyle name="Hyperlink" xfId="1516" builtinId="8" hidden="1"/>
    <cellStyle name="Hyperlink" xfId="1518" builtinId="8" hidden="1"/>
    <cellStyle name="Hyperlink" xfId="1520" builtinId="8" hidden="1"/>
    <cellStyle name="Hyperlink" xfId="1522" builtinId="8" hidden="1"/>
    <cellStyle name="Hyperlink" xfId="1524" builtinId="8" hidden="1"/>
    <cellStyle name="Hyperlink" xfId="1526" builtinId="8" hidden="1"/>
    <cellStyle name="Hyperlink" xfId="1528" builtinId="8" hidden="1"/>
    <cellStyle name="Hyperlink" xfId="1530" builtinId="8" hidden="1"/>
    <cellStyle name="Hyperlink" xfId="1532" builtinId="8" hidden="1"/>
    <cellStyle name="Hyperlink" xfId="1534" builtinId="8" hidden="1"/>
    <cellStyle name="Hyperlink" xfId="1536" builtinId="8" hidden="1"/>
    <cellStyle name="Hyperlink" xfId="1538" builtinId="8" hidden="1"/>
    <cellStyle name="Hyperlink" xfId="1540" builtinId="8" hidden="1"/>
    <cellStyle name="Hyperlink" xfId="1542" builtinId="8" hidden="1"/>
    <cellStyle name="Hyperlink" xfId="1544" builtinId="8" hidden="1"/>
    <cellStyle name="Hyperlink" xfId="1546" builtinId="8" hidden="1"/>
    <cellStyle name="Hyperlink" xfId="1548" builtinId="8" hidden="1"/>
    <cellStyle name="Hyperlink" xfId="1550" builtinId="8" hidden="1"/>
    <cellStyle name="Hyperlink" xfId="1552" builtinId="8" hidden="1"/>
    <cellStyle name="Hyperlink" xfId="1554" builtinId="8" hidden="1"/>
    <cellStyle name="Hyperlink" xfId="1556" builtinId="8" hidden="1"/>
    <cellStyle name="Hyperlink" xfId="1558" builtinId="8" hidden="1"/>
    <cellStyle name="Hyperlink" xfId="1560" builtinId="8" hidden="1"/>
    <cellStyle name="Hyperlink" xfId="1562" builtinId="8" hidden="1"/>
    <cellStyle name="Hyperlink" xfId="1564" builtinId="8" hidden="1"/>
    <cellStyle name="Hyperlink" xfId="1566" builtinId="8" hidden="1"/>
    <cellStyle name="Hyperlink" xfId="1568" builtinId="8" hidden="1"/>
    <cellStyle name="Neutral 10" xfId="3"/>
    <cellStyle name="Neutral 2" xfId="5"/>
    <cellStyle name="Neutral 3" xfId="18"/>
    <cellStyle name="Neutral 4" xfId="19"/>
    <cellStyle name="Neutral 5" xfId="20"/>
    <cellStyle name="Neutral 6" xfId="21"/>
    <cellStyle name="Neutral 7" xfId="22"/>
    <cellStyle name="Neutral 8" xfId="23"/>
    <cellStyle name="Neutral 9" xfId="24"/>
    <cellStyle name="Normal" xfId="0" builtinId="0"/>
    <cellStyle name="Normal 10" xfId="25"/>
    <cellStyle name="Normal 10 2" xfId="26"/>
    <cellStyle name="Normal 10 2 2" xfId="27"/>
    <cellStyle name="Normal 10 2 2 2" xfId="28"/>
    <cellStyle name="Normal 10 2 2 2 2" xfId="29"/>
    <cellStyle name="Normal 10 2 2 2 2 2" xfId="7"/>
    <cellStyle name="Normal 10 2 2 2 3" xfId="30"/>
    <cellStyle name="Normal 10 2 2 2 3 2" xfId="31"/>
    <cellStyle name="Normal 10 2 2 2 4" xfId="32"/>
    <cellStyle name="Normal 10 2 2 2 4 2" xfId="33"/>
    <cellStyle name="Normal 10 2 2 2 5" xfId="34"/>
    <cellStyle name="Normal 10 2 2 3" xfId="35"/>
    <cellStyle name="Normal 10 2 2 3 2" xfId="36"/>
    <cellStyle name="Normal 10 2 2 4" xfId="37"/>
    <cellStyle name="Normal 10 2 2 4 2" xfId="38"/>
    <cellStyle name="Normal 10 2 2 5" xfId="39"/>
    <cellStyle name="Normal 10 2 2 5 2" xfId="40"/>
    <cellStyle name="Normal 10 2 2 6" xfId="41"/>
    <cellStyle name="Normal 10 2 3" xfId="42"/>
    <cellStyle name="Normal 10 2 3 2" xfId="43"/>
    <cellStyle name="Normal 10 2 3 2 2" xfId="44"/>
    <cellStyle name="Normal 10 2 3 3" xfId="45"/>
    <cellStyle name="Normal 10 2 3 3 2" xfId="46"/>
    <cellStyle name="Normal 10 2 3 4" xfId="47"/>
    <cellStyle name="Normal 10 2 3 4 2" xfId="48"/>
    <cellStyle name="Normal 10 2 3 5" xfId="49"/>
    <cellStyle name="Normal 10 2 4" xfId="50"/>
    <cellStyle name="Normal 10 2 4 2" xfId="51"/>
    <cellStyle name="Normal 10 2 5" xfId="52"/>
    <cellStyle name="Normal 10 2 5 2" xfId="53"/>
    <cellStyle name="Normal 10 2 6" xfId="54"/>
    <cellStyle name="Normal 10 2 6 2" xfId="55"/>
    <cellStyle name="Normal 10 2 7" xfId="56"/>
    <cellStyle name="Normal 10 3" xfId="57"/>
    <cellStyle name="Normal 10 3 2" xfId="58"/>
    <cellStyle name="Normal 10 3 2 2" xfId="59"/>
    <cellStyle name="Normal 10 3 2 2 2" xfId="60"/>
    <cellStyle name="Normal 10 3 2 3" xfId="61"/>
    <cellStyle name="Normal 10 3 2 3 2" xfId="62"/>
    <cellStyle name="Normal 10 3 2 4" xfId="63"/>
    <cellStyle name="Normal 10 3 2 4 2" xfId="64"/>
    <cellStyle name="Normal 10 3 2 5" xfId="65"/>
    <cellStyle name="Normal 10 3 3" xfId="66"/>
    <cellStyle name="Normal 10 3 3 2" xfId="67"/>
    <cellStyle name="Normal 10 3 4" xfId="68"/>
    <cellStyle name="Normal 10 3 4 2" xfId="69"/>
    <cellStyle name="Normal 10 3 5" xfId="70"/>
    <cellStyle name="Normal 10 3 5 2" xfId="71"/>
    <cellStyle name="Normal 10 3 6" xfId="72"/>
    <cellStyle name="Normal 10 4" xfId="73"/>
    <cellStyle name="Normal 10 4 2" xfId="74"/>
    <cellStyle name="Normal 10 4 2 2" xfId="75"/>
    <cellStyle name="Normal 10 4 3" xfId="76"/>
    <cellStyle name="Normal 10 4 3 2" xfId="77"/>
    <cellStyle name="Normal 10 4 4" xfId="78"/>
    <cellStyle name="Normal 10 4 4 2" xfId="79"/>
    <cellStyle name="Normal 10 4 5" xfId="80"/>
    <cellStyle name="Normal 10 5" xfId="81"/>
    <cellStyle name="Normal 10 5 2" xfId="82"/>
    <cellStyle name="Normal 10 6" xfId="83"/>
    <cellStyle name="Normal 10 6 2" xfId="84"/>
    <cellStyle name="Normal 10 7" xfId="85"/>
    <cellStyle name="Normal 10 7 2" xfId="86"/>
    <cellStyle name="Normal 10 8" xfId="87"/>
    <cellStyle name="Normal 11" xfId="88"/>
    <cellStyle name="Normal 11 2" xfId="89"/>
    <cellStyle name="Normal 11 2 2" xfId="90"/>
    <cellStyle name="Normal 11 2 2 2" xfId="91"/>
    <cellStyle name="Normal 11 2 2 2 2" xfId="92"/>
    <cellStyle name="Normal 11 2 2 3" xfId="93"/>
    <cellStyle name="Normal 11 2 2 3 2" xfId="94"/>
    <cellStyle name="Normal 11 2 2 4" xfId="95"/>
    <cellStyle name="Normal 11 2 2 4 2" xfId="96"/>
    <cellStyle name="Normal 11 2 2 5" xfId="97"/>
    <cellStyle name="Normal 11 2 3" xfId="98"/>
    <cellStyle name="Normal 11 2 3 2" xfId="99"/>
    <cellStyle name="Normal 11 2 4" xfId="100"/>
    <cellStyle name="Normal 11 2 4 2" xfId="101"/>
    <cellStyle name="Normal 11 2 5" xfId="102"/>
    <cellStyle name="Normal 11 2 5 2" xfId="103"/>
    <cellStyle name="Normal 11 2 6" xfId="104"/>
    <cellStyle name="Normal 11 3" xfId="105"/>
    <cellStyle name="Normal 11 3 2" xfId="106"/>
    <cellStyle name="Normal 11 3 2 2" xfId="107"/>
    <cellStyle name="Normal 11 3 3" xfId="108"/>
    <cellStyle name="Normal 11 3 3 2" xfId="109"/>
    <cellStyle name="Normal 11 3 4" xfId="110"/>
    <cellStyle name="Normal 11 3 4 2" xfId="111"/>
    <cellStyle name="Normal 11 3 5" xfId="112"/>
    <cellStyle name="Normal 11 4" xfId="113"/>
    <cellStyle name="Normal 11 4 2" xfId="114"/>
    <cellStyle name="Normal 11 5" xfId="115"/>
    <cellStyle name="Normal 11 5 2" xfId="116"/>
    <cellStyle name="Normal 11 6" xfId="117"/>
    <cellStyle name="Normal 11 6 2" xfId="118"/>
    <cellStyle name="Normal 11 7" xfId="119"/>
    <cellStyle name="Normal 12" xfId="120"/>
    <cellStyle name="Normal 13" xfId="121"/>
    <cellStyle name="Normal 13 2" xfId="122"/>
    <cellStyle name="Normal 13 2 2" xfId="123"/>
    <cellStyle name="Normal 13 2 2 2" xfId="124"/>
    <cellStyle name="Normal 13 2 2 2 2" xfId="125"/>
    <cellStyle name="Normal 13 2 2 3" xfId="126"/>
    <cellStyle name="Normal 13 2 2 3 2" xfId="127"/>
    <cellStyle name="Normal 13 2 2 4" xfId="128"/>
    <cellStyle name="Normal 13 2 2 4 2" xfId="129"/>
    <cellStyle name="Normal 13 2 2 5" xfId="130"/>
    <cellStyle name="Normal 13 2 3" xfId="131"/>
    <cellStyle name="Normal 13 2 3 2" xfId="132"/>
    <cellStyle name="Normal 13 2 4" xfId="133"/>
    <cellStyle name="Normal 13 2 4 2" xfId="134"/>
    <cellStyle name="Normal 13 2 5" xfId="135"/>
    <cellStyle name="Normal 13 2 5 2" xfId="136"/>
    <cellStyle name="Normal 13 2 6" xfId="137"/>
    <cellStyle name="Normal 13 3" xfId="138"/>
    <cellStyle name="Normal 13 3 2" xfId="139"/>
    <cellStyle name="Normal 13 3 2 2" xfId="140"/>
    <cellStyle name="Normal 13 3 3" xfId="141"/>
    <cellStyle name="Normal 13 3 3 2" xfId="142"/>
    <cellStyle name="Normal 13 3 4" xfId="143"/>
    <cellStyle name="Normal 13 3 4 2" xfId="144"/>
    <cellStyle name="Normal 13 3 5" xfId="145"/>
    <cellStyle name="Normal 13 4" xfId="146"/>
    <cellStyle name="Normal 13 4 2" xfId="147"/>
    <cellStyle name="Normal 13 5" xfId="148"/>
    <cellStyle name="Normal 13 5 2" xfId="149"/>
    <cellStyle name="Normal 13 6" xfId="150"/>
    <cellStyle name="Normal 13 6 2" xfId="151"/>
    <cellStyle name="Normal 13 7" xfId="152"/>
    <cellStyle name="Normal 14" xfId="153"/>
    <cellStyle name="Normal 14 2" xfId="154"/>
    <cellStyle name="Normal 14 2 2" xfId="155"/>
    <cellStyle name="Normal 14 2 2 2" xfId="156"/>
    <cellStyle name="Normal 14 2 2 2 2" xfId="157"/>
    <cellStyle name="Normal 14 2 2 3" xfId="158"/>
    <cellStyle name="Normal 14 2 2 3 2" xfId="159"/>
    <cellStyle name="Normal 14 2 2 4" xfId="160"/>
    <cellStyle name="Normal 14 2 2 4 2" xfId="161"/>
    <cellStyle name="Normal 14 2 2 5" xfId="162"/>
    <cellStyle name="Normal 14 2 3" xfId="163"/>
    <cellStyle name="Normal 14 2 3 2" xfId="164"/>
    <cellStyle name="Normal 14 2 4" xfId="165"/>
    <cellStyle name="Normal 14 2 4 2" xfId="166"/>
    <cellStyle name="Normal 14 2 5" xfId="167"/>
    <cellStyle name="Normal 14 2 5 2" xfId="168"/>
    <cellStyle name="Normal 14 2 6" xfId="169"/>
    <cellStyle name="Normal 14 3" xfId="170"/>
    <cellStyle name="Normal 14 3 2" xfId="171"/>
    <cellStyle name="Normal 14 3 2 2" xfId="172"/>
    <cellStyle name="Normal 14 3 3" xfId="173"/>
    <cellStyle name="Normal 14 3 3 2" xfId="174"/>
    <cellStyle name="Normal 14 3 4" xfId="175"/>
    <cellStyle name="Normal 14 3 4 2" xfId="176"/>
    <cellStyle name="Normal 14 3 5" xfId="177"/>
    <cellStyle name="Normal 14 4" xfId="178"/>
    <cellStyle name="Normal 14 4 2" xfId="179"/>
    <cellStyle name="Normal 14 5" xfId="180"/>
    <cellStyle name="Normal 14 5 2" xfId="181"/>
    <cellStyle name="Normal 14 6" xfId="182"/>
    <cellStyle name="Normal 14 6 2" xfId="183"/>
    <cellStyle name="Normal 14 7" xfId="184"/>
    <cellStyle name="Normal 15" xfId="185"/>
    <cellStyle name="Normal 15 2" xfId="186"/>
    <cellStyle name="Normal 15 2 2" xfId="187"/>
    <cellStyle name="Normal 15 2 2 2" xfId="188"/>
    <cellStyle name="Normal 15 2 2 2 2" xfId="189"/>
    <cellStyle name="Normal 15 2 2 3" xfId="190"/>
    <cellStyle name="Normal 15 2 2 3 2" xfId="191"/>
    <cellStyle name="Normal 15 2 2 4" xfId="192"/>
    <cellStyle name="Normal 15 2 2 4 2" xfId="193"/>
    <cellStyle name="Normal 15 2 2 5" xfId="194"/>
    <cellStyle name="Normal 15 2 3" xfId="195"/>
    <cellStyle name="Normal 15 2 3 2" xfId="196"/>
    <cellStyle name="Normal 15 2 4" xfId="197"/>
    <cellStyle name="Normal 15 2 4 2" xfId="198"/>
    <cellStyle name="Normal 15 2 5" xfId="199"/>
    <cellStyle name="Normal 15 2 5 2" xfId="200"/>
    <cellStyle name="Normal 15 2 6" xfId="201"/>
    <cellStyle name="Normal 15 3" xfId="202"/>
    <cellStyle name="Normal 15 3 2" xfId="203"/>
    <cellStyle name="Normal 15 3 2 2" xfId="204"/>
    <cellStyle name="Normal 15 3 3" xfId="205"/>
    <cellStyle name="Normal 15 3 3 2" xfId="206"/>
    <cellStyle name="Normal 15 3 4" xfId="207"/>
    <cellStyle name="Normal 15 3 4 2" xfId="208"/>
    <cellStyle name="Normal 15 3 5" xfId="209"/>
    <cellStyle name="Normal 15 4" xfId="210"/>
    <cellStyle name="Normal 15 4 2" xfId="211"/>
    <cellStyle name="Normal 15 5" xfId="212"/>
    <cellStyle name="Normal 15 5 2" xfId="213"/>
    <cellStyle name="Normal 15 6" xfId="214"/>
    <cellStyle name="Normal 15 6 2" xfId="215"/>
    <cellStyle name="Normal 15 7" xfId="216"/>
    <cellStyle name="Normal 16" xfId="217"/>
    <cellStyle name="Normal 16 2" xfId="218"/>
    <cellStyle name="Normal 16 2 2" xfId="219"/>
    <cellStyle name="Normal 16 2 2 2" xfId="220"/>
    <cellStyle name="Normal 16 2 2 2 2" xfId="221"/>
    <cellStyle name="Normal 16 2 2 3" xfId="222"/>
    <cellStyle name="Normal 16 2 2 3 2" xfId="223"/>
    <cellStyle name="Normal 16 2 2 4" xfId="224"/>
    <cellStyle name="Normal 16 2 2 4 2" xfId="225"/>
    <cellStyle name="Normal 16 2 2 5" xfId="226"/>
    <cellStyle name="Normal 16 2 3" xfId="227"/>
    <cellStyle name="Normal 16 2 3 2" xfId="228"/>
    <cellStyle name="Normal 16 2 4" xfId="229"/>
    <cellStyle name="Normal 16 2 4 2" xfId="230"/>
    <cellStyle name="Normal 16 2 5" xfId="231"/>
    <cellStyle name="Normal 16 2 5 2" xfId="232"/>
    <cellStyle name="Normal 16 2 6" xfId="233"/>
    <cellStyle name="Normal 16 3" xfId="234"/>
    <cellStyle name="Normal 16 3 2" xfId="235"/>
    <cellStyle name="Normal 16 3 2 2" xfId="236"/>
    <cellStyle name="Normal 16 3 3" xfId="237"/>
    <cellStyle name="Normal 16 3 3 2" xfId="238"/>
    <cellStyle name="Normal 16 3 4" xfId="239"/>
    <cellStyle name="Normal 16 3 4 2" xfId="240"/>
    <cellStyle name="Normal 16 3 5" xfId="241"/>
    <cellStyle name="Normal 16 4" xfId="242"/>
    <cellStyle name="Normal 16 4 2" xfId="243"/>
    <cellStyle name="Normal 16 5" xfId="244"/>
    <cellStyle name="Normal 16 5 2" xfId="245"/>
    <cellStyle name="Normal 16 6" xfId="246"/>
    <cellStyle name="Normal 16 6 2" xfId="247"/>
    <cellStyle name="Normal 16 7" xfId="248"/>
    <cellStyle name="Normal 17" xfId="249"/>
    <cellStyle name="Normal 17 2" xfId="250"/>
    <cellStyle name="Normal 17 2 2" xfId="251"/>
    <cellStyle name="Normal 17 2 2 2" xfId="252"/>
    <cellStyle name="Normal 17 2 2 2 2" xfId="253"/>
    <cellStyle name="Normal 17 2 2 3" xfId="254"/>
    <cellStyle name="Normal 17 2 2 3 2" xfId="255"/>
    <cellStyle name="Normal 17 2 2 4" xfId="256"/>
    <cellStyle name="Normal 17 2 2 4 2" xfId="257"/>
    <cellStyle name="Normal 17 2 2 5" xfId="258"/>
    <cellStyle name="Normal 17 2 3" xfId="259"/>
    <cellStyle name="Normal 17 2 3 2" xfId="260"/>
    <cellStyle name="Normal 17 2 4" xfId="261"/>
    <cellStyle name="Normal 17 2 4 2" xfId="262"/>
    <cellStyle name="Normal 17 2 5" xfId="263"/>
    <cellStyle name="Normal 17 2 5 2" xfId="264"/>
    <cellStyle name="Normal 17 2 6" xfId="265"/>
    <cellStyle name="Normal 17 3" xfId="266"/>
    <cellStyle name="Normal 17 3 2" xfId="267"/>
    <cellStyle name="Normal 17 3 2 2" xfId="268"/>
    <cellStyle name="Normal 17 3 3" xfId="269"/>
    <cellStyle name="Normal 17 3 3 2" xfId="270"/>
    <cellStyle name="Normal 17 3 4" xfId="271"/>
    <cellStyle name="Normal 17 3 4 2" xfId="272"/>
    <cellStyle name="Normal 17 3 5" xfId="273"/>
    <cellStyle name="Normal 17 4" xfId="274"/>
    <cellStyle name="Normal 17 4 2" xfId="275"/>
    <cellStyle name="Normal 17 5" xfId="276"/>
    <cellStyle name="Normal 17 5 2" xfId="277"/>
    <cellStyle name="Normal 17 6" xfId="278"/>
    <cellStyle name="Normal 17 6 2" xfId="279"/>
    <cellStyle name="Normal 17 7" xfId="280"/>
    <cellStyle name="Normal 18" xfId="281"/>
    <cellStyle name="Normal 18 2" xfId="282"/>
    <cellStyle name="Normal 18 2 2" xfId="283"/>
    <cellStyle name="Normal 18 2 2 2" xfId="284"/>
    <cellStyle name="Normal 18 2 2 2 2" xfId="285"/>
    <cellStyle name="Normal 18 2 2 3" xfId="286"/>
    <cellStyle name="Normal 18 2 2 3 2" xfId="287"/>
    <cellStyle name="Normal 18 2 2 4" xfId="288"/>
    <cellStyle name="Normal 18 2 2 4 2" xfId="289"/>
    <cellStyle name="Normal 18 2 2 5" xfId="290"/>
    <cellStyle name="Normal 18 2 3" xfId="291"/>
    <cellStyle name="Normal 18 2 3 2" xfId="292"/>
    <cellStyle name="Normal 18 2 4" xfId="293"/>
    <cellStyle name="Normal 18 2 4 2" xfId="294"/>
    <cellStyle name="Normal 18 2 5" xfId="295"/>
    <cellStyle name="Normal 18 2 5 2" xfId="296"/>
    <cellStyle name="Normal 18 2 6" xfId="297"/>
    <cellStyle name="Normal 18 3" xfId="298"/>
    <cellStyle name="Normal 18 3 2" xfId="299"/>
    <cellStyle name="Normal 18 3 2 2" xfId="300"/>
    <cellStyle name="Normal 18 3 3" xfId="301"/>
    <cellStyle name="Normal 18 3 3 2" xfId="302"/>
    <cellStyle name="Normal 18 3 4" xfId="303"/>
    <cellStyle name="Normal 18 3 4 2" xfId="304"/>
    <cellStyle name="Normal 18 3 5" xfId="305"/>
    <cellStyle name="Normal 18 4" xfId="306"/>
    <cellStyle name="Normal 18 4 2" xfId="307"/>
    <cellStyle name="Normal 18 5" xfId="308"/>
    <cellStyle name="Normal 18 5 2" xfId="309"/>
    <cellStyle name="Normal 18 6" xfId="310"/>
    <cellStyle name="Normal 18 6 2" xfId="311"/>
    <cellStyle name="Normal 18 7" xfId="312"/>
    <cellStyle name="Normal 18 8" xfId="313"/>
    <cellStyle name="Normal 19" xfId="8"/>
    <cellStyle name="Normal 19 2" xfId="314"/>
    <cellStyle name="Normal 19 2 2" xfId="315"/>
    <cellStyle name="Normal 19 2 2 2" xfId="316"/>
    <cellStyle name="Normal 19 2 2 2 2" xfId="317"/>
    <cellStyle name="Normal 19 2 2 3" xfId="318"/>
    <cellStyle name="Normal 19 2 2 3 2" xfId="319"/>
    <cellStyle name="Normal 19 2 2 4" xfId="320"/>
    <cellStyle name="Normal 19 2 2 4 2" xfId="321"/>
    <cellStyle name="Normal 19 2 2 5" xfId="322"/>
    <cellStyle name="Normal 19 2 3" xfId="323"/>
    <cellStyle name="Normal 19 2 3 2" xfId="324"/>
    <cellStyle name="Normal 19 2 4" xfId="325"/>
    <cellStyle name="Normal 19 2 4 2" xfId="326"/>
    <cellStyle name="Normal 19 2 5" xfId="327"/>
    <cellStyle name="Normal 19 2 5 2" xfId="328"/>
    <cellStyle name="Normal 19 2 6" xfId="329"/>
    <cellStyle name="Normal 19 3" xfId="330"/>
    <cellStyle name="Normal 19 3 2" xfId="331"/>
    <cellStyle name="Normal 19 3 2 2" xfId="332"/>
    <cellStyle name="Normal 19 3 3" xfId="333"/>
    <cellStyle name="Normal 19 3 3 2" xfId="334"/>
    <cellStyle name="Normal 19 3 4" xfId="335"/>
    <cellStyle name="Normal 19 3 4 2" xfId="336"/>
    <cellStyle name="Normal 19 3 5" xfId="337"/>
    <cellStyle name="Normal 19 4" xfId="338"/>
    <cellStyle name="Normal 19 4 2" xfId="339"/>
    <cellStyle name="Normal 19 5" xfId="340"/>
    <cellStyle name="Normal 19 5 2" xfId="341"/>
    <cellStyle name="Normal 19 6" xfId="342"/>
    <cellStyle name="Normal 19 6 2" xfId="343"/>
    <cellStyle name="Normal 19 7" xfId="344"/>
    <cellStyle name="Normal 2" xfId="1"/>
    <cellStyle name="Normal 2 2" xfId="345"/>
    <cellStyle name="Normal 2 3" xfId="346"/>
    <cellStyle name="Normal 20" xfId="347"/>
    <cellStyle name="Normal 20 2" xfId="348"/>
    <cellStyle name="Normal 20 2 2" xfId="349"/>
    <cellStyle name="Normal 20 2 2 2" xfId="350"/>
    <cellStyle name="Normal 20 2 2 2 2" xfId="351"/>
    <cellStyle name="Normal 20 2 2 3" xfId="352"/>
    <cellStyle name="Normal 20 2 2 3 2" xfId="353"/>
    <cellStyle name="Normal 20 2 2 4" xfId="354"/>
    <cellStyle name="Normal 20 2 2 4 2" xfId="355"/>
    <cellStyle name="Normal 20 2 2 5" xfId="356"/>
    <cellStyle name="Normal 20 2 3" xfId="357"/>
    <cellStyle name="Normal 20 2 3 2" xfId="358"/>
    <cellStyle name="Normal 20 2 4" xfId="359"/>
    <cellStyle name="Normal 20 2 4 2" xfId="360"/>
    <cellStyle name="Normal 20 2 5" xfId="361"/>
    <cellStyle name="Normal 20 2 5 2" xfId="362"/>
    <cellStyle name="Normal 20 2 6" xfId="363"/>
    <cellStyle name="Normal 20 3" xfId="364"/>
    <cellStyle name="Normal 20 3 2" xfId="365"/>
    <cellStyle name="Normal 20 3 2 2" xfId="366"/>
    <cellStyle name="Normal 20 3 3" xfId="367"/>
    <cellStyle name="Normal 20 3 3 2" xfId="368"/>
    <cellStyle name="Normal 20 3 4" xfId="369"/>
    <cellStyle name="Normal 20 3 4 2" xfId="370"/>
    <cellStyle name="Normal 20 3 5" xfId="371"/>
    <cellStyle name="Normal 20 4" xfId="372"/>
    <cellStyle name="Normal 20 4 2" xfId="373"/>
    <cellStyle name="Normal 20 5" xfId="374"/>
    <cellStyle name="Normal 20 5 2" xfId="375"/>
    <cellStyle name="Normal 20 6" xfId="376"/>
    <cellStyle name="Normal 20 6 2" xfId="377"/>
    <cellStyle name="Normal 20 7" xfId="378"/>
    <cellStyle name="Normal 21" xfId="379"/>
    <cellStyle name="Normal 21 2" xfId="380"/>
    <cellStyle name="Normal 21 2 2" xfId="381"/>
    <cellStyle name="Normal 21 2 2 2" xfId="382"/>
    <cellStyle name="Normal 21 2 2 2 2" xfId="383"/>
    <cellStyle name="Normal 21 2 2 3" xfId="384"/>
    <cellStyle name="Normal 21 2 2 3 2" xfId="385"/>
    <cellStyle name="Normal 21 2 2 4" xfId="386"/>
    <cellStyle name="Normal 21 2 2 4 2" xfId="387"/>
    <cellStyle name="Normal 21 2 2 5" xfId="388"/>
    <cellStyle name="Normal 21 2 3" xfId="389"/>
    <cellStyle name="Normal 21 2 3 2" xfId="390"/>
    <cellStyle name="Normal 21 2 4" xfId="391"/>
    <cellStyle name="Normal 21 2 4 2" xfId="392"/>
    <cellStyle name="Normal 21 2 5" xfId="393"/>
    <cellStyle name="Normal 21 2 5 2" xfId="394"/>
    <cellStyle name="Normal 21 2 6" xfId="395"/>
    <cellStyle name="Normal 21 3" xfId="396"/>
    <cellStyle name="Normal 21 3 2" xfId="397"/>
    <cellStyle name="Normal 21 3 2 2" xfId="398"/>
    <cellStyle name="Normal 21 3 3" xfId="399"/>
    <cellStyle name="Normal 21 3 3 2" xfId="400"/>
    <cellStyle name="Normal 21 3 4" xfId="401"/>
    <cellStyle name="Normal 21 3 4 2" xfId="402"/>
    <cellStyle name="Normal 21 3 5" xfId="403"/>
    <cellStyle name="Normal 21 4" xfId="404"/>
    <cellStyle name="Normal 21 4 2" xfId="405"/>
    <cellStyle name="Normal 21 5" xfId="406"/>
    <cellStyle name="Normal 21 5 2" xfId="407"/>
    <cellStyle name="Normal 21 6" xfId="408"/>
    <cellStyle name="Normal 21 6 2" xfId="409"/>
    <cellStyle name="Normal 21 7" xfId="410"/>
    <cellStyle name="Normal 22" xfId="411"/>
    <cellStyle name="Normal 22 2" xfId="412"/>
    <cellStyle name="Normal 22 2 2" xfId="413"/>
    <cellStyle name="Normal 22 2 2 2" xfId="414"/>
    <cellStyle name="Normal 22 2 3" xfId="415"/>
    <cellStyle name="Normal 22 2 3 2" xfId="416"/>
    <cellStyle name="Normal 22 2 4" xfId="417"/>
    <cellStyle name="Normal 22 2 4 2" xfId="418"/>
    <cellStyle name="Normal 22 2 5" xfId="419"/>
    <cellStyle name="Normal 22 3" xfId="420"/>
    <cellStyle name="Normal 22 3 2" xfId="421"/>
    <cellStyle name="Normal 22 4" xfId="422"/>
    <cellStyle name="Normal 22 4 2" xfId="423"/>
    <cellStyle name="Normal 22 5" xfId="424"/>
    <cellStyle name="Normal 22 5 2" xfId="425"/>
    <cellStyle name="Normal 22 6" xfId="426"/>
    <cellStyle name="Normal 23" xfId="4"/>
    <cellStyle name="Normal 24" xfId="427"/>
    <cellStyle name="Normal 25" xfId="428"/>
    <cellStyle name="Normal 25 2" xfId="429"/>
    <cellStyle name="Normal 25 2 2" xfId="430"/>
    <cellStyle name="Normal 25 2 2 2" xfId="431"/>
    <cellStyle name="Normal 25 2 3" xfId="432"/>
    <cellStyle name="Normal 25 2 3 2" xfId="433"/>
    <cellStyle name="Normal 25 2 4" xfId="434"/>
    <cellStyle name="Normal 25 2 4 2" xfId="435"/>
    <cellStyle name="Normal 25 2 5" xfId="436"/>
    <cellStyle name="Normal 25 3" xfId="437"/>
    <cellStyle name="Normal 25 3 2" xfId="438"/>
    <cellStyle name="Normal 25 4" xfId="439"/>
    <cellStyle name="Normal 25 4 2" xfId="440"/>
    <cellStyle name="Normal 25 5" xfId="441"/>
    <cellStyle name="Normal 25 5 2" xfId="442"/>
    <cellStyle name="Normal 25 6" xfId="443"/>
    <cellStyle name="Normal 26" xfId="444"/>
    <cellStyle name="Normal 26 2" xfId="445"/>
    <cellStyle name="Normal 26 2 2" xfId="446"/>
    <cellStyle name="Normal 26 2 2 2" xfId="447"/>
    <cellStyle name="Normal 26 2 3" xfId="448"/>
    <cellStyle name="Normal 26 2 3 2" xfId="449"/>
    <cellStyle name="Normal 26 2 4" xfId="450"/>
    <cellStyle name="Normal 26 2 4 2" xfId="451"/>
    <cellStyle name="Normal 26 2 5" xfId="452"/>
    <cellStyle name="Normal 26 3" xfId="453"/>
    <cellStyle name="Normal 26 3 2" xfId="454"/>
    <cellStyle name="Normal 26 4" xfId="455"/>
    <cellStyle name="Normal 26 4 2" xfId="456"/>
    <cellStyle name="Normal 26 5" xfId="457"/>
    <cellStyle name="Normal 26 5 2" xfId="458"/>
    <cellStyle name="Normal 26 6" xfId="459"/>
    <cellStyle name="Normal 26 7" xfId="460"/>
    <cellStyle name="Normal 26 8" xfId="461"/>
    <cellStyle name="Normal 27" xfId="462"/>
    <cellStyle name="Normal 27 2" xfId="463"/>
    <cellStyle name="Normal 27 2 2" xfId="464"/>
    <cellStyle name="Normal 27 2 2 2" xfId="465"/>
    <cellStyle name="Normal 27 2 3" xfId="466"/>
    <cellStyle name="Normal 27 2 3 2" xfId="467"/>
    <cellStyle name="Normal 27 2 4" xfId="468"/>
    <cellStyle name="Normal 27 2 4 2" xfId="469"/>
    <cellStyle name="Normal 27 2 5" xfId="470"/>
    <cellStyle name="Normal 27 3" xfId="471"/>
    <cellStyle name="Normal 27 3 2" xfId="472"/>
    <cellStyle name="Normal 27 4" xfId="473"/>
    <cellStyle name="Normal 27 4 2" xfId="474"/>
    <cellStyle name="Normal 27 5" xfId="475"/>
    <cellStyle name="Normal 27 5 2" xfId="476"/>
    <cellStyle name="Normal 27 6" xfId="477"/>
    <cellStyle name="Normal 28" xfId="478"/>
    <cellStyle name="Normal 28 2" xfId="479"/>
    <cellStyle name="Normal 28 2 2" xfId="480"/>
    <cellStyle name="Normal 28 3" xfId="481"/>
    <cellStyle name="Normal 28 3 2" xfId="482"/>
    <cellStyle name="Normal 28 4" xfId="483"/>
    <cellStyle name="Normal 28 4 2" xfId="484"/>
    <cellStyle name="Normal 28 5" xfId="485"/>
    <cellStyle name="Normal 29" xfId="486"/>
    <cellStyle name="Normal 3" xfId="487"/>
    <cellStyle name="Normal 30" xfId="488"/>
    <cellStyle name="Normal 30 2" xfId="489"/>
    <cellStyle name="Normal 30 2 2" xfId="490"/>
    <cellStyle name="Normal 30 3" xfId="491"/>
    <cellStyle name="Normal 30 3 2" xfId="492"/>
    <cellStyle name="Normal 30 4" xfId="493"/>
    <cellStyle name="Normal 30 4 2" xfId="494"/>
    <cellStyle name="Normal 30 5" xfId="495"/>
    <cellStyle name="Normal 30 6" xfId="496"/>
    <cellStyle name="Normal 31" xfId="497"/>
    <cellStyle name="Normal 31 2" xfId="498"/>
    <cellStyle name="Normal 31 2 2" xfId="499"/>
    <cellStyle name="Normal 31 3" xfId="500"/>
    <cellStyle name="Normal 31 3 2" xfId="501"/>
    <cellStyle name="Normal 31 4" xfId="502"/>
    <cellStyle name="Normal 31 4 2" xfId="503"/>
    <cellStyle name="Normal 31 5" xfId="504"/>
    <cellStyle name="Normal 32" xfId="505"/>
    <cellStyle name="Normal 32 2" xfId="506"/>
    <cellStyle name="Normal 32 2 2" xfId="507"/>
    <cellStyle name="Normal 32 3" xfId="508"/>
    <cellStyle name="Normal 33" xfId="6"/>
    <cellStyle name="Normal 34" xfId="509"/>
    <cellStyle name="Normal 35" xfId="510"/>
    <cellStyle name="Normal 36" xfId="511"/>
    <cellStyle name="Normal 4" xfId="2"/>
    <cellStyle name="Normal 4 10" xfId="512"/>
    <cellStyle name="Normal 4 10 2" xfId="513"/>
    <cellStyle name="Normal 4 10 2 2" xfId="514"/>
    <cellStyle name="Normal 4 10 2 2 2" xfId="515"/>
    <cellStyle name="Normal 4 10 2 3" xfId="516"/>
    <cellStyle name="Normal 4 10 2 3 2" xfId="517"/>
    <cellStyle name="Normal 4 10 2 4" xfId="518"/>
    <cellStyle name="Normal 4 10 2 4 2" xfId="519"/>
    <cellStyle name="Normal 4 10 2 5" xfId="520"/>
    <cellStyle name="Normal 4 10 3" xfId="521"/>
    <cellStyle name="Normal 4 10 3 2" xfId="522"/>
    <cellStyle name="Normal 4 10 4" xfId="523"/>
    <cellStyle name="Normal 4 10 4 2" xfId="524"/>
    <cellStyle name="Normal 4 10 5" xfId="525"/>
    <cellStyle name="Normal 4 10 5 2" xfId="526"/>
    <cellStyle name="Normal 4 10 6" xfId="527"/>
    <cellStyle name="Normal 4 11" xfId="528"/>
    <cellStyle name="Normal 4 11 2" xfId="529"/>
    <cellStyle name="Normal 4 11 2 2" xfId="530"/>
    <cellStyle name="Normal 4 11 3" xfId="531"/>
    <cellStyle name="Normal 4 11 3 2" xfId="532"/>
    <cellStyle name="Normal 4 11 4" xfId="533"/>
    <cellStyle name="Normal 4 11 4 2" xfId="534"/>
    <cellStyle name="Normal 4 11 5" xfId="535"/>
    <cellStyle name="Normal 4 12" xfId="536"/>
    <cellStyle name="Normal 4 12 2" xfId="537"/>
    <cellStyle name="Normal 4 13" xfId="538"/>
    <cellStyle name="Normal 4 13 2" xfId="539"/>
    <cellStyle name="Normal 4 14" xfId="540"/>
    <cellStyle name="Normal 4 14 2" xfId="541"/>
    <cellStyle name="Normal 4 15" xfId="542"/>
    <cellStyle name="Normal 4 16" xfId="543"/>
    <cellStyle name="Normal 4 2" xfId="544"/>
    <cellStyle name="Normal 4 2 2" xfId="545"/>
    <cellStyle name="Normal 4 2 2 2" xfId="546"/>
    <cellStyle name="Normal 4 2 2 2 2" xfId="547"/>
    <cellStyle name="Normal 4 2 2 2 2 2" xfId="548"/>
    <cellStyle name="Normal 4 2 2 2 2 2 2" xfId="549"/>
    <cellStyle name="Normal 4 2 2 2 2 2 2 2" xfId="550"/>
    <cellStyle name="Normal 4 2 2 2 2 2 3" xfId="551"/>
    <cellStyle name="Normal 4 2 2 2 2 2 3 2" xfId="552"/>
    <cellStyle name="Normal 4 2 2 2 2 2 4" xfId="553"/>
    <cellStyle name="Normal 4 2 2 2 2 2 4 2" xfId="554"/>
    <cellStyle name="Normal 4 2 2 2 2 2 5" xfId="555"/>
    <cellStyle name="Normal 4 2 2 2 2 3" xfId="556"/>
    <cellStyle name="Normal 4 2 2 2 2 3 2" xfId="557"/>
    <cellStyle name="Normal 4 2 2 2 2 4" xfId="558"/>
    <cellStyle name="Normal 4 2 2 2 2 4 2" xfId="559"/>
    <cellStyle name="Normal 4 2 2 2 2 5" xfId="560"/>
    <cellStyle name="Normal 4 2 2 2 2 5 2" xfId="561"/>
    <cellStyle name="Normal 4 2 2 2 2 6" xfId="562"/>
    <cellStyle name="Normal 4 2 2 2 3" xfId="563"/>
    <cellStyle name="Normal 4 2 2 2 3 2" xfId="564"/>
    <cellStyle name="Normal 4 2 2 2 3 2 2" xfId="565"/>
    <cellStyle name="Normal 4 2 2 2 3 3" xfId="566"/>
    <cellStyle name="Normal 4 2 2 2 3 3 2" xfId="567"/>
    <cellStyle name="Normal 4 2 2 2 3 4" xfId="568"/>
    <cellStyle name="Normal 4 2 2 2 3 4 2" xfId="569"/>
    <cellStyle name="Normal 4 2 2 2 3 5" xfId="570"/>
    <cellStyle name="Normal 4 2 2 2 4" xfId="571"/>
    <cellStyle name="Normal 4 2 2 2 4 2" xfId="572"/>
    <cellStyle name="Normal 4 2 2 2 5" xfId="573"/>
    <cellStyle name="Normal 4 2 2 2 5 2" xfId="574"/>
    <cellStyle name="Normal 4 2 2 2 6" xfId="575"/>
    <cellStyle name="Normal 4 2 2 2 6 2" xfId="576"/>
    <cellStyle name="Normal 4 2 2 2 7" xfId="577"/>
    <cellStyle name="Normal 4 2 2 3" xfId="578"/>
    <cellStyle name="Normal 4 2 2 3 2" xfId="579"/>
    <cellStyle name="Normal 4 2 2 3 2 2" xfId="580"/>
    <cellStyle name="Normal 4 2 2 3 2 2 2" xfId="581"/>
    <cellStyle name="Normal 4 2 2 3 2 3" xfId="582"/>
    <cellStyle name="Normal 4 2 2 3 2 3 2" xfId="583"/>
    <cellStyle name="Normal 4 2 2 3 2 4" xfId="584"/>
    <cellStyle name="Normal 4 2 2 3 2 4 2" xfId="585"/>
    <cellStyle name="Normal 4 2 2 3 2 5" xfId="586"/>
    <cellStyle name="Normal 4 2 2 3 3" xfId="587"/>
    <cellStyle name="Normal 4 2 2 3 3 2" xfId="588"/>
    <cellStyle name="Normal 4 2 2 3 4" xfId="589"/>
    <cellStyle name="Normal 4 2 2 3 4 2" xfId="590"/>
    <cellStyle name="Normal 4 2 2 3 5" xfId="591"/>
    <cellStyle name="Normal 4 2 2 3 5 2" xfId="592"/>
    <cellStyle name="Normal 4 2 2 3 6" xfId="593"/>
    <cellStyle name="Normal 4 2 2 4" xfId="594"/>
    <cellStyle name="Normal 4 2 2 4 2" xfId="595"/>
    <cellStyle name="Normal 4 2 2 4 2 2" xfId="596"/>
    <cellStyle name="Normal 4 2 2 4 3" xfId="597"/>
    <cellStyle name="Normal 4 2 2 4 3 2" xfId="598"/>
    <cellStyle name="Normal 4 2 2 4 4" xfId="599"/>
    <cellStyle name="Normal 4 2 2 4 4 2" xfId="600"/>
    <cellStyle name="Normal 4 2 2 4 5" xfId="601"/>
    <cellStyle name="Normal 4 2 2 5" xfId="602"/>
    <cellStyle name="Normal 4 2 2 5 2" xfId="603"/>
    <cellStyle name="Normal 4 2 2 6" xfId="604"/>
    <cellStyle name="Normal 4 2 2 6 2" xfId="605"/>
    <cellStyle name="Normal 4 2 2 7" xfId="606"/>
    <cellStyle name="Normal 4 2 2 7 2" xfId="607"/>
    <cellStyle name="Normal 4 2 2 8" xfId="608"/>
    <cellStyle name="Normal 4 2 3" xfId="609"/>
    <cellStyle name="Normal 4 2 3 2" xfId="610"/>
    <cellStyle name="Normal 4 2 3 2 2" xfId="611"/>
    <cellStyle name="Normal 4 2 3 2 2 2" xfId="612"/>
    <cellStyle name="Normal 4 2 3 2 2 2 2" xfId="613"/>
    <cellStyle name="Normal 4 2 3 2 2 3" xfId="614"/>
    <cellStyle name="Normal 4 2 3 2 2 3 2" xfId="615"/>
    <cellStyle name="Normal 4 2 3 2 2 4" xfId="616"/>
    <cellStyle name="Normal 4 2 3 2 2 4 2" xfId="617"/>
    <cellStyle name="Normal 4 2 3 2 2 5" xfId="618"/>
    <cellStyle name="Normal 4 2 3 2 3" xfId="619"/>
    <cellStyle name="Normal 4 2 3 2 3 2" xfId="620"/>
    <cellStyle name="Normal 4 2 3 2 4" xfId="621"/>
    <cellStyle name="Normal 4 2 3 2 4 2" xfId="622"/>
    <cellStyle name="Normal 4 2 3 2 5" xfId="623"/>
    <cellStyle name="Normal 4 2 3 2 5 2" xfId="624"/>
    <cellStyle name="Normal 4 2 3 2 6" xfId="625"/>
    <cellStyle name="Normal 4 2 3 3" xfId="626"/>
    <cellStyle name="Normal 4 2 3 3 2" xfId="627"/>
    <cellStyle name="Normal 4 2 3 3 2 2" xfId="628"/>
    <cellStyle name="Normal 4 2 3 3 3" xfId="629"/>
    <cellStyle name="Normal 4 2 3 3 3 2" xfId="630"/>
    <cellStyle name="Normal 4 2 3 3 4" xfId="631"/>
    <cellStyle name="Normal 4 2 3 3 4 2" xfId="632"/>
    <cellStyle name="Normal 4 2 3 3 5" xfId="633"/>
    <cellStyle name="Normal 4 2 3 4" xfId="634"/>
    <cellStyle name="Normal 4 2 3 4 2" xfId="635"/>
    <cellStyle name="Normal 4 2 3 5" xfId="636"/>
    <cellStyle name="Normal 4 2 3 5 2" xfId="637"/>
    <cellStyle name="Normal 4 2 3 6" xfId="638"/>
    <cellStyle name="Normal 4 2 3 6 2" xfId="639"/>
    <cellStyle name="Normal 4 2 3 7" xfId="640"/>
    <cellStyle name="Normal 4 2 4" xfId="641"/>
    <cellStyle name="Normal 4 2 4 2" xfId="642"/>
    <cellStyle name="Normal 4 2 4 2 2" xfId="643"/>
    <cellStyle name="Normal 4 2 4 2 2 2" xfId="644"/>
    <cellStyle name="Normal 4 2 4 2 3" xfId="645"/>
    <cellStyle name="Normal 4 2 4 2 3 2" xfId="646"/>
    <cellStyle name="Normal 4 2 4 2 4" xfId="647"/>
    <cellStyle name="Normal 4 2 4 2 4 2" xfId="648"/>
    <cellStyle name="Normal 4 2 4 2 5" xfId="649"/>
    <cellStyle name="Normal 4 2 4 3" xfId="650"/>
    <cellStyle name="Normal 4 2 4 3 2" xfId="651"/>
    <cellStyle name="Normal 4 2 4 4" xfId="652"/>
    <cellStyle name="Normal 4 2 4 4 2" xfId="653"/>
    <cellStyle name="Normal 4 2 4 5" xfId="654"/>
    <cellStyle name="Normal 4 2 4 5 2" xfId="655"/>
    <cellStyle name="Normal 4 2 4 6" xfId="656"/>
    <cellStyle name="Normal 4 2 5" xfId="657"/>
    <cellStyle name="Normal 4 2 5 2" xfId="658"/>
    <cellStyle name="Normal 4 2 5 2 2" xfId="659"/>
    <cellStyle name="Normal 4 2 5 3" xfId="660"/>
    <cellStyle name="Normal 4 2 5 3 2" xfId="661"/>
    <cellStyle name="Normal 4 2 5 4" xfId="662"/>
    <cellStyle name="Normal 4 2 5 4 2" xfId="663"/>
    <cellStyle name="Normal 4 2 5 5" xfId="664"/>
    <cellStyle name="Normal 4 2 6" xfId="665"/>
    <cellStyle name="Normal 4 2 6 2" xfId="666"/>
    <cellStyle name="Normal 4 2 7" xfId="667"/>
    <cellStyle name="Normal 4 2 7 2" xfId="668"/>
    <cellStyle name="Normal 4 2 8" xfId="669"/>
    <cellStyle name="Normal 4 2 8 2" xfId="670"/>
    <cellStyle name="Normal 4 2 9" xfId="671"/>
    <cellStyle name="Normal 4 3" xfId="672"/>
    <cellStyle name="Normal 4 3 2" xfId="673"/>
    <cellStyle name="Normal 4 3 2 2" xfId="674"/>
    <cellStyle name="Normal 4 3 2 2 2" xfId="675"/>
    <cellStyle name="Normal 4 3 2 2 2 2" xfId="676"/>
    <cellStyle name="Normal 4 3 2 2 2 2 2" xfId="677"/>
    <cellStyle name="Normal 4 3 2 2 2 3" xfId="678"/>
    <cellStyle name="Normal 4 3 2 2 2 3 2" xfId="679"/>
    <cellStyle name="Normal 4 3 2 2 2 4" xfId="680"/>
    <cellStyle name="Normal 4 3 2 2 2 4 2" xfId="681"/>
    <cellStyle name="Normal 4 3 2 2 2 5" xfId="682"/>
    <cellStyle name="Normal 4 3 2 2 3" xfId="683"/>
    <cellStyle name="Normal 4 3 2 2 3 2" xfId="684"/>
    <cellStyle name="Normal 4 3 2 2 4" xfId="685"/>
    <cellStyle name="Normal 4 3 2 2 4 2" xfId="686"/>
    <cellStyle name="Normal 4 3 2 2 5" xfId="687"/>
    <cellStyle name="Normal 4 3 2 2 5 2" xfId="688"/>
    <cellStyle name="Normal 4 3 2 2 6" xfId="689"/>
    <cellStyle name="Normal 4 3 2 3" xfId="690"/>
    <cellStyle name="Normal 4 3 2 3 2" xfId="691"/>
    <cellStyle name="Normal 4 3 2 3 2 2" xfId="692"/>
    <cellStyle name="Normal 4 3 2 3 3" xfId="693"/>
    <cellStyle name="Normal 4 3 2 3 3 2" xfId="694"/>
    <cellStyle name="Normal 4 3 2 3 4" xfId="695"/>
    <cellStyle name="Normal 4 3 2 3 4 2" xfId="696"/>
    <cellStyle name="Normal 4 3 2 3 5" xfId="697"/>
    <cellStyle name="Normal 4 3 2 4" xfId="698"/>
    <cellStyle name="Normal 4 3 2 4 2" xfId="699"/>
    <cellStyle name="Normal 4 3 2 5" xfId="700"/>
    <cellStyle name="Normal 4 3 2 5 2" xfId="701"/>
    <cellStyle name="Normal 4 3 2 6" xfId="702"/>
    <cellStyle name="Normal 4 3 2 6 2" xfId="703"/>
    <cellStyle name="Normal 4 3 2 7" xfId="704"/>
    <cellStyle name="Normal 4 3 3" xfId="705"/>
    <cellStyle name="Normal 4 3 3 2" xfId="706"/>
    <cellStyle name="Normal 4 3 3 2 2" xfId="707"/>
    <cellStyle name="Normal 4 3 3 2 2 2" xfId="708"/>
    <cellStyle name="Normal 4 3 3 2 3" xfId="709"/>
    <cellStyle name="Normal 4 3 3 2 3 2" xfId="710"/>
    <cellStyle name="Normal 4 3 3 2 4" xfId="711"/>
    <cellStyle name="Normal 4 3 3 2 4 2" xfId="712"/>
    <cellStyle name="Normal 4 3 3 2 5" xfId="713"/>
    <cellStyle name="Normal 4 3 3 3" xfId="714"/>
    <cellStyle name="Normal 4 3 3 3 2" xfId="715"/>
    <cellStyle name="Normal 4 3 3 4" xfId="716"/>
    <cellStyle name="Normal 4 3 3 4 2" xfId="717"/>
    <cellStyle name="Normal 4 3 3 5" xfId="718"/>
    <cellStyle name="Normal 4 3 3 5 2" xfId="719"/>
    <cellStyle name="Normal 4 3 3 6" xfId="720"/>
    <cellStyle name="Normal 4 3 4" xfId="721"/>
    <cellStyle name="Normal 4 3 4 2" xfId="722"/>
    <cellStyle name="Normal 4 3 4 2 2" xfId="723"/>
    <cellStyle name="Normal 4 3 4 3" xfId="724"/>
    <cellStyle name="Normal 4 3 4 3 2" xfId="725"/>
    <cellStyle name="Normal 4 3 4 4" xfId="726"/>
    <cellStyle name="Normal 4 3 4 4 2" xfId="727"/>
    <cellStyle name="Normal 4 3 4 5" xfId="728"/>
    <cellStyle name="Normal 4 3 5" xfId="729"/>
    <cellStyle name="Normal 4 3 5 2" xfId="730"/>
    <cellStyle name="Normal 4 3 6" xfId="731"/>
    <cellStyle name="Normal 4 3 6 2" xfId="732"/>
    <cellStyle name="Normal 4 3 7" xfId="733"/>
    <cellStyle name="Normal 4 3 7 2" xfId="734"/>
    <cellStyle name="Normal 4 3 8" xfId="735"/>
    <cellStyle name="Normal 4 4" xfId="736"/>
    <cellStyle name="Normal 4 4 2" xfId="737"/>
    <cellStyle name="Normal 4 4 2 2" xfId="738"/>
    <cellStyle name="Normal 4 4 2 2 2" xfId="739"/>
    <cellStyle name="Normal 4 4 2 2 2 2" xfId="740"/>
    <cellStyle name="Normal 4 4 2 2 3" xfId="741"/>
    <cellStyle name="Normal 4 4 2 2 3 2" xfId="742"/>
    <cellStyle name="Normal 4 4 2 2 4" xfId="743"/>
    <cellStyle name="Normal 4 4 2 2 4 2" xfId="744"/>
    <cellStyle name="Normal 4 4 2 2 5" xfId="745"/>
    <cellStyle name="Normal 4 4 2 3" xfId="746"/>
    <cellStyle name="Normal 4 4 2 3 2" xfId="747"/>
    <cellStyle name="Normal 4 4 2 4" xfId="748"/>
    <cellStyle name="Normal 4 4 2 4 2" xfId="749"/>
    <cellStyle name="Normal 4 4 2 5" xfId="750"/>
    <cellStyle name="Normal 4 4 2 5 2" xfId="751"/>
    <cellStyle name="Normal 4 4 2 6" xfId="752"/>
    <cellStyle name="Normal 4 4 3" xfId="753"/>
    <cellStyle name="Normal 4 4 3 2" xfId="754"/>
    <cellStyle name="Normal 4 4 3 2 2" xfId="755"/>
    <cellStyle name="Normal 4 4 3 3" xfId="756"/>
    <cellStyle name="Normal 4 4 3 3 2" xfId="757"/>
    <cellStyle name="Normal 4 4 3 4" xfId="758"/>
    <cellStyle name="Normal 4 4 3 4 2" xfId="759"/>
    <cellStyle name="Normal 4 4 3 5" xfId="760"/>
    <cellStyle name="Normal 4 4 4" xfId="761"/>
    <cellStyle name="Normal 4 4 4 2" xfId="762"/>
    <cellStyle name="Normal 4 4 5" xfId="763"/>
    <cellStyle name="Normal 4 4 5 2" xfId="764"/>
    <cellStyle name="Normal 4 4 6" xfId="765"/>
    <cellStyle name="Normal 4 4 6 2" xfId="766"/>
    <cellStyle name="Normal 4 4 7" xfId="767"/>
    <cellStyle name="Normal 4 5" xfId="768"/>
    <cellStyle name="Normal 4 5 2" xfId="769"/>
    <cellStyle name="Normal 4 5 2 2" xfId="770"/>
    <cellStyle name="Normal 4 5 2 2 2" xfId="771"/>
    <cellStyle name="Normal 4 5 2 2 2 2" xfId="772"/>
    <cellStyle name="Normal 4 5 2 2 3" xfId="773"/>
    <cellStyle name="Normal 4 5 2 2 3 2" xfId="774"/>
    <cellStyle name="Normal 4 5 2 2 4" xfId="775"/>
    <cellStyle name="Normal 4 5 2 2 4 2" xfId="776"/>
    <cellStyle name="Normal 4 5 2 2 5" xfId="777"/>
    <cellStyle name="Normal 4 5 2 3" xfId="778"/>
    <cellStyle name="Normal 4 5 2 3 2" xfId="779"/>
    <cellStyle name="Normal 4 5 2 4" xfId="780"/>
    <cellStyle name="Normal 4 5 2 4 2" xfId="781"/>
    <cellStyle name="Normal 4 5 2 5" xfId="782"/>
    <cellStyle name="Normal 4 5 2 5 2" xfId="783"/>
    <cellStyle name="Normal 4 5 2 6" xfId="784"/>
    <cellStyle name="Normal 4 5 3" xfId="785"/>
    <cellStyle name="Normal 4 5 3 2" xfId="786"/>
    <cellStyle name="Normal 4 5 3 2 2" xfId="787"/>
    <cellStyle name="Normal 4 5 3 3" xfId="788"/>
    <cellStyle name="Normal 4 5 3 3 2" xfId="789"/>
    <cellStyle name="Normal 4 5 3 4" xfId="790"/>
    <cellStyle name="Normal 4 5 3 4 2" xfId="791"/>
    <cellStyle name="Normal 4 5 3 5" xfId="792"/>
    <cellStyle name="Normal 4 5 4" xfId="793"/>
    <cellStyle name="Normal 4 5 4 2" xfId="794"/>
    <cellStyle name="Normal 4 5 5" xfId="795"/>
    <cellStyle name="Normal 4 5 5 2" xfId="796"/>
    <cellStyle name="Normal 4 5 6" xfId="797"/>
    <cellStyle name="Normal 4 5 6 2" xfId="798"/>
    <cellStyle name="Normal 4 5 7" xfId="799"/>
    <cellStyle name="Normal 4 6" xfId="800"/>
    <cellStyle name="Normal 4 6 2" xfId="801"/>
    <cellStyle name="Normal 4 6 2 2" xfId="802"/>
    <cellStyle name="Normal 4 6 2 2 2" xfId="803"/>
    <cellStyle name="Normal 4 6 2 2 2 2" xfId="804"/>
    <cellStyle name="Normal 4 6 2 2 3" xfId="805"/>
    <cellStyle name="Normal 4 6 2 2 3 2" xfId="806"/>
    <cellStyle name="Normal 4 6 2 2 4" xfId="807"/>
    <cellStyle name="Normal 4 6 2 2 4 2" xfId="808"/>
    <cellStyle name="Normal 4 6 2 2 5" xfId="809"/>
    <cellStyle name="Normal 4 6 2 3" xfId="810"/>
    <cellStyle name="Normal 4 6 2 3 2" xfId="811"/>
    <cellStyle name="Normal 4 6 2 4" xfId="812"/>
    <cellStyle name="Normal 4 6 2 4 2" xfId="813"/>
    <cellStyle name="Normal 4 6 2 5" xfId="814"/>
    <cellStyle name="Normal 4 6 2 5 2" xfId="815"/>
    <cellStyle name="Normal 4 6 2 6" xfId="816"/>
    <cellStyle name="Normal 4 6 3" xfId="817"/>
    <cellStyle name="Normal 4 6 3 2" xfId="818"/>
    <cellStyle name="Normal 4 6 3 2 2" xfId="819"/>
    <cellStyle name="Normal 4 6 3 3" xfId="820"/>
    <cellStyle name="Normal 4 6 3 3 2" xfId="821"/>
    <cellStyle name="Normal 4 6 3 4" xfId="822"/>
    <cellStyle name="Normal 4 6 3 4 2" xfId="823"/>
    <cellStyle name="Normal 4 6 3 5" xfId="824"/>
    <cellStyle name="Normal 4 6 4" xfId="825"/>
    <cellStyle name="Normal 4 6 4 2" xfId="826"/>
    <cellStyle name="Normal 4 6 5" xfId="827"/>
    <cellStyle name="Normal 4 6 5 2" xfId="828"/>
    <cellStyle name="Normal 4 6 6" xfId="829"/>
    <cellStyle name="Normal 4 6 6 2" xfId="830"/>
    <cellStyle name="Normal 4 6 7" xfId="831"/>
    <cellStyle name="Normal 4 7" xfId="832"/>
    <cellStyle name="Normal 4 7 2" xfId="833"/>
    <cellStyle name="Normal 4 7 2 2" xfId="834"/>
    <cellStyle name="Normal 4 7 2 2 2" xfId="835"/>
    <cellStyle name="Normal 4 7 2 2 2 2" xfId="836"/>
    <cellStyle name="Normal 4 7 2 2 3" xfId="837"/>
    <cellStyle name="Normal 4 7 2 2 3 2" xfId="838"/>
    <cellStyle name="Normal 4 7 2 2 4" xfId="839"/>
    <cellStyle name="Normal 4 7 2 2 4 2" xfId="840"/>
    <cellStyle name="Normal 4 7 2 2 5" xfId="841"/>
    <cellStyle name="Normal 4 7 2 3" xfId="842"/>
    <cellStyle name="Normal 4 7 2 3 2" xfId="843"/>
    <cellStyle name="Normal 4 7 2 4" xfId="844"/>
    <cellStyle name="Normal 4 7 2 4 2" xfId="845"/>
    <cellStyle name="Normal 4 7 2 5" xfId="846"/>
    <cellStyle name="Normal 4 7 2 5 2" xfId="847"/>
    <cellStyle name="Normal 4 7 2 6" xfId="848"/>
    <cellStyle name="Normal 4 7 3" xfId="849"/>
    <cellStyle name="Normal 4 7 3 2" xfId="850"/>
    <cellStyle name="Normal 4 7 3 2 2" xfId="851"/>
    <cellStyle name="Normal 4 7 3 3" xfId="852"/>
    <cellStyle name="Normal 4 7 3 3 2" xfId="853"/>
    <cellStyle name="Normal 4 7 3 4" xfId="854"/>
    <cellStyle name="Normal 4 7 3 4 2" xfId="855"/>
    <cellStyle name="Normal 4 7 3 5" xfId="856"/>
    <cellStyle name="Normal 4 7 4" xfId="857"/>
    <cellStyle name="Normal 4 7 4 2" xfId="858"/>
    <cellStyle name="Normal 4 7 5" xfId="859"/>
    <cellStyle name="Normal 4 7 5 2" xfId="860"/>
    <cellStyle name="Normal 4 7 6" xfId="861"/>
    <cellStyle name="Normal 4 7 6 2" xfId="862"/>
    <cellStyle name="Normal 4 7 7" xfId="863"/>
    <cellStyle name="Normal 4 8" xfId="864"/>
    <cellStyle name="Normal 4 8 2" xfId="865"/>
    <cellStyle name="Normal 4 8 2 2" xfId="866"/>
    <cellStyle name="Normal 4 8 2 2 2" xfId="867"/>
    <cellStyle name="Normal 4 8 2 2 2 2" xfId="868"/>
    <cellStyle name="Normal 4 8 2 2 3" xfId="869"/>
    <cellStyle name="Normal 4 8 2 2 3 2" xfId="870"/>
    <cellStyle name="Normal 4 8 2 2 4" xfId="871"/>
    <cellStyle name="Normal 4 8 2 2 4 2" xfId="872"/>
    <cellStyle name="Normal 4 8 2 2 5" xfId="873"/>
    <cellStyle name="Normal 4 8 2 3" xfId="874"/>
    <cellStyle name="Normal 4 8 2 3 2" xfId="875"/>
    <cellStyle name="Normal 4 8 2 4" xfId="876"/>
    <cellStyle name="Normal 4 8 2 4 2" xfId="877"/>
    <cellStyle name="Normal 4 8 2 5" xfId="878"/>
    <cellStyle name="Normal 4 8 2 5 2" xfId="879"/>
    <cellStyle name="Normal 4 8 2 6" xfId="880"/>
    <cellStyle name="Normal 4 8 3" xfId="881"/>
    <cellStyle name="Normal 4 8 3 2" xfId="882"/>
    <cellStyle name="Normal 4 8 3 2 2" xfId="883"/>
    <cellStyle name="Normal 4 8 3 3" xfId="884"/>
    <cellStyle name="Normal 4 8 3 3 2" xfId="885"/>
    <cellStyle name="Normal 4 8 3 4" xfId="886"/>
    <cellStyle name="Normal 4 8 3 4 2" xfId="887"/>
    <cellStyle name="Normal 4 8 3 5" xfId="888"/>
    <cellStyle name="Normal 4 8 4" xfId="889"/>
    <cellStyle name="Normal 4 8 4 2" xfId="890"/>
    <cellStyle name="Normal 4 8 5" xfId="891"/>
    <cellStyle name="Normal 4 8 5 2" xfId="892"/>
    <cellStyle name="Normal 4 8 6" xfId="893"/>
    <cellStyle name="Normal 4 8 6 2" xfId="894"/>
    <cellStyle name="Normal 4 8 7" xfId="895"/>
    <cellStyle name="Normal 4 9" xfId="896"/>
    <cellStyle name="Normal 4 9 2" xfId="897"/>
    <cellStyle name="Normal 4 9 2 2" xfId="898"/>
    <cellStyle name="Normal 4 9 2 2 2" xfId="899"/>
    <cellStyle name="Normal 4 9 2 2 2 2" xfId="900"/>
    <cellStyle name="Normal 4 9 2 2 3" xfId="901"/>
    <cellStyle name="Normal 4 9 2 2 3 2" xfId="902"/>
    <cellStyle name="Normal 4 9 2 2 4" xfId="903"/>
    <cellStyle name="Normal 4 9 2 2 4 2" xfId="904"/>
    <cellStyle name="Normal 4 9 2 2 5" xfId="905"/>
    <cellStyle name="Normal 4 9 2 3" xfId="906"/>
    <cellStyle name="Normal 4 9 2 3 2" xfId="907"/>
    <cellStyle name="Normal 4 9 2 4" xfId="908"/>
    <cellStyle name="Normal 4 9 2 4 2" xfId="909"/>
    <cellStyle name="Normal 4 9 2 5" xfId="910"/>
    <cellStyle name="Normal 4 9 2 5 2" xfId="911"/>
    <cellStyle name="Normal 4 9 2 6" xfId="912"/>
    <cellStyle name="Normal 4 9 3" xfId="913"/>
    <cellStyle name="Normal 4 9 3 2" xfId="914"/>
    <cellStyle name="Normal 4 9 3 2 2" xfId="915"/>
    <cellStyle name="Normal 4 9 3 3" xfId="916"/>
    <cellStyle name="Normal 4 9 3 3 2" xfId="917"/>
    <cellStyle name="Normal 4 9 3 4" xfId="918"/>
    <cellStyle name="Normal 4 9 3 4 2" xfId="919"/>
    <cellStyle name="Normal 4 9 3 5" xfId="920"/>
    <cellStyle name="Normal 4 9 4" xfId="921"/>
    <cellStyle name="Normal 4 9 4 2" xfId="922"/>
    <cellStyle name="Normal 4 9 5" xfId="923"/>
    <cellStyle name="Normal 4 9 5 2" xfId="924"/>
    <cellStyle name="Normal 4 9 6" xfId="925"/>
    <cellStyle name="Normal 4 9 6 2" xfId="926"/>
    <cellStyle name="Normal 4 9 7" xfId="927"/>
    <cellStyle name="Normal 5" xfId="928"/>
    <cellStyle name="Normal 5 2" xfId="929"/>
    <cellStyle name="Normal 6" xfId="930"/>
    <cellStyle name="Normal 6 10" xfId="931"/>
    <cellStyle name="Normal 6 2" xfId="932"/>
    <cellStyle name="Normal 6 2 2" xfId="933"/>
    <cellStyle name="Normal 6 2 2 2" xfId="934"/>
    <cellStyle name="Normal 6 2 2 2 2" xfId="935"/>
    <cellStyle name="Normal 6 2 2 2 2 2" xfId="936"/>
    <cellStyle name="Normal 6 2 2 2 2 2 2" xfId="937"/>
    <cellStyle name="Normal 6 2 2 2 2 2 2 2" xfId="938"/>
    <cellStyle name="Normal 6 2 2 2 2 2 3" xfId="939"/>
    <cellStyle name="Normal 6 2 2 2 2 2 3 2" xfId="940"/>
    <cellStyle name="Normal 6 2 2 2 2 2 4" xfId="941"/>
    <cellStyle name="Normal 6 2 2 2 2 2 4 2" xfId="942"/>
    <cellStyle name="Normal 6 2 2 2 2 2 5" xfId="943"/>
    <cellStyle name="Normal 6 2 2 2 2 3" xfId="944"/>
    <cellStyle name="Normal 6 2 2 2 2 3 2" xfId="945"/>
    <cellStyle name="Normal 6 2 2 2 2 4" xfId="946"/>
    <cellStyle name="Normal 6 2 2 2 2 4 2" xfId="947"/>
    <cellStyle name="Normal 6 2 2 2 2 5" xfId="948"/>
    <cellStyle name="Normal 6 2 2 2 2 5 2" xfId="949"/>
    <cellStyle name="Normal 6 2 2 2 2 6" xfId="950"/>
    <cellStyle name="Normal 6 2 2 2 3" xfId="951"/>
    <cellStyle name="Normal 6 2 2 2 3 2" xfId="952"/>
    <cellStyle name="Normal 6 2 2 2 3 2 2" xfId="953"/>
    <cellStyle name="Normal 6 2 2 2 3 3" xfId="954"/>
    <cellStyle name="Normal 6 2 2 2 3 3 2" xfId="955"/>
    <cellStyle name="Normal 6 2 2 2 3 4" xfId="956"/>
    <cellStyle name="Normal 6 2 2 2 3 4 2" xfId="957"/>
    <cellStyle name="Normal 6 2 2 2 3 5" xfId="958"/>
    <cellStyle name="Normal 6 2 2 2 4" xfId="959"/>
    <cellStyle name="Normal 6 2 2 2 4 2" xfId="960"/>
    <cellStyle name="Normal 6 2 2 2 5" xfId="961"/>
    <cellStyle name="Normal 6 2 2 2 5 2" xfId="962"/>
    <cellStyle name="Normal 6 2 2 2 6" xfId="963"/>
    <cellStyle name="Normal 6 2 2 2 6 2" xfId="964"/>
    <cellStyle name="Normal 6 2 2 2 7" xfId="965"/>
    <cellStyle name="Normal 6 2 2 3" xfId="966"/>
    <cellStyle name="Normal 6 2 2 3 2" xfId="967"/>
    <cellStyle name="Normal 6 2 2 3 2 2" xfId="968"/>
    <cellStyle name="Normal 6 2 2 3 2 2 2" xfId="969"/>
    <cellStyle name="Normal 6 2 2 3 2 3" xfId="970"/>
    <cellStyle name="Normal 6 2 2 3 2 3 2" xfId="971"/>
    <cellStyle name="Normal 6 2 2 3 2 4" xfId="972"/>
    <cellStyle name="Normal 6 2 2 3 2 4 2" xfId="973"/>
    <cellStyle name="Normal 6 2 2 3 2 5" xfId="974"/>
    <cellStyle name="Normal 6 2 2 3 3" xfId="975"/>
    <cellStyle name="Normal 6 2 2 3 3 2" xfId="976"/>
    <cellStyle name="Normal 6 2 2 3 4" xfId="977"/>
    <cellStyle name="Normal 6 2 2 3 4 2" xfId="978"/>
    <cellStyle name="Normal 6 2 2 3 5" xfId="979"/>
    <cellStyle name="Normal 6 2 2 3 5 2" xfId="980"/>
    <cellStyle name="Normal 6 2 2 3 6" xfId="981"/>
    <cellStyle name="Normal 6 2 2 4" xfId="982"/>
    <cellStyle name="Normal 6 2 2 4 2" xfId="983"/>
    <cellStyle name="Normal 6 2 2 4 2 2" xfId="984"/>
    <cellStyle name="Normal 6 2 2 4 3" xfId="985"/>
    <cellStyle name="Normal 6 2 2 4 3 2" xfId="986"/>
    <cellStyle name="Normal 6 2 2 4 4" xfId="987"/>
    <cellStyle name="Normal 6 2 2 4 4 2" xfId="988"/>
    <cellStyle name="Normal 6 2 2 4 5" xfId="989"/>
    <cellStyle name="Normal 6 2 2 5" xfId="990"/>
    <cellStyle name="Normal 6 2 2 5 2" xfId="991"/>
    <cellStyle name="Normal 6 2 2 6" xfId="992"/>
    <cellStyle name="Normal 6 2 2 6 2" xfId="993"/>
    <cellStyle name="Normal 6 2 2 7" xfId="994"/>
    <cellStyle name="Normal 6 2 2 7 2" xfId="995"/>
    <cellStyle name="Normal 6 2 2 8" xfId="996"/>
    <cellStyle name="Normal 6 2 3" xfId="997"/>
    <cellStyle name="Normal 6 2 3 2" xfId="998"/>
    <cellStyle name="Normal 6 2 3 2 2" xfId="999"/>
    <cellStyle name="Normal 6 2 3 2 2 2" xfId="1000"/>
    <cellStyle name="Normal 6 2 3 2 2 2 2" xfId="1001"/>
    <cellStyle name="Normal 6 2 3 2 2 3" xfId="1002"/>
    <cellStyle name="Normal 6 2 3 2 2 3 2" xfId="1003"/>
    <cellStyle name="Normal 6 2 3 2 2 4" xfId="1004"/>
    <cellStyle name="Normal 6 2 3 2 2 4 2" xfId="1005"/>
    <cellStyle name="Normal 6 2 3 2 2 5" xfId="1006"/>
    <cellStyle name="Normal 6 2 3 2 3" xfId="1007"/>
    <cellStyle name="Normal 6 2 3 2 3 2" xfId="1008"/>
    <cellStyle name="Normal 6 2 3 2 4" xfId="1009"/>
    <cellStyle name="Normal 6 2 3 2 4 2" xfId="1010"/>
    <cellStyle name="Normal 6 2 3 2 5" xfId="1011"/>
    <cellStyle name="Normal 6 2 3 2 5 2" xfId="1012"/>
    <cellStyle name="Normal 6 2 3 2 6" xfId="1013"/>
    <cellStyle name="Normal 6 2 3 3" xfId="1014"/>
    <cellStyle name="Normal 6 2 3 3 2" xfId="1015"/>
    <cellStyle name="Normal 6 2 3 3 2 2" xfId="1016"/>
    <cellStyle name="Normal 6 2 3 3 3" xfId="1017"/>
    <cellStyle name="Normal 6 2 3 3 3 2" xfId="1018"/>
    <cellStyle name="Normal 6 2 3 3 4" xfId="1019"/>
    <cellStyle name="Normal 6 2 3 3 4 2" xfId="1020"/>
    <cellStyle name="Normal 6 2 3 3 5" xfId="1021"/>
    <cellStyle name="Normal 6 2 3 4" xfId="1022"/>
    <cellStyle name="Normal 6 2 3 4 2" xfId="1023"/>
    <cellStyle name="Normal 6 2 3 5" xfId="1024"/>
    <cellStyle name="Normal 6 2 3 5 2" xfId="1025"/>
    <cellStyle name="Normal 6 2 3 6" xfId="1026"/>
    <cellStyle name="Normal 6 2 3 6 2" xfId="1027"/>
    <cellStyle name="Normal 6 2 3 7" xfId="1028"/>
    <cellStyle name="Normal 6 2 4" xfId="1029"/>
    <cellStyle name="Normal 6 2 4 2" xfId="1030"/>
    <cellStyle name="Normal 6 2 4 2 2" xfId="1031"/>
    <cellStyle name="Normal 6 2 4 2 2 2" xfId="1032"/>
    <cellStyle name="Normal 6 2 4 2 3" xfId="1033"/>
    <cellStyle name="Normal 6 2 4 2 3 2" xfId="1034"/>
    <cellStyle name="Normal 6 2 4 2 4" xfId="1035"/>
    <cellStyle name="Normal 6 2 4 2 4 2" xfId="1036"/>
    <cellStyle name="Normal 6 2 4 2 5" xfId="1037"/>
    <cellStyle name="Normal 6 2 4 3" xfId="1038"/>
    <cellStyle name="Normal 6 2 4 3 2" xfId="1039"/>
    <cellStyle name="Normal 6 2 4 4" xfId="1040"/>
    <cellStyle name="Normal 6 2 4 4 2" xfId="1041"/>
    <cellStyle name="Normal 6 2 4 5" xfId="1042"/>
    <cellStyle name="Normal 6 2 4 5 2" xfId="1043"/>
    <cellStyle name="Normal 6 2 4 6" xfId="1044"/>
    <cellStyle name="Normal 6 2 5" xfId="1045"/>
    <cellStyle name="Normal 6 2 5 2" xfId="1046"/>
    <cellStyle name="Normal 6 2 5 2 2" xfId="1047"/>
    <cellStyle name="Normal 6 2 5 3" xfId="1048"/>
    <cellStyle name="Normal 6 2 5 3 2" xfId="1049"/>
    <cellStyle name="Normal 6 2 5 4" xfId="1050"/>
    <cellStyle name="Normal 6 2 5 4 2" xfId="1051"/>
    <cellStyle name="Normal 6 2 5 5" xfId="1052"/>
    <cellStyle name="Normal 6 2 6" xfId="1053"/>
    <cellStyle name="Normal 6 2 6 2" xfId="1054"/>
    <cellStyle name="Normal 6 2 7" xfId="1055"/>
    <cellStyle name="Normal 6 2 7 2" xfId="1056"/>
    <cellStyle name="Normal 6 2 8" xfId="1057"/>
    <cellStyle name="Normal 6 2 8 2" xfId="1058"/>
    <cellStyle name="Normal 6 2 9" xfId="1059"/>
    <cellStyle name="Normal 6 3" xfId="1060"/>
    <cellStyle name="Normal 6 3 2" xfId="1061"/>
    <cellStyle name="Normal 6 3 2 2" xfId="1062"/>
    <cellStyle name="Normal 6 3 2 2 2" xfId="1063"/>
    <cellStyle name="Normal 6 3 2 2 2 2" xfId="1064"/>
    <cellStyle name="Normal 6 3 2 2 2 2 2" xfId="1065"/>
    <cellStyle name="Normal 6 3 2 2 2 3" xfId="1066"/>
    <cellStyle name="Normal 6 3 2 2 2 3 2" xfId="1067"/>
    <cellStyle name="Normal 6 3 2 2 2 4" xfId="1068"/>
    <cellStyle name="Normal 6 3 2 2 2 4 2" xfId="1069"/>
    <cellStyle name="Normal 6 3 2 2 2 5" xfId="1070"/>
    <cellStyle name="Normal 6 3 2 2 3" xfId="1071"/>
    <cellStyle name="Normal 6 3 2 2 3 2" xfId="1072"/>
    <cellStyle name="Normal 6 3 2 2 4" xfId="1073"/>
    <cellStyle name="Normal 6 3 2 2 4 2" xfId="1074"/>
    <cellStyle name="Normal 6 3 2 2 5" xfId="1075"/>
    <cellStyle name="Normal 6 3 2 2 5 2" xfId="1076"/>
    <cellStyle name="Normal 6 3 2 2 6" xfId="1077"/>
    <cellStyle name="Normal 6 3 2 3" xfId="1078"/>
    <cellStyle name="Normal 6 3 2 3 2" xfId="1079"/>
    <cellStyle name="Normal 6 3 2 3 2 2" xfId="1080"/>
    <cellStyle name="Normal 6 3 2 3 3" xfId="1081"/>
    <cellStyle name="Normal 6 3 2 3 3 2" xfId="1082"/>
    <cellStyle name="Normal 6 3 2 3 4" xfId="1083"/>
    <cellStyle name="Normal 6 3 2 3 4 2" xfId="1084"/>
    <cellStyle name="Normal 6 3 2 3 5" xfId="1085"/>
    <cellStyle name="Normal 6 3 2 4" xfId="1086"/>
    <cellStyle name="Normal 6 3 2 4 2" xfId="1087"/>
    <cellStyle name="Normal 6 3 2 5" xfId="1088"/>
    <cellStyle name="Normal 6 3 2 5 2" xfId="1089"/>
    <cellStyle name="Normal 6 3 2 6" xfId="1090"/>
    <cellStyle name="Normal 6 3 2 6 2" xfId="1091"/>
    <cellStyle name="Normal 6 3 2 7" xfId="1092"/>
    <cellStyle name="Normal 6 3 3" xfId="1093"/>
    <cellStyle name="Normal 6 3 3 2" xfId="1094"/>
    <cellStyle name="Normal 6 3 3 2 2" xfId="1095"/>
    <cellStyle name="Normal 6 3 3 2 2 2" xfId="1096"/>
    <cellStyle name="Normal 6 3 3 2 3" xfId="1097"/>
    <cellStyle name="Normal 6 3 3 2 3 2" xfId="1098"/>
    <cellStyle name="Normal 6 3 3 2 4" xfId="1099"/>
    <cellStyle name="Normal 6 3 3 2 4 2" xfId="1100"/>
    <cellStyle name="Normal 6 3 3 2 5" xfId="1101"/>
    <cellStyle name="Normal 6 3 3 3" xfId="1102"/>
    <cellStyle name="Normal 6 3 3 3 2" xfId="1103"/>
    <cellStyle name="Normal 6 3 3 4" xfId="1104"/>
    <cellStyle name="Normal 6 3 3 4 2" xfId="1105"/>
    <cellStyle name="Normal 6 3 3 5" xfId="1106"/>
    <cellStyle name="Normal 6 3 3 5 2" xfId="1107"/>
    <cellStyle name="Normal 6 3 3 6" xfId="1108"/>
    <cellStyle name="Normal 6 3 4" xfId="1109"/>
    <cellStyle name="Normal 6 3 4 2" xfId="1110"/>
    <cellStyle name="Normal 6 3 4 2 2" xfId="1111"/>
    <cellStyle name="Normal 6 3 4 3" xfId="1112"/>
    <cellStyle name="Normal 6 3 4 3 2" xfId="1113"/>
    <cellStyle name="Normal 6 3 4 4" xfId="1114"/>
    <cellStyle name="Normal 6 3 4 4 2" xfId="1115"/>
    <cellStyle name="Normal 6 3 4 5" xfId="1116"/>
    <cellStyle name="Normal 6 3 5" xfId="1117"/>
    <cellStyle name="Normal 6 3 5 2" xfId="1118"/>
    <cellStyle name="Normal 6 3 6" xfId="1119"/>
    <cellStyle name="Normal 6 3 6 2" xfId="1120"/>
    <cellStyle name="Normal 6 3 7" xfId="1121"/>
    <cellStyle name="Normal 6 3 7 2" xfId="1122"/>
    <cellStyle name="Normal 6 3 8" xfId="1123"/>
    <cellStyle name="Normal 6 4" xfId="1124"/>
    <cellStyle name="Normal 6 4 2" xfId="1125"/>
    <cellStyle name="Normal 6 4 2 2" xfId="1126"/>
    <cellStyle name="Normal 6 4 2 2 2" xfId="1127"/>
    <cellStyle name="Normal 6 4 2 2 2 2" xfId="1128"/>
    <cellStyle name="Normal 6 4 2 2 3" xfId="1129"/>
    <cellStyle name="Normal 6 4 2 2 3 2" xfId="1130"/>
    <cellStyle name="Normal 6 4 2 2 4" xfId="1131"/>
    <cellStyle name="Normal 6 4 2 2 4 2" xfId="1132"/>
    <cellStyle name="Normal 6 4 2 2 5" xfId="1133"/>
    <cellStyle name="Normal 6 4 2 3" xfId="1134"/>
    <cellStyle name="Normal 6 4 2 3 2" xfId="1135"/>
    <cellStyle name="Normal 6 4 2 4" xfId="1136"/>
    <cellStyle name="Normal 6 4 2 4 2" xfId="1137"/>
    <cellStyle name="Normal 6 4 2 5" xfId="1138"/>
    <cellStyle name="Normal 6 4 2 5 2" xfId="1139"/>
    <cellStyle name="Normal 6 4 2 6" xfId="1140"/>
    <cellStyle name="Normal 6 4 3" xfId="1141"/>
    <cellStyle name="Normal 6 4 3 2" xfId="1142"/>
    <cellStyle name="Normal 6 4 3 2 2" xfId="1143"/>
    <cellStyle name="Normal 6 4 3 3" xfId="1144"/>
    <cellStyle name="Normal 6 4 3 3 2" xfId="1145"/>
    <cellStyle name="Normal 6 4 3 4" xfId="1146"/>
    <cellStyle name="Normal 6 4 3 4 2" xfId="1147"/>
    <cellStyle name="Normal 6 4 3 5" xfId="1148"/>
    <cellStyle name="Normal 6 4 4" xfId="1149"/>
    <cellStyle name="Normal 6 4 4 2" xfId="1150"/>
    <cellStyle name="Normal 6 4 5" xfId="1151"/>
    <cellStyle name="Normal 6 4 5 2" xfId="1152"/>
    <cellStyle name="Normal 6 4 6" xfId="1153"/>
    <cellStyle name="Normal 6 4 6 2" xfId="1154"/>
    <cellStyle name="Normal 6 4 7" xfId="1155"/>
    <cellStyle name="Normal 6 5" xfId="1156"/>
    <cellStyle name="Normal 6 5 2" xfId="1157"/>
    <cellStyle name="Normal 6 5 2 2" xfId="1158"/>
    <cellStyle name="Normal 6 5 2 2 2" xfId="1159"/>
    <cellStyle name="Normal 6 5 2 3" xfId="1160"/>
    <cellStyle name="Normal 6 5 2 3 2" xfId="1161"/>
    <cellStyle name="Normal 6 5 2 4" xfId="1162"/>
    <cellStyle name="Normal 6 5 2 4 2" xfId="1163"/>
    <cellStyle name="Normal 6 5 2 5" xfId="1164"/>
    <cellStyle name="Normal 6 5 3" xfId="1165"/>
    <cellStyle name="Normal 6 5 3 2" xfId="1166"/>
    <cellStyle name="Normal 6 5 4" xfId="1167"/>
    <cellStyle name="Normal 6 5 4 2" xfId="1168"/>
    <cellStyle name="Normal 6 5 5" xfId="1169"/>
    <cellStyle name="Normal 6 5 5 2" xfId="1170"/>
    <cellStyle name="Normal 6 5 6" xfId="1171"/>
    <cellStyle name="Normal 6 6" xfId="1172"/>
    <cellStyle name="Normal 6 6 2" xfId="1173"/>
    <cellStyle name="Normal 6 6 2 2" xfId="1174"/>
    <cellStyle name="Normal 6 6 3" xfId="1175"/>
    <cellStyle name="Normal 6 6 3 2" xfId="1176"/>
    <cellStyle name="Normal 6 6 4" xfId="1177"/>
    <cellStyle name="Normal 6 6 4 2" xfId="1178"/>
    <cellStyle name="Normal 6 6 5" xfId="1179"/>
    <cellStyle name="Normal 6 7" xfId="1180"/>
    <cellStyle name="Normal 6 7 2" xfId="1181"/>
    <cellStyle name="Normal 6 8" xfId="1182"/>
    <cellStyle name="Normal 6 8 2" xfId="1183"/>
    <cellStyle name="Normal 6 9" xfId="1184"/>
    <cellStyle name="Normal 6 9 2" xfId="1185"/>
    <cellStyle name="Normal 7" xfId="1186"/>
    <cellStyle name="Normal 8" xfId="1187"/>
    <cellStyle name="Normal 8 10" xfId="1188"/>
    <cellStyle name="Normal 8 2" xfId="1189"/>
    <cellStyle name="Normal 8 2 2" xfId="1190"/>
    <cellStyle name="Normal 8 2 2 2" xfId="1191"/>
    <cellStyle name="Normal 8 2 2 2 2" xfId="1192"/>
    <cellStyle name="Normal 8 2 2 2 2 2" xfId="1193"/>
    <cellStyle name="Normal 8 2 2 2 2 2 2" xfId="1194"/>
    <cellStyle name="Normal 8 2 2 2 2 3" xfId="1195"/>
    <cellStyle name="Normal 8 2 2 2 2 3 2" xfId="1196"/>
    <cellStyle name="Normal 8 2 2 2 2 4" xfId="1197"/>
    <cellStyle name="Normal 8 2 2 2 2 4 2" xfId="1198"/>
    <cellStyle name="Normal 8 2 2 2 2 5" xfId="1199"/>
    <cellStyle name="Normal 8 2 2 2 3" xfId="1200"/>
    <cellStyle name="Normal 8 2 2 2 3 2" xfId="1201"/>
    <cellStyle name="Normal 8 2 2 2 4" xfId="1202"/>
    <cellStyle name="Normal 8 2 2 2 4 2" xfId="1203"/>
    <cellStyle name="Normal 8 2 2 2 5" xfId="1204"/>
    <cellStyle name="Normal 8 2 2 2 5 2" xfId="1205"/>
    <cellStyle name="Normal 8 2 2 2 6" xfId="1206"/>
    <cellStyle name="Normal 8 2 2 3" xfId="1207"/>
    <cellStyle name="Normal 8 2 2 3 2" xfId="1208"/>
    <cellStyle name="Normal 8 2 2 3 2 2" xfId="1209"/>
    <cellStyle name="Normal 8 2 2 3 3" xfId="1210"/>
    <cellStyle name="Normal 8 2 2 3 3 2" xfId="1211"/>
    <cellStyle name="Normal 8 2 2 3 4" xfId="1212"/>
    <cellStyle name="Normal 8 2 2 3 4 2" xfId="1213"/>
    <cellStyle name="Normal 8 2 2 3 5" xfId="1214"/>
    <cellStyle name="Normal 8 2 2 4" xfId="1215"/>
    <cellStyle name="Normal 8 2 2 4 2" xfId="1216"/>
    <cellStyle name="Normal 8 2 2 5" xfId="1217"/>
    <cellStyle name="Normal 8 2 2 5 2" xfId="1218"/>
    <cellStyle name="Normal 8 2 2 6" xfId="1219"/>
    <cellStyle name="Normal 8 2 2 6 2" xfId="1220"/>
    <cellStyle name="Normal 8 2 2 7" xfId="1221"/>
    <cellStyle name="Normal 8 2 3" xfId="1222"/>
    <cellStyle name="Normal 8 2 3 2" xfId="1223"/>
    <cellStyle name="Normal 8 2 3 2 2" xfId="1224"/>
    <cellStyle name="Normal 8 2 3 2 2 2" xfId="1225"/>
    <cellStyle name="Normal 8 2 3 2 3" xfId="1226"/>
    <cellStyle name="Normal 8 2 3 2 3 2" xfId="1227"/>
    <cellStyle name="Normal 8 2 3 2 4" xfId="1228"/>
    <cellStyle name="Normal 8 2 3 2 4 2" xfId="1229"/>
    <cellStyle name="Normal 8 2 3 2 5" xfId="1230"/>
    <cellStyle name="Normal 8 2 3 3" xfId="1231"/>
    <cellStyle name="Normal 8 2 3 3 2" xfId="1232"/>
    <cellStyle name="Normal 8 2 3 4" xfId="1233"/>
    <cellStyle name="Normal 8 2 3 4 2" xfId="1234"/>
    <cellStyle name="Normal 8 2 3 5" xfId="1235"/>
    <cellStyle name="Normal 8 2 3 5 2" xfId="1236"/>
    <cellStyle name="Normal 8 2 3 6" xfId="1237"/>
    <cellStyle name="Normal 8 2 4" xfId="1238"/>
    <cellStyle name="Normal 8 2 4 2" xfId="1239"/>
    <cellStyle name="Normal 8 2 4 2 2" xfId="1240"/>
    <cellStyle name="Normal 8 2 4 3" xfId="1241"/>
    <cellStyle name="Normal 8 2 4 3 2" xfId="1242"/>
    <cellStyle name="Normal 8 2 4 4" xfId="1243"/>
    <cellStyle name="Normal 8 2 4 4 2" xfId="1244"/>
    <cellStyle name="Normal 8 2 4 5" xfId="1245"/>
    <cellStyle name="Normal 8 2 5" xfId="1246"/>
    <cellStyle name="Normal 8 2 5 2" xfId="1247"/>
    <cellStyle name="Normal 8 2 6" xfId="1248"/>
    <cellStyle name="Normal 8 2 6 2" xfId="1249"/>
    <cellStyle name="Normal 8 2 7" xfId="1250"/>
    <cellStyle name="Normal 8 2 7 2" xfId="1251"/>
    <cellStyle name="Normal 8 2 8" xfId="1252"/>
    <cellStyle name="Normal 8 3" xfId="1253"/>
    <cellStyle name="Normal 8 3 2" xfId="1254"/>
    <cellStyle name="Normal 8 3 2 2" xfId="1255"/>
    <cellStyle name="Normal 8 3 2 2 2" xfId="1256"/>
    <cellStyle name="Normal 8 3 2 2 2 2" xfId="1257"/>
    <cellStyle name="Normal 8 3 2 2 3" xfId="1258"/>
    <cellStyle name="Normal 8 3 2 2 3 2" xfId="1259"/>
    <cellStyle name="Normal 8 3 2 2 4" xfId="1260"/>
    <cellStyle name="Normal 8 3 2 2 4 2" xfId="1261"/>
    <cellStyle name="Normal 8 3 2 2 5" xfId="1262"/>
    <cellStyle name="Normal 8 3 2 3" xfId="1263"/>
    <cellStyle name="Normal 8 3 2 3 2" xfId="1264"/>
    <cellStyle name="Normal 8 3 2 4" xfId="1265"/>
    <cellStyle name="Normal 8 3 2 4 2" xfId="1266"/>
    <cellStyle name="Normal 8 3 2 5" xfId="1267"/>
    <cellStyle name="Normal 8 3 2 5 2" xfId="1268"/>
    <cellStyle name="Normal 8 3 2 6" xfId="1269"/>
    <cellStyle name="Normal 8 3 3" xfId="1270"/>
    <cellStyle name="Normal 8 3 3 2" xfId="1271"/>
    <cellStyle name="Normal 8 3 3 2 2" xfId="1272"/>
    <cellStyle name="Normal 8 3 3 3" xfId="1273"/>
    <cellStyle name="Normal 8 3 3 3 2" xfId="1274"/>
    <cellStyle name="Normal 8 3 3 4" xfId="1275"/>
    <cellStyle name="Normal 8 3 3 4 2" xfId="1276"/>
    <cellStyle name="Normal 8 3 3 5" xfId="1277"/>
    <cellStyle name="Normal 8 3 4" xfId="1278"/>
    <cellStyle name="Normal 8 3 4 2" xfId="1279"/>
    <cellStyle name="Normal 8 3 5" xfId="1280"/>
    <cellStyle name="Normal 8 3 5 2" xfId="1281"/>
    <cellStyle name="Normal 8 3 6" xfId="1282"/>
    <cellStyle name="Normal 8 3 6 2" xfId="1283"/>
    <cellStyle name="Normal 8 3 7" xfId="1284"/>
    <cellStyle name="Normal 8 4" xfId="1285"/>
    <cellStyle name="Normal 8 4 2" xfId="1286"/>
    <cellStyle name="Normal 8 4 2 2" xfId="1287"/>
    <cellStyle name="Normal 8 4 2 2 2" xfId="1288"/>
    <cellStyle name="Normal 8 4 2 2 2 2" xfId="1289"/>
    <cellStyle name="Normal 8 4 2 2 3" xfId="1290"/>
    <cellStyle name="Normal 8 4 2 2 3 2" xfId="1291"/>
    <cellStyle name="Normal 8 4 2 2 4" xfId="1292"/>
    <cellStyle name="Normal 8 4 2 2 4 2" xfId="1293"/>
    <cellStyle name="Normal 8 4 2 2 5" xfId="1294"/>
    <cellStyle name="Normal 8 4 2 3" xfId="1295"/>
    <cellStyle name="Normal 8 4 2 3 2" xfId="1296"/>
    <cellStyle name="Normal 8 4 2 4" xfId="1297"/>
    <cellStyle name="Normal 8 4 2 4 2" xfId="1298"/>
    <cellStyle name="Normal 8 4 2 5" xfId="1299"/>
    <cellStyle name="Normal 8 4 2 5 2" xfId="1300"/>
    <cellStyle name="Normal 8 4 2 6" xfId="1301"/>
    <cellStyle name="Normal 8 4 3" xfId="1302"/>
    <cellStyle name="Normal 8 4 3 2" xfId="1303"/>
    <cellStyle name="Normal 8 4 3 2 2" xfId="1304"/>
    <cellStyle name="Normal 8 4 3 3" xfId="1305"/>
    <cellStyle name="Normal 8 4 3 3 2" xfId="1306"/>
    <cellStyle name="Normal 8 4 3 4" xfId="1307"/>
    <cellStyle name="Normal 8 4 3 4 2" xfId="1308"/>
    <cellStyle name="Normal 8 4 3 5" xfId="1309"/>
    <cellStyle name="Normal 8 4 4" xfId="1310"/>
    <cellStyle name="Normal 8 4 4 2" xfId="1311"/>
    <cellStyle name="Normal 8 4 5" xfId="1312"/>
    <cellStyle name="Normal 8 4 5 2" xfId="1313"/>
    <cellStyle name="Normal 8 4 6" xfId="1314"/>
    <cellStyle name="Normal 8 4 6 2" xfId="1315"/>
    <cellStyle name="Normal 8 4 7" xfId="1316"/>
    <cellStyle name="Normal 8 5" xfId="1317"/>
    <cellStyle name="Normal 8 5 2" xfId="1318"/>
    <cellStyle name="Normal 8 5 2 2" xfId="1319"/>
    <cellStyle name="Normal 8 5 2 2 2" xfId="1320"/>
    <cellStyle name="Normal 8 5 2 3" xfId="1321"/>
    <cellStyle name="Normal 8 5 2 3 2" xfId="1322"/>
    <cellStyle name="Normal 8 5 2 4" xfId="1323"/>
    <cellStyle name="Normal 8 5 2 4 2" xfId="1324"/>
    <cellStyle name="Normal 8 5 2 5" xfId="1325"/>
    <cellStyle name="Normal 8 5 3" xfId="1326"/>
    <cellStyle name="Normal 8 5 3 2" xfId="1327"/>
    <cellStyle name="Normal 8 5 4" xfId="1328"/>
    <cellStyle name="Normal 8 5 4 2" xfId="1329"/>
    <cellStyle name="Normal 8 5 5" xfId="1330"/>
    <cellStyle name="Normal 8 5 5 2" xfId="1331"/>
    <cellStyle name="Normal 8 5 6" xfId="1332"/>
    <cellStyle name="Normal 8 6" xfId="1333"/>
    <cellStyle name="Normal 8 6 2" xfId="1334"/>
    <cellStyle name="Normal 8 6 2 2" xfId="1335"/>
    <cellStyle name="Normal 8 6 3" xfId="1336"/>
    <cellStyle name="Normal 8 6 3 2" xfId="1337"/>
    <cellStyle name="Normal 8 6 4" xfId="1338"/>
    <cellStyle name="Normal 8 6 4 2" xfId="1339"/>
    <cellStyle name="Normal 8 6 5" xfId="1340"/>
    <cellStyle name="Normal 8 7" xfId="1341"/>
    <cellStyle name="Normal 8 7 2" xfId="1342"/>
    <cellStyle name="Normal 8 8" xfId="1343"/>
    <cellStyle name="Normal 8 8 2" xfId="1344"/>
    <cellStyle name="Normal 8 9" xfId="1345"/>
    <cellStyle name="Normal 8 9 2" xfId="1346"/>
    <cellStyle name="Normal 9" xfId="1347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topLeftCell="A6" workbookViewId="0">
      <selection activeCell="A29" sqref="A29"/>
    </sheetView>
  </sheetViews>
  <sheetFormatPr baseColWidth="10" defaultRowHeight="18" x14ac:dyDescent="0"/>
  <cols>
    <col min="2" max="2" width="32.140625" customWidth="1"/>
  </cols>
  <sheetData>
    <row r="1" spans="1:2">
      <c r="A1" s="30" t="s">
        <v>339</v>
      </c>
      <c r="B1" s="25"/>
    </row>
    <row r="2" spans="1:2">
      <c r="A2" s="26" t="s">
        <v>27</v>
      </c>
      <c r="B2" s="27" t="s">
        <v>340</v>
      </c>
    </row>
    <row r="3" spans="1:2">
      <c r="A3" s="26" t="s">
        <v>69</v>
      </c>
      <c r="B3" s="27" t="s">
        <v>103</v>
      </c>
    </row>
    <row r="4" spans="1:2" ht="19" thickBot="1">
      <c r="A4" s="28" t="s">
        <v>22</v>
      </c>
      <c r="B4" s="29" t="s">
        <v>341</v>
      </c>
    </row>
    <row r="5" spans="1:2">
      <c r="A5" s="31"/>
      <c r="B5" s="31"/>
    </row>
    <row r="6" spans="1:2" s="23" customFormat="1" ht="19" thickBot="1">
      <c r="A6" s="32"/>
      <c r="B6" s="32"/>
    </row>
    <row r="7" spans="1:2" s="23" customFormat="1">
      <c r="A7" s="30" t="s">
        <v>18</v>
      </c>
      <c r="B7" s="25" t="s">
        <v>342</v>
      </c>
    </row>
    <row r="8" spans="1:2" s="23" customFormat="1" ht="19" thickBot="1">
      <c r="A8" s="33" t="s">
        <v>328</v>
      </c>
      <c r="B8" s="29" t="s">
        <v>343</v>
      </c>
    </row>
    <row r="9" spans="1:2" s="23" customFormat="1">
      <c r="A9" s="34"/>
      <c r="B9" s="32"/>
    </row>
    <row r="10" spans="1:2" s="23" customFormat="1" ht="19" thickBot="1">
      <c r="A10" s="32"/>
      <c r="B10" s="32"/>
    </row>
    <row r="11" spans="1:2" s="23" customFormat="1">
      <c r="A11" s="30" t="s">
        <v>344</v>
      </c>
      <c r="B11" s="25"/>
    </row>
    <row r="12" spans="1:2" s="23" customFormat="1">
      <c r="A12" s="26" t="s">
        <v>57</v>
      </c>
      <c r="B12" s="27" t="s">
        <v>345</v>
      </c>
    </row>
    <row r="13" spans="1:2" s="23" customFormat="1" ht="19" thickBot="1">
      <c r="A13" s="28" t="s">
        <v>22</v>
      </c>
      <c r="B13" s="29" t="s">
        <v>346</v>
      </c>
    </row>
    <row r="14" spans="1:2" s="23" customFormat="1">
      <c r="A14" s="32"/>
      <c r="B14" s="32"/>
    </row>
    <row r="15" spans="1:2" ht="19" thickBot="1">
      <c r="A15" s="31"/>
      <c r="B15" s="31"/>
    </row>
    <row r="16" spans="1:2">
      <c r="A16" s="24" t="s">
        <v>15</v>
      </c>
      <c r="B16" s="25"/>
    </row>
    <row r="17" spans="1:2">
      <c r="A17" s="26">
        <v>1</v>
      </c>
      <c r="B17" s="27" t="s">
        <v>347</v>
      </c>
    </row>
    <row r="18" spans="1:2">
      <c r="A18" s="26">
        <v>2</v>
      </c>
      <c r="B18" s="27" t="s">
        <v>348</v>
      </c>
    </row>
    <row r="19" spans="1:2">
      <c r="A19" s="26">
        <v>3</v>
      </c>
      <c r="B19" s="27" t="s">
        <v>349</v>
      </c>
    </row>
    <row r="20" spans="1:2">
      <c r="A20" s="26">
        <v>4</v>
      </c>
      <c r="B20" s="27" t="s">
        <v>350</v>
      </c>
    </row>
    <row r="21" spans="1:2">
      <c r="A21" s="26">
        <v>5</v>
      </c>
      <c r="B21" s="27" t="s">
        <v>351</v>
      </c>
    </row>
    <row r="22" spans="1:2">
      <c r="A22" s="26">
        <v>6</v>
      </c>
      <c r="B22" s="27" t="s">
        <v>352</v>
      </c>
    </row>
    <row r="23" spans="1:2">
      <c r="A23" s="26">
        <v>7</v>
      </c>
      <c r="B23" s="27" t="s">
        <v>353</v>
      </c>
    </row>
    <row r="24" spans="1:2" ht="19" thickBot="1">
      <c r="A24" s="28">
        <v>8</v>
      </c>
      <c r="B24" s="29" t="s">
        <v>354</v>
      </c>
    </row>
    <row r="25" spans="1:2" ht="19" thickBot="1"/>
    <row r="26" spans="1:2">
      <c r="A26" s="24" t="s">
        <v>355</v>
      </c>
      <c r="B26" s="25"/>
    </row>
    <row r="27" spans="1:2">
      <c r="A27" s="54" t="s">
        <v>22</v>
      </c>
      <c r="B27" s="35" t="s">
        <v>358</v>
      </c>
    </row>
    <row r="28" spans="1:2">
      <c r="A28" s="55" t="s">
        <v>36</v>
      </c>
      <c r="B28" s="27" t="s">
        <v>357</v>
      </c>
    </row>
    <row r="29" spans="1:2" ht="19" thickBot="1">
      <c r="A29" s="56" t="s">
        <v>386</v>
      </c>
      <c r="B29" s="29" t="s">
        <v>356</v>
      </c>
    </row>
    <row r="30" spans="1:2">
      <c r="A30" s="57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selection activeCell="E26" sqref="E26"/>
    </sheetView>
  </sheetViews>
  <sheetFormatPr baseColWidth="10" defaultRowHeight="18" x14ac:dyDescent="0"/>
  <cols>
    <col min="2" max="2" width="12.85546875" bestFit="1" customWidth="1"/>
    <col min="7" max="7" width="21.28515625" bestFit="1" customWidth="1"/>
    <col min="14" max="14" width="11.42578125" customWidth="1"/>
  </cols>
  <sheetData>
    <row r="1" spans="1:18" ht="54">
      <c r="A1" s="36" t="s">
        <v>0</v>
      </c>
      <c r="B1" s="37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  <c r="H1" s="39" t="s">
        <v>7</v>
      </c>
      <c r="I1" s="40" t="s">
        <v>8</v>
      </c>
      <c r="J1" s="39" t="s">
        <v>9</v>
      </c>
      <c r="K1" s="41" t="s">
        <v>10</v>
      </c>
      <c r="L1" s="41" t="s">
        <v>11</v>
      </c>
      <c r="M1" s="41" t="s">
        <v>12</v>
      </c>
      <c r="N1" s="41" t="s">
        <v>13</v>
      </c>
      <c r="O1" s="41" t="s">
        <v>14</v>
      </c>
      <c r="P1" s="41" t="s">
        <v>15</v>
      </c>
      <c r="Q1" s="50" t="s">
        <v>402</v>
      </c>
      <c r="R1" s="41" t="s">
        <v>403</v>
      </c>
    </row>
    <row r="2" spans="1:18" s="7" customFormat="1" ht="18" customHeight="1">
      <c r="A2" s="8" t="s">
        <v>216</v>
      </c>
      <c r="B2" s="10" t="s">
        <v>65</v>
      </c>
      <c r="C2" s="8">
        <v>0.61599999999999999</v>
      </c>
      <c r="D2" s="8" t="s">
        <v>18</v>
      </c>
      <c r="E2" s="8">
        <v>0.5</v>
      </c>
      <c r="F2" s="8" t="s">
        <v>18</v>
      </c>
      <c r="G2" s="8" t="s">
        <v>66</v>
      </c>
      <c r="H2" s="8" t="s">
        <v>217</v>
      </c>
      <c r="I2" s="8" t="s">
        <v>18</v>
      </c>
      <c r="J2" s="8" t="s">
        <v>18</v>
      </c>
      <c r="K2" s="8" t="s">
        <v>35</v>
      </c>
      <c r="L2" s="8" t="s">
        <v>36</v>
      </c>
      <c r="M2" s="8" t="s">
        <v>22</v>
      </c>
      <c r="N2" s="8" t="s">
        <v>68</v>
      </c>
      <c r="O2" s="8" t="s">
        <v>24</v>
      </c>
      <c r="P2" s="8">
        <v>8</v>
      </c>
      <c r="Q2" s="8" t="s">
        <v>18</v>
      </c>
      <c r="R2" s="8" t="s">
        <v>18</v>
      </c>
    </row>
    <row r="3" spans="1:18" s="7" customFormat="1" ht="14">
      <c r="A3" s="8" t="s">
        <v>216</v>
      </c>
      <c r="B3" s="10" t="s">
        <v>65</v>
      </c>
      <c r="C3" s="8">
        <v>0.46100000000000002</v>
      </c>
      <c r="D3" s="8" t="s">
        <v>18</v>
      </c>
      <c r="E3" s="8">
        <v>0.67600000000000005</v>
      </c>
      <c r="F3" s="8" t="s">
        <v>18</v>
      </c>
      <c r="G3" s="8" t="s">
        <v>66</v>
      </c>
      <c r="H3" s="8" t="s">
        <v>217</v>
      </c>
      <c r="I3" s="8" t="s">
        <v>18</v>
      </c>
      <c r="J3" s="8" t="s">
        <v>18</v>
      </c>
      <c r="K3" s="8" t="s">
        <v>35</v>
      </c>
      <c r="L3" s="8" t="s">
        <v>36</v>
      </c>
      <c r="M3" s="8" t="s">
        <v>22</v>
      </c>
      <c r="N3" s="8" t="s">
        <v>68</v>
      </c>
      <c r="O3" s="8" t="s">
        <v>24</v>
      </c>
      <c r="P3" s="8">
        <v>8</v>
      </c>
      <c r="Q3" s="8" t="s">
        <v>18</v>
      </c>
      <c r="R3" s="8" t="s">
        <v>18</v>
      </c>
    </row>
    <row r="4" spans="1:18" s="7" customFormat="1" ht="14">
      <c r="A4" s="8" t="s">
        <v>216</v>
      </c>
      <c r="B4" s="10" t="s">
        <v>65</v>
      </c>
      <c r="C4" s="8">
        <v>0.70799999999999996</v>
      </c>
      <c r="D4" s="8" t="s">
        <v>18</v>
      </c>
      <c r="E4" s="8">
        <v>1.22</v>
      </c>
      <c r="F4" s="8" t="s">
        <v>18</v>
      </c>
      <c r="G4" s="8" t="s">
        <v>66</v>
      </c>
      <c r="H4" s="8" t="s">
        <v>217</v>
      </c>
      <c r="I4" s="8" t="s">
        <v>18</v>
      </c>
      <c r="J4" s="8" t="s">
        <v>18</v>
      </c>
      <c r="K4" s="8" t="s">
        <v>35</v>
      </c>
      <c r="L4" s="8" t="s">
        <v>36</v>
      </c>
      <c r="M4" s="8" t="s">
        <v>22</v>
      </c>
      <c r="N4" s="8" t="s">
        <v>68</v>
      </c>
      <c r="O4" s="8" t="s">
        <v>24</v>
      </c>
      <c r="P4" s="8">
        <v>8</v>
      </c>
      <c r="Q4" s="8" t="s">
        <v>18</v>
      </c>
      <c r="R4" s="8" t="s">
        <v>18</v>
      </c>
    </row>
    <row r="5" spans="1:18" s="7" customFormat="1" ht="14">
      <c r="A5" s="8" t="s">
        <v>216</v>
      </c>
      <c r="B5" s="10" t="s">
        <v>65</v>
      </c>
      <c r="C5" s="8">
        <v>0.92200000000000004</v>
      </c>
      <c r="D5" s="8" t="s">
        <v>18</v>
      </c>
      <c r="E5" s="8">
        <v>1.37</v>
      </c>
      <c r="F5" s="8" t="s">
        <v>18</v>
      </c>
      <c r="G5" s="8" t="s">
        <v>66</v>
      </c>
      <c r="H5" s="8" t="s">
        <v>69</v>
      </c>
      <c r="I5" s="8" t="s">
        <v>18</v>
      </c>
      <c r="J5" s="8" t="s">
        <v>18</v>
      </c>
      <c r="K5" s="8" t="s">
        <v>35</v>
      </c>
      <c r="L5" s="8" t="s">
        <v>36</v>
      </c>
      <c r="M5" s="8" t="s">
        <v>22</v>
      </c>
      <c r="N5" s="8" t="s">
        <v>68</v>
      </c>
      <c r="O5" s="8" t="s">
        <v>24</v>
      </c>
      <c r="P5" s="8">
        <v>8</v>
      </c>
      <c r="Q5" s="8" t="s">
        <v>18</v>
      </c>
      <c r="R5" s="8" t="s">
        <v>18</v>
      </c>
    </row>
    <row r="6" spans="1:18" s="7" customFormat="1" ht="14">
      <c r="A6" s="8" t="s">
        <v>216</v>
      </c>
      <c r="B6" s="10" t="s">
        <v>65</v>
      </c>
      <c r="C6" s="8">
        <v>0.68300000000000005</v>
      </c>
      <c r="D6" s="8" t="s">
        <v>18</v>
      </c>
      <c r="E6" s="8">
        <v>1.0900000000000001</v>
      </c>
      <c r="F6" s="8" t="s">
        <v>18</v>
      </c>
      <c r="G6" s="8" t="s">
        <v>66</v>
      </c>
      <c r="H6" s="8" t="s">
        <v>69</v>
      </c>
      <c r="I6" s="8" t="s">
        <v>18</v>
      </c>
      <c r="J6" s="8" t="s">
        <v>18</v>
      </c>
      <c r="K6" s="8" t="s">
        <v>35</v>
      </c>
      <c r="L6" s="8" t="s">
        <v>36</v>
      </c>
      <c r="M6" s="8" t="s">
        <v>22</v>
      </c>
      <c r="N6" s="8" t="s">
        <v>68</v>
      </c>
      <c r="O6" s="8" t="s">
        <v>24</v>
      </c>
      <c r="P6" s="8">
        <v>8</v>
      </c>
      <c r="Q6" s="8" t="s">
        <v>18</v>
      </c>
      <c r="R6" s="8" t="s">
        <v>18</v>
      </c>
    </row>
    <row r="7" spans="1:18" s="7" customFormat="1" ht="14">
      <c r="A7" s="8" t="s">
        <v>216</v>
      </c>
      <c r="B7" s="10" t="s">
        <v>65</v>
      </c>
      <c r="C7" s="8">
        <v>1.05</v>
      </c>
      <c r="D7" s="8" t="s">
        <v>18</v>
      </c>
      <c r="E7" s="8">
        <v>1.31</v>
      </c>
      <c r="F7" s="8" t="s">
        <v>18</v>
      </c>
      <c r="G7" s="8" t="s">
        <v>66</v>
      </c>
      <c r="H7" s="8" t="s">
        <v>69</v>
      </c>
      <c r="I7" s="8" t="s">
        <v>18</v>
      </c>
      <c r="J7" s="8" t="s">
        <v>18</v>
      </c>
      <c r="K7" s="8" t="s">
        <v>35</v>
      </c>
      <c r="L7" s="8" t="s">
        <v>36</v>
      </c>
      <c r="M7" s="8" t="s">
        <v>22</v>
      </c>
      <c r="N7" s="8" t="s">
        <v>68</v>
      </c>
      <c r="O7" s="8" t="s">
        <v>24</v>
      </c>
      <c r="P7" s="8">
        <v>8</v>
      </c>
      <c r="Q7" s="8" t="s">
        <v>18</v>
      </c>
      <c r="R7" s="8" t="s">
        <v>18</v>
      </c>
    </row>
    <row r="8" spans="1:18" s="7" customFormat="1" ht="14">
      <c r="A8" s="8" t="s">
        <v>216</v>
      </c>
      <c r="B8" s="10" t="s">
        <v>65</v>
      </c>
      <c r="C8" s="8">
        <v>0.13900000000000001</v>
      </c>
      <c r="D8" s="8" t="s">
        <v>18</v>
      </c>
      <c r="E8" s="8">
        <v>0.128</v>
      </c>
      <c r="F8" s="8" t="s">
        <v>18</v>
      </c>
      <c r="G8" s="8" t="s">
        <v>70</v>
      </c>
      <c r="H8" s="8" t="s">
        <v>22</v>
      </c>
      <c r="I8" s="8" t="s">
        <v>18</v>
      </c>
      <c r="J8" s="8" t="s">
        <v>18</v>
      </c>
      <c r="K8" s="8" t="s">
        <v>35</v>
      </c>
      <c r="L8" s="8" t="s">
        <v>36</v>
      </c>
      <c r="M8" s="8" t="s">
        <v>22</v>
      </c>
      <c r="N8" s="8" t="s">
        <v>68</v>
      </c>
      <c r="O8" s="8" t="s">
        <v>24</v>
      </c>
      <c r="P8" s="8">
        <v>8</v>
      </c>
      <c r="Q8" s="8" t="s">
        <v>18</v>
      </c>
      <c r="R8" s="8" t="s">
        <v>18</v>
      </c>
    </row>
    <row r="9" spans="1:18" s="7" customFormat="1" ht="14">
      <c r="A9" s="8" t="s">
        <v>216</v>
      </c>
      <c r="B9" s="10" t="s">
        <v>65</v>
      </c>
      <c r="C9" s="8">
        <v>5.8000000000000003E-2</v>
      </c>
      <c r="D9" s="8" t="s">
        <v>18</v>
      </c>
      <c r="E9" s="8">
        <v>0.11899999999999999</v>
      </c>
      <c r="F9" s="8" t="s">
        <v>18</v>
      </c>
      <c r="G9" s="8" t="s">
        <v>70</v>
      </c>
      <c r="H9" s="8" t="s">
        <v>22</v>
      </c>
      <c r="I9" s="8" t="s">
        <v>18</v>
      </c>
      <c r="J9" s="8" t="s">
        <v>18</v>
      </c>
      <c r="K9" s="8" t="s">
        <v>35</v>
      </c>
      <c r="L9" s="8" t="s">
        <v>36</v>
      </c>
      <c r="M9" s="8" t="s">
        <v>22</v>
      </c>
      <c r="N9" s="8" t="s">
        <v>68</v>
      </c>
      <c r="O9" s="8" t="s">
        <v>24</v>
      </c>
      <c r="P9" s="8">
        <v>8</v>
      </c>
      <c r="Q9" s="8" t="s">
        <v>18</v>
      </c>
      <c r="R9" s="8" t="s">
        <v>18</v>
      </c>
    </row>
    <row r="10" spans="1:18" s="7" customFormat="1" ht="14">
      <c r="A10" s="8" t="s">
        <v>216</v>
      </c>
      <c r="B10" s="10" t="s">
        <v>65</v>
      </c>
      <c r="C10" s="8">
        <v>0.124</v>
      </c>
      <c r="D10" s="8" t="s">
        <v>18</v>
      </c>
      <c r="E10" s="8">
        <v>0.17</v>
      </c>
      <c r="F10" s="8" t="s">
        <v>18</v>
      </c>
      <c r="G10" s="8" t="s">
        <v>70</v>
      </c>
      <c r="H10" s="8" t="s">
        <v>22</v>
      </c>
      <c r="I10" s="8" t="s">
        <v>18</v>
      </c>
      <c r="J10" s="8" t="s">
        <v>18</v>
      </c>
      <c r="K10" s="8" t="s">
        <v>35</v>
      </c>
      <c r="L10" s="8" t="s">
        <v>36</v>
      </c>
      <c r="M10" s="8" t="s">
        <v>22</v>
      </c>
      <c r="N10" s="8" t="s">
        <v>68</v>
      </c>
      <c r="O10" s="8" t="s">
        <v>24</v>
      </c>
      <c r="P10" s="8">
        <v>8</v>
      </c>
      <c r="Q10" s="8" t="s">
        <v>18</v>
      </c>
      <c r="R10" s="8" t="s">
        <v>18</v>
      </c>
    </row>
    <row r="11" spans="1:18" s="7" customFormat="1" ht="14">
      <c r="A11" s="8" t="s">
        <v>216</v>
      </c>
      <c r="B11" s="10" t="s">
        <v>65</v>
      </c>
      <c r="C11" s="8">
        <v>9.6000000000000002E-2</v>
      </c>
      <c r="D11" s="8" t="s">
        <v>18</v>
      </c>
      <c r="E11" s="8">
        <v>0.26700000000000002</v>
      </c>
      <c r="F11" s="8" t="s">
        <v>18</v>
      </c>
      <c r="G11" s="8" t="s">
        <v>70</v>
      </c>
      <c r="H11" s="8" t="s">
        <v>69</v>
      </c>
      <c r="I11" s="8" t="s">
        <v>18</v>
      </c>
      <c r="J11" s="8" t="s">
        <v>18</v>
      </c>
      <c r="K11" s="8" t="s">
        <v>35</v>
      </c>
      <c r="L11" s="8" t="s">
        <v>36</v>
      </c>
      <c r="M11" s="8" t="s">
        <v>22</v>
      </c>
      <c r="N11" s="8" t="s">
        <v>68</v>
      </c>
      <c r="O11" s="8" t="s">
        <v>24</v>
      </c>
      <c r="P11" s="8">
        <v>8</v>
      </c>
      <c r="Q11" s="8" t="s">
        <v>18</v>
      </c>
      <c r="R11" s="8" t="s">
        <v>18</v>
      </c>
    </row>
    <row r="12" spans="1:18" s="7" customFormat="1" ht="14">
      <c r="A12" s="8" t="s">
        <v>216</v>
      </c>
      <c r="B12" s="10" t="s">
        <v>65</v>
      </c>
      <c r="C12" s="8">
        <v>0.25900000000000001</v>
      </c>
      <c r="D12" s="8" t="s">
        <v>18</v>
      </c>
      <c r="E12" s="8">
        <v>0.22600000000000001</v>
      </c>
      <c r="F12" s="8" t="s">
        <v>18</v>
      </c>
      <c r="G12" s="8" t="s">
        <v>70</v>
      </c>
      <c r="H12" s="8" t="s">
        <v>69</v>
      </c>
      <c r="I12" s="8" t="s">
        <v>18</v>
      </c>
      <c r="J12" s="8" t="s">
        <v>18</v>
      </c>
      <c r="K12" s="8" t="s">
        <v>35</v>
      </c>
      <c r="L12" s="8" t="s">
        <v>36</v>
      </c>
      <c r="M12" s="8" t="s">
        <v>22</v>
      </c>
      <c r="N12" s="8" t="s">
        <v>68</v>
      </c>
      <c r="O12" s="8" t="s">
        <v>24</v>
      </c>
      <c r="P12" s="8">
        <v>8</v>
      </c>
      <c r="Q12" s="8" t="s">
        <v>18</v>
      </c>
      <c r="R12" s="8" t="s">
        <v>18</v>
      </c>
    </row>
    <row r="13" spans="1:18" s="7" customFormat="1" ht="14">
      <c r="A13" s="8" t="s">
        <v>216</v>
      </c>
      <c r="B13" s="10" t="s">
        <v>65</v>
      </c>
      <c r="C13" s="8">
        <v>0.254</v>
      </c>
      <c r="D13" s="8" t="s">
        <v>18</v>
      </c>
      <c r="E13" s="8">
        <v>0.19700000000000001</v>
      </c>
      <c r="F13" s="8" t="s">
        <v>18</v>
      </c>
      <c r="G13" s="8" t="s">
        <v>70</v>
      </c>
      <c r="H13" s="8" t="s">
        <v>69</v>
      </c>
      <c r="I13" s="8" t="s">
        <v>18</v>
      </c>
      <c r="J13" s="8" t="s">
        <v>18</v>
      </c>
      <c r="K13" s="8" t="s">
        <v>35</v>
      </c>
      <c r="L13" s="8" t="s">
        <v>36</v>
      </c>
      <c r="M13" s="8" t="s">
        <v>22</v>
      </c>
      <c r="N13" s="8" t="s">
        <v>83</v>
      </c>
      <c r="O13" s="8" t="s">
        <v>24</v>
      </c>
      <c r="P13" s="8">
        <v>8</v>
      </c>
      <c r="Q13" s="8" t="s">
        <v>18</v>
      </c>
      <c r="R13" s="8" t="s">
        <v>18</v>
      </c>
    </row>
    <row r="14" spans="1:18" s="7" customFormat="1" ht="14">
      <c r="A14" s="8" t="s">
        <v>216</v>
      </c>
      <c r="B14" s="10" t="s">
        <v>218</v>
      </c>
      <c r="C14" s="8">
        <v>1.71</v>
      </c>
      <c r="D14" s="8" t="s">
        <v>18</v>
      </c>
      <c r="E14" s="8">
        <v>1.9000000000000001</v>
      </c>
      <c r="F14" s="8" t="s">
        <v>18</v>
      </c>
      <c r="G14" s="8" t="s">
        <v>219</v>
      </c>
      <c r="H14" s="8" t="s">
        <v>22</v>
      </c>
      <c r="I14" s="8" t="s">
        <v>18</v>
      </c>
      <c r="J14" s="8" t="s">
        <v>18</v>
      </c>
      <c r="K14" s="8" t="s">
        <v>35</v>
      </c>
      <c r="L14" s="8" t="s">
        <v>22</v>
      </c>
      <c r="M14" s="8" t="s">
        <v>18</v>
      </c>
      <c r="N14" s="8" t="s">
        <v>83</v>
      </c>
      <c r="O14" s="8" t="s">
        <v>24</v>
      </c>
      <c r="P14" s="8">
        <v>8</v>
      </c>
      <c r="Q14" s="8" t="s">
        <v>18</v>
      </c>
      <c r="R14" s="8" t="s">
        <v>18</v>
      </c>
    </row>
    <row r="15" spans="1:18" s="7" customFormat="1" ht="14">
      <c r="A15" s="8" t="s">
        <v>216</v>
      </c>
      <c r="B15" s="10" t="s">
        <v>218</v>
      </c>
      <c r="C15" s="8">
        <v>2.09</v>
      </c>
      <c r="D15" s="8" t="s">
        <v>18</v>
      </c>
      <c r="E15" s="8">
        <v>1.59</v>
      </c>
      <c r="F15" s="8" t="s">
        <v>18</v>
      </c>
      <c r="G15" s="8" t="s">
        <v>219</v>
      </c>
      <c r="H15" s="8" t="s">
        <v>22</v>
      </c>
      <c r="I15" s="8" t="s">
        <v>18</v>
      </c>
      <c r="J15" s="8" t="s">
        <v>18</v>
      </c>
      <c r="K15" s="8" t="s">
        <v>35</v>
      </c>
      <c r="L15" s="8" t="s">
        <v>22</v>
      </c>
      <c r="M15" s="8" t="s">
        <v>18</v>
      </c>
      <c r="N15" s="8" t="s">
        <v>83</v>
      </c>
      <c r="O15" s="8" t="s">
        <v>24</v>
      </c>
      <c r="P15" s="8">
        <v>8</v>
      </c>
      <c r="Q15" s="8" t="s">
        <v>18</v>
      </c>
      <c r="R15" s="8" t="s">
        <v>18</v>
      </c>
    </row>
    <row r="16" spans="1:18" s="7" customFormat="1" ht="14">
      <c r="A16" s="8" t="s">
        <v>216</v>
      </c>
      <c r="B16" s="10" t="s">
        <v>218</v>
      </c>
      <c r="C16" s="8">
        <v>0.66</v>
      </c>
      <c r="D16" s="8" t="s">
        <v>18</v>
      </c>
      <c r="E16" s="8">
        <v>0.45</v>
      </c>
      <c r="F16" s="8" t="s">
        <v>18</v>
      </c>
      <c r="G16" s="8" t="s">
        <v>220</v>
      </c>
      <c r="H16" s="8" t="s">
        <v>22</v>
      </c>
      <c r="I16" s="8" t="s">
        <v>18</v>
      </c>
      <c r="J16" s="8" t="s">
        <v>18</v>
      </c>
      <c r="K16" s="8" t="s">
        <v>35</v>
      </c>
      <c r="L16" s="8" t="s">
        <v>22</v>
      </c>
      <c r="M16" s="8" t="s">
        <v>18</v>
      </c>
      <c r="N16" s="8" t="s">
        <v>83</v>
      </c>
      <c r="O16" s="8" t="s">
        <v>24</v>
      </c>
      <c r="P16" s="8">
        <v>8</v>
      </c>
      <c r="Q16" s="8" t="s">
        <v>18</v>
      </c>
      <c r="R16" s="8" t="s">
        <v>18</v>
      </c>
    </row>
    <row r="17" spans="1:18" s="7" customFormat="1" ht="14">
      <c r="A17" s="8" t="s">
        <v>216</v>
      </c>
      <c r="B17" s="10" t="s">
        <v>218</v>
      </c>
      <c r="C17" s="8">
        <v>0.7</v>
      </c>
      <c r="D17" s="8" t="s">
        <v>18</v>
      </c>
      <c r="E17" s="8">
        <v>0.52</v>
      </c>
      <c r="F17" s="8" t="s">
        <v>18</v>
      </c>
      <c r="G17" s="8" t="s">
        <v>220</v>
      </c>
      <c r="H17" s="8" t="s">
        <v>22</v>
      </c>
      <c r="I17" s="8" t="s">
        <v>18</v>
      </c>
      <c r="J17" s="8" t="s">
        <v>18</v>
      </c>
      <c r="K17" s="8" t="s">
        <v>35</v>
      </c>
      <c r="L17" s="8" t="s">
        <v>22</v>
      </c>
      <c r="M17" s="8" t="s">
        <v>18</v>
      </c>
      <c r="N17" s="8" t="s">
        <v>83</v>
      </c>
      <c r="O17" s="8" t="s">
        <v>24</v>
      </c>
      <c r="P17" s="8">
        <v>8</v>
      </c>
      <c r="Q17" s="8" t="s">
        <v>18</v>
      </c>
      <c r="R17" s="8" t="s">
        <v>18</v>
      </c>
    </row>
    <row r="18" spans="1:18" s="7" customFormat="1" ht="15" customHeight="1">
      <c r="A18" s="8" t="s">
        <v>216</v>
      </c>
      <c r="B18" s="10" t="s">
        <v>221</v>
      </c>
      <c r="C18" s="8">
        <v>3.8</v>
      </c>
      <c r="D18" s="8" t="s">
        <v>18</v>
      </c>
      <c r="E18" s="8">
        <v>2.8</v>
      </c>
      <c r="F18" s="8" t="s">
        <v>18</v>
      </c>
      <c r="G18" s="8" t="s">
        <v>222</v>
      </c>
      <c r="H18" s="8" t="s">
        <v>217</v>
      </c>
      <c r="I18" s="8" t="s">
        <v>18</v>
      </c>
      <c r="J18" s="8" t="s">
        <v>18</v>
      </c>
      <c r="K18" s="8" t="s">
        <v>35</v>
      </c>
      <c r="L18" s="8" t="s">
        <v>22</v>
      </c>
      <c r="M18" s="8" t="s">
        <v>22</v>
      </c>
      <c r="N18" s="8" t="s">
        <v>83</v>
      </c>
      <c r="O18" s="8" t="s">
        <v>32</v>
      </c>
      <c r="P18" s="8">
        <v>7</v>
      </c>
      <c r="Q18" s="8">
        <v>570</v>
      </c>
      <c r="R18" s="8">
        <v>190</v>
      </c>
    </row>
    <row r="19" spans="1:18" s="7" customFormat="1" ht="14">
      <c r="A19" s="8" t="s">
        <v>216</v>
      </c>
      <c r="B19" s="10" t="s">
        <v>221</v>
      </c>
      <c r="C19" s="8">
        <v>2.2000000000000002</v>
      </c>
      <c r="D19" s="8" t="s">
        <v>18</v>
      </c>
      <c r="E19" s="8">
        <v>1.2</v>
      </c>
      <c r="F19" s="8" t="s">
        <v>18</v>
      </c>
      <c r="G19" s="8" t="s">
        <v>222</v>
      </c>
      <c r="H19" s="8" t="s">
        <v>217</v>
      </c>
      <c r="I19" s="8" t="s">
        <v>18</v>
      </c>
      <c r="J19" s="8" t="s">
        <v>18</v>
      </c>
      <c r="K19" s="8" t="s">
        <v>35</v>
      </c>
      <c r="L19" s="8" t="s">
        <v>22</v>
      </c>
      <c r="M19" s="8" t="s">
        <v>22</v>
      </c>
      <c r="N19" s="8" t="s">
        <v>83</v>
      </c>
      <c r="O19" s="8" t="s">
        <v>32</v>
      </c>
      <c r="P19" s="8">
        <v>7</v>
      </c>
      <c r="Q19" s="8">
        <v>570</v>
      </c>
      <c r="R19" s="8">
        <v>190</v>
      </c>
    </row>
    <row r="20" spans="1:18" s="7" customFormat="1" ht="14">
      <c r="A20" s="8" t="s">
        <v>216</v>
      </c>
      <c r="B20" s="9" t="s">
        <v>90</v>
      </c>
      <c r="C20" s="8">
        <v>1.52</v>
      </c>
      <c r="D20" s="8" t="s">
        <v>18</v>
      </c>
      <c r="E20" s="8">
        <v>1.41</v>
      </c>
      <c r="F20" s="8" t="s">
        <v>18</v>
      </c>
      <c r="G20" s="8" t="s">
        <v>91</v>
      </c>
      <c r="H20" s="8" t="s">
        <v>28</v>
      </c>
      <c r="I20" s="8">
        <v>38500</v>
      </c>
      <c r="J20" s="8">
        <v>36500</v>
      </c>
      <c r="K20" s="8" t="s">
        <v>21</v>
      </c>
      <c r="L20" s="8" t="s">
        <v>22</v>
      </c>
      <c r="M20" s="8" t="s">
        <v>22</v>
      </c>
      <c r="N20" s="8" t="s">
        <v>83</v>
      </c>
      <c r="O20" s="8" t="s">
        <v>24</v>
      </c>
      <c r="P20" s="8">
        <v>7</v>
      </c>
      <c r="Q20" s="8" t="s">
        <v>18</v>
      </c>
      <c r="R20" s="8" t="s">
        <v>18</v>
      </c>
    </row>
    <row r="21" spans="1:18" s="7" customFormat="1" ht="14">
      <c r="A21" s="8" t="s">
        <v>216</v>
      </c>
      <c r="B21" s="9" t="s">
        <v>90</v>
      </c>
      <c r="C21" s="8">
        <v>3.79</v>
      </c>
      <c r="D21" s="8" t="s">
        <v>18</v>
      </c>
      <c r="E21" s="8">
        <v>3.87</v>
      </c>
      <c r="F21" s="8" t="s">
        <v>18</v>
      </c>
      <c r="G21" s="8" t="s">
        <v>91</v>
      </c>
      <c r="H21" s="8" t="s">
        <v>27</v>
      </c>
      <c r="I21" s="8">
        <v>103000</v>
      </c>
      <c r="J21" s="8">
        <v>98000</v>
      </c>
      <c r="K21" s="8" t="s">
        <v>21</v>
      </c>
      <c r="L21" s="8" t="s">
        <v>22</v>
      </c>
      <c r="M21" s="8" t="s">
        <v>22</v>
      </c>
      <c r="N21" s="8" t="s">
        <v>83</v>
      </c>
      <c r="O21" s="8" t="s">
        <v>24</v>
      </c>
      <c r="P21" s="8">
        <v>7</v>
      </c>
      <c r="Q21" s="8" t="s">
        <v>18</v>
      </c>
      <c r="R21" s="8" t="s">
        <v>18</v>
      </c>
    </row>
    <row r="22" spans="1:18" s="7" customFormat="1" ht="14">
      <c r="A22" s="8" t="s">
        <v>216</v>
      </c>
      <c r="B22" s="10" t="s">
        <v>223</v>
      </c>
      <c r="C22" s="8">
        <v>2.6</v>
      </c>
      <c r="D22" s="8" t="s">
        <v>18</v>
      </c>
      <c r="E22" s="8">
        <v>1.8</v>
      </c>
      <c r="F22" s="8" t="s">
        <v>18</v>
      </c>
      <c r="G22" s="8" t="s">
        <v>35</v>
      </c>
      <c r="H22" s="8" t="s">
        <v>27</v>
      </c>
      <c r="I22" s="8" t="s">
        <v>18</v>
      </c>
      <c r="J22" s="8" t="s">
        <v>18</v>
      </c>
      <c r="K22" s="8" t="s">
        <v>35</v>
      </c>
      <c r="L22" s="8" t="s">
        <v>36</v>
      </c>
      <c r="M22" s="8" t="s">
        <v>22</v>
      </c>
      <c r="N22" s="8" t="s">
        <v>68</v>
      </c>
      <c r="O22" s="8" t="s">
        <v>24</v>
      </c>
      <c r="P22" s="8">
        <v>7</v>
      </c>
      <c r="Q22" s="8">
        <f>AVERAGE(592, 367,382)</f>
        <v>447</v>
      </c>
      <c r="R22" s="8">
        <f>AVERAGE(106, 134,138)</f>
        <v>126</v>
      </c>
    </row>
    <row r="23" spans="1:18" s="7" customFormat="1" ht="14">
      <c r="A23" s="8" t="s">
        <v>216</v>
      </c>
      <c r="B23" s="10" t="s">
        <v>224</v>
      </c>
      <c r="C23" s="58">
        <v>0.26291264376658846</v>
      </c>
      <c r="D23" s="58" t="s">
        <v>18</v>
      </c>
      <c r="E23" s="58">
        <v>0.32097626649228755</v>
      </c>
      <c r="F23" s="8" t="s">
        <v>18</v>
      </c>
      <c r="G23" s="8" t="s">
        <v>225</v>
      </c>
      <c r="H23" s="8" t="s">
        <v>27</v>
      </c>
      <c r="I23" s="47">
        <v>2513.1294117647058</v>
      </c>
      <c r="J23" s="47">
        <v>2671.7159763313612</v>
      </c>
      <c r="K23" s="8" t="s">
        <v>21</v>
      </c>
      <c r="L23" s="8" t="s">
        <v>36</v>
      </c>
      <c r="M23" s="8" t="s">
        <v>226</v>
      </c>
      <c r="N23" s="8" t="s">
        <v>83</v>
      </c>
      <c r="O23" s="8" t="s">
        <v>24</v>
      </c>
      <c r="P23" s="8">
        <v>7</v>
      </c>
      <c r="Q23" s="8">
        <f>AVERAGE(364,371)</f>
        <v>367.5</v>
      </c>
      <c r="R23" s="8">
        <f>AVERAGE(216,223)</f>
        <v>219.5</v>
      </c>
    </row>
    <row r="24" spans="1:18" s="7" customFormat="1" ht="14">
      <c r="A24" s="8" t="s">
        <v>216</v>
      </c>
      <c r="B24" s="10" t="s">
        <v>92</v>
      </c>
      <c r="C24" s="8">
        <v>5.59</v>
      </c>
      <c r="D24" s="8" t="s">
        <v>18</v>
      </c>
      <c r="E24" s="8">
        <v>3.91</v>
      </c>
      <c r="F24" s="8" t="s">
        <v>18</v>
      </c>
      <c r="G24" s="8" t="s">
        <v>93</v>
      </c>
      <c r="H24" s="8" t="s">
        <v>27</v>
      </c>
      <c r="I24" s="8">
        <v>9730</v>
      </c>
      <c r="J24" s="8">
        <v>9340</v>
      </c>
      <c r="K24" s="8" t="s">
        <v>35</v>
      </c>
      <c r="L24" s="8" t="s">
        <v>36</v>
      </c>
      <c r="M24" s="8" t="s">
        <v>22</v>
      </c>
      <c r="N24" s="8" t="s">
        <v>83</v>
      </c>
      <c r="O24" s="8" t="s">
        <v>24</v>
      </c>
      <c r="P24" s="8">
        <v>7</v>
      </c>
      <c r="Q24" s="8">
        <v>371</v>
      </c>
      <c r="R24" s="8">
        <v>324</v>
      </c>
    </row>
    <row r="25" spans="1:18" s="7" customFormat="1" ht="14">
      <c r="A25" s="8" t="s">
        <v>216</v>
      </c>
      <c r="B25" s="10" t="s">
        <v>92</v>
      </c>
      <c r="C25" s="8">
        <v>2.82</v>
      </c>
      <c r="D25" s="8" t="s">
        <v>18</v>
      </c>
      <c r="E25" s="8">
        <v>3.63</v>
      </c>
      <c r="F25" s="8" t="s">
        <v>18</v>
      </c>
      <c r="G25" s="8" t="s">
        <v>93</v>
      </c>
      <c r="H25" s="8" t="s">
        <v>27</v>
      </c>
      <c r="I25" s="8">
        <v>9070</v>
      </c>
      <c r="J25" s="8">
        <v>9390</v>
      </c>
      <c r="K25" s="8" t="s">
        <v>35</v>
      </c>
      <c r="L25" s="8" t="s">
        <v>36</v>
      </c>
      <c r="M25" s="8" t="s">
        <v>22</v>
      </c>
      <c r="N25" s="8" t="s">
        <v>83</v>
      </c>
      <c r="O25" s="8" t="s">
        <v>24</v>
      </c>
      <c r="P25" s="8">
        <v>7</v>
      </c>
      <c r="Q25" s="8">
        <v>371</v>
      </c>
      <c r="R25" s="8">
        <v>324</v>
      </c>
    </row>
    <row r="26" spans="1:18" s="7" customFormat="1" ht="14">
      <c r="A26" s="8" t="s">
        <v>216</v>
      </c>
      <c r="B26" s="10" t="s">
        <v>92</v>
      </c>
      <c r="C26" s="8">
        <v>3.42</v>
      </c>
      <c r="D26" s="8" t="s">
        <v>18</v>
      </c>
      <c r="E26" s="8">
        <v>2.92</v>
      </c>
      <c r="F26" s="8" t="s">
        <v>18</v>
      </c>
      <c r="G26" s="8" t="s">
        <v>93</v>
      </c>
      <c r="H26" s="8" t="s">
        <v>27</v>
      </c>
      <c r="I26" s="8">
        <v>8720</v>
      </c>
      <c r="J26" s="8">
        <v>8240</v>
      </c>
      <c r="K26" s="8" t="s">
        <v>35</v>
      </c>
      <c r="L26" s="8" t="s">
        <v>36</v>
      </c>
      <c r="M26" s="8" t="s">
        <v>22</v>
      </c>
      <c r="N26" s="8" t="s">
        <v>83</v>
      </c>
      <c r="O26" s="8" t="s">
        <v>24</v>
      </c>
      <c r="P26" s="8">
        <v>7</v>
      </c>
      <c r="Q26" s="8">
        <v>371</v>
      </c>
      <c r="R26" s="8">
        <v>324</v>
      </c>
    </row>
    <row r="27" spans="1:18" s="7" customFormat="1" ht="14">
      <c r="A27" s="8" t="s">
        <v>216</v>
      </c>
      <c r="B27" s="10" t="s">
        <v>92</v>
      </c>
      <c r="C27" s="8">
        <v>3.69</v>
      </c>
      <c r="D27" s="8" t="s">
        <v>18</v>
      </c>
      <c r="E27" s="8">
        <v>4.08</v>
      </c>
      <c r="F27" s="8" t="s">
        <v>18</v>
      </c>
      <c r="G27" s="8" t="s">
        <v>93</v>
      </c>
      <c r="H27" s="8" t="s">
        <v>27</v>
      </c>
      <c r="I27" s="8">
        <v>8300</v>
      </c>
      <c r="J27" s="8">
        <v>8130</v>
      </c>
      <c r="K27" s="8" t="s">
        <v>35</v>
      </c>
      <c r="L27" s="8" t="s">
        <v>36</v>
      </c>
      <c r="M27" s="8" t="s">
        <v>22</v>
      </c>
      <c r="N27" s="8" t="s">
        <v>83</v>
      </c>
      <c r="O27" s="8" t="s">
        <v>24</v>
      </c>
      <c r="P27" s="8">
        <v>7</v>
      </c>
      <c r="Q27" s="8">
        <v>371</v>
      </c>
      <c r="R27" s="8">
        <v>324</v>
      </c>
    </row>
    <row r="28" spans="1:18" s="7" customFormat="1" ht="14">
      <c r="A28" s="8" t="s">
        <v>216</v>
      </c>
      <c r="B28" s="10" t="s">
        <v>92</v>
      </c>
      <c r="C28" s="8">
        <v>2.5099999999999998</v>
      </c>
      <c r="D28" s="8" t="s">
        <v>18</v>
      </c>
      <c r="E28" s="8">
        <v>2.39</v>
      </c>
      <c r="F28" s="8" t="s">
        <v>18</v>
      </c>
      <c r="G28" s="8" t="s">
        <v>93</v>
      </c>
      <c r="H28" s="8" t="s">
        <v>27</v>
      </c>
      <c r="I28" s="8">
        <v>9350</v>
      </c>
      <c r="J28" s="8">
        <v>8990</v>
      </c>
      <c r="K28" s="8" t="s">
        <v>35</v>
      </c>
      <c r="L28" s="8" t="s">
        <v>36</v>
      </c>
      <c r="M28" s="8" t="s">
        <v>22</v>
      </c>
      <c r="N28" s="8" t="s">
        <v>83</v>
      </c>
      <c r="O28" s="8" t="s">
        <v>24</v>
      </c>
      <c r="P28" s="8">
        <v>7</v>
      </c>
      <c r="Q28" s="8">
        <v>371</v>
      </c>
      <c r="R28" s="8">
        <v>324</v>
      </c>
    </row>
    <row r="29" spans="1:18" s="7" customFormat="1" ht="14">
      <c r="A29" s="8" t="s">
        <v>216</v>
      </c>
      <c r="B29" s="10" t="s">
        <v>92</v>
      </c>
      <c r="C29" s="8">
        <v>2.82</v>
      </c>
      <c r="D29" s="8" t="s">
        <v>18</v>
      </c>
      <c r="E29" s="8">
        <v>2.3199999999999998</v>
      </c>
      <c r="F29" s="8" t="s">
        <v>18</v>
      </c>
      <c r="G29" s="8" t="s">
        <v>93</v>
      </c>
      <c r="H29" s="8" t="s">
        <v>27</v>
      </c>
      <c r="I29" s="8">
        <v>9020</v>
      </c>
      <c r="J29" s="8">
        <v>8690</v>
      </c>
      <c r="K29" s="8" t="s">
        <v>35</v>
      </c>
      <c r="L29" s="8" t="s">
        <v>36</v>
      </c>
      <c r="M29" s="8" t="s">
        <v>22</v>
      </c>
      <c r="N29" s="8" t="s">
        <v>83</v>
      </c>
      <c r="O29" s="8" t="s">
        <v>24</v>
      </c>
      <c r="P29" s="8">
        <v>7</v>
      </c>
      <c r="Q29" s="8">
        <v>371</v>
      </c>
      <c r="R29" s="8">
        <v>324</v>
      </c>
    </row>
    <row r="30" spans="1:18" s="7" customFormat="1" ht="14">
      <c r="A30" s="8" t="s">
        <v>216</v>
      </c>
      <c r="B30" s="10" t="s">
        <v>227</v>
      </c>
      <c r="C30" s="49">
        <v>0.94134000000000007</v>
      </c>
      <c r="D30" s="49" t="s">
        <v>18</v>
      </c>
      <c r="E30" s="49">
        <v>0.89355999999999991</v>
      </c>
      <c r="F30" s="8" t="s">
        <v>18</v>
      </c>
      <c r="G30" s="8" t="s">
        <v>109</v>
      </c>
      <c r="H30" s="8" t="s">
        <v>27</v>
      </c>
      <c r="I30" s="8">
        <v>5410</v>
      </c>
      <c r="J30" s="8">
        <v>5020</v>
      </c>
      <c r="K30" s="8" t="s">
        <v>21</v>
      </c>
      <c r="L30" s="8" t="s">
        <v>36</v>
      </c>
      <c r="M30" s="8" t="s">
        <v>22</v>
      </c>
      <c r="N30" s="8" t="s">
        <v>83</v>
      </c>
      <c r="O30" s="8" t="s">
        <v>24</v>
      </c>
      <c r="P30" s="8">
        <v>7</v>
      </c>
      <c r="Q30" s="8" t="s">
        <v>18</v>
      </c>
      <c r="R30" s="8" t="s">
        <v>18</v>
      </c>
    </row>
    <row r="31" spans="1:18" s="7" customFormat="1" ht="14">
      <c r="A31" s="8" t="s">
        <v>216</v>
      </c>
      <c r="B31" s="10" t="s">
        <v>227</v>
      </c>
      <c r="C31" s="49">
        <v>0.79913000000000001</v>
      </c>
      <c r="D31" s="49" t="s">
        <v>18</v>
      </c>
      <c r="E31" s="49">
        <v>0.79022999999999988</v>
      </c>
      <c r="F31" s="8" t="s">
        <v>18</v>
      </c>
      <c r="G31" s="8" t="s">
        <v>109</v>
      </c>
      <c r="H31" s="8" t="s">
        <v>27</v>
      </c>
      <c r="I31" s="8">
        <v>5090</v>
      </c>
      <c r="J31" s="8">
        <v>4970</v>
      </c>
      <c r="K31" s="8" t="s">
        <v>21</v>
      </c>
      <c r="L31" s="8" t="s">
        <v>36</v>
      </c>
      <c r="M31" s="8" t="s">
        <v>22</v>
      </c>
      <c r="N31" s="8" t="s">
        <v>83</v>
      </c>
      <c r="O31" s="8" t="s">
        <v>24</v>
      </c>
      <c r="P31" s="8">
        <v>7</v>
      </c>
      <c r="Q31" s="8" t="s">
        <v>18</v>
      </c>
      <c r="R31" s="8" t="s">
        <v>18</v>
      </c>
    </row>
    <row r="32" spans="1:18" s="7" customFormat="1" ht="14">
      <c r="A32" s="8" t="s">
        <v>216</v>
      </c>
      <c r="B32" s="10" t="s">
        <v>227</v>
      </c>
      <c r="C32" s="49">
        <v>1.75552</v>
      </c>
      <c r="D32" s="49" t="s">
        <v>18</v>
      </c>
      <c r="E32" s="49">
        <v>2.5450499999999998</v>
      </c>
      <c r="F32" s="8" t="s">
        <v>18</v>
      </c>
      <c r="G32" s="8" t="s">
        <v>109</v>
      </c>
      <c r="H32" s="8" t="s">
        <v>27</v>
      </c>
      <c r="I32" s="8">
        <v>8320</v>
      </c>
      <c r="J32" s="8">
        <v>8930</v>
      </c>
      <c r="K32" s="8" t="s">
        <v>21</v>
      </c>
      <c r="L32" s="8" t="s">
        <v>36</v>
      </c>
      <c r="M32" s="8" t="s">
        <v>22</v>
      </c>
      <c r="N32" s="8" t="s">
        <v>83</v>
      </c>
      <c r="O32" s="8" t="s">
        <v>24</v>
      </c>
      <c r="P32" s="8">
        <v>7</v>
      </c>
      <c r="Q32" s="8" t="s">
        <v>18</v>
      </c>
      <c r="R32" s="8" t="s">
        <v>18</v>
      </c>
    </row>
    <row r="33" spans="1:18" s="7" customFormat="1" ht="14">
      <c r="A33" s="8" t="s">
        <v>216</v>
      </c>
      <c r="B33" s="10" t="s">
        <v>227</v>
      </c>
      <c r="C33" s="49">
        <v>1.1582999999999999</v>
      </c>
      <c r="D33" s="49" t="s">
        <v>18</v>
      </c>
      <c r="E33" s="49">
        <v>1.7783699999999998</v>
      </c>
      <c r="F33" s="8" t="s">
        <v>18</v>
      </c>
      <c r="G33" s="8" t="s">
        <v>109</v>
      </c>
      <c r="H33" s="8" t="s">
        <v>27</v>
      </c>
      <c r="I33" s="8">
        <v>8580</v>
      </c>
      <c r="J33" s="8">
        <v>9510</v>
      </c>
      <c r="K33" s="8" t="s">
        <v>21</v>
      </c>
      <c r="L33" s="8" t="s">
        <v>36</v>
      </c>
      <c r="M33" s="8" t="s">
        <v>22</v>
      </c>
      <c r="N33" s="8" t="s">
        <v>83</v>
      </c>
      <c r="O33" s="8" t="s">
        <v>24</v>
      </c>
      <c r="P33" s="8">
        <v>7</v>
      </c>
      <c r="Q33" s="8" t="s">
        <v>18</v>
      </c>
      <c r="R33" s="8" t="s">
        <v>18</v>
      </c>
    </row>
    <row r="34" spans="1:18" s="7" customFormat="1" ht="14">
      <c r="A34" s="8" t="s">
        <v>216</v>
      </c>
      <c r="B34" s="10" t="s">
        <v>227</v>
      </c>
      <c r="C34" s="49">
        <v>3.4663199999999996</v>
      </c>
      <c r="D34" s="49" t="s">
        <v>18</v>
      </c>
      <c r="E34" s="49">
        <v>4.8864200000000002</v>
      </c>
      <c r="F34" s="8" t="s">
        <v>18</v>
      </c>
      <c r="G34" s="8" t="s">
        <v>109</v>
      </c>
      <c r="H34" s="8" t="s">
        <v>27</v>
      </c>
      <c r="I34" s="8">
        <v>11110</v>
      </c>
      <c r="J34" s="8">
        <v>11690</v>
      </c>
      <c r="K34" s="8" t="s">
        <v>21</v>
      </c>
      <c r="L34" s="8" t="s">
        <v>36</v>
      </c>
      <c r="M34" s="8" t="s">
        <v>22</v>
      </c>
      <c r="N34" s="8" t="s">
        <v>83</v>
      </c>
      <c r="O34" s="8" t="s">
        <v>24</v>
      </c>
      <c r="P34" s="8">
        <v>7</v>
      </c>
      <c r="Q34" s="8" t="s">
        <v>18</v>
      </c>
      <c r="R34" s="8" t="s">
        <v>18</v>
      </c>
    </row>
    <row r="35" spans="1:18" s="7" customFormat="1" ht="14">
      <c r="A35" s="8" t="s">
        <v>216</v>
      </c>
      <c r="B35" s="10" t="s">
        <v>227</v>
      </c>
      <c r="C35" s="49">
        <v>2.8675999999999999</v>
      </c>
      <c r="D35" s="49" t="s">
        <v>18</v>
      </c>
      <c r="E35" s="49">
        <v>3.5639000000000003</v>
      </c>
      <c r="F35" s="8" t="s">
        <v>18</v>
      </c>
      <c r="G35" s="8" t="s">
        <v>109</v>
      </c>
      <c r="H35" s="8" t="s">
        <v>27</v>
      </c>
      <c r="I35" s="8">
        <v>10700</v>
      </c>
      <c r="J35" s="8">
        <v>11350</v>
      </c>
      <c r="K35" s="8" t="s">
        <v>21</v>
      </c>
      <c r="L35" s="8" t="s">
        <v>36</v>
      </c>
      <c r="M35" s="8" t="s">
        <v>22</v>
      </c>
      <c r="N35" s="8" t="s">
        <v>83</v>
      </c>
      <c r="O35" s="8" t="s">
        <v>24</v>
      </c>
      <c r="P35" s="8">
        <v>7</v>
      </c>
      <c r="Q35" s="8" t="s">
        <v>18</v>
      </c>
      <c r="R35" s="8" t="s">
        <v>18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9"/>
  <sheetViews>
    <sheetView workbookViewId="0">
      <selection activeCell="F21" sqref="F21"/>
    </sheetView>
  </sheetViews>
  <sheetFormatPr baseColWidth="10" defaultRowHeight="18" x14ac:dyDescent="0"/>
  <sheetData>
    <row r="1" spans="1:18" ht="54">
      <c r="A1" s="36" t="s">
        <v>0</v>
      </c>
      <c r="B1" s="37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  <c r="H1" s="39" t="s">
        <v>7</v>
      </c>
      <c r="I1" s="40" t="s">
        <v>8</v>
      </c>
      <c r="J1" s="39" t="s">
        <v>9</v>
      </c>
      <c r="K1" s="41" t="s">
        <v>10</v>
      </c>
      <c r="L1" s="41" t="s">
        <v>11</v>
      </c>
      <c r="M1" s="41" t="s">
        <v>12</v>
      </c>
      <c r="N1" s="41" t="s">
        <v>13</v>
      </c>
      <c r="O1" s="41" t="s">
        <v>14</v>
      </c>
      <c r="P1" s="41" t="s">
        <v>15</v>
      </c>
      <c r="Q1" s="50" t="s">
        <v>402</v>
      </c>
      <c r="R1" s="41" t="s">
        <v>403</v>
      </c>
    </row>
    <row r="2" spans="1:18" s="7" customFormat="1" ht="14">
      <c r="A2" s="8" t="s">
        <v>228</v>
      </c>
      <c r="B2" s="10" t="s">
        <v>229</v>
      </c>
      <c r="C2" s="8">
        <v>0.42499999999999999</v>
      </c>
      <c r="D2" s="8" t="s">
        <v>18</v>
      </c>
      <c r="E2" s="8">
        <v>0.5</v>
      </c>
      <c r="F2" s="8" t="s">
        <v>18</v>
      </c>
      <c r="G2" s="8" t="s">
        <v>230</v>
      </c>
      <c r="H2" s="8" t="s">
        <v>217</v>
      </c>
      <c r="I2" s="8">
        <v>462</v>
      </c>
      <c r="J2" s="8">
        <v>597</v>
      </c>
      <c r="K2" s="8" t="s">
        <v>35</v>
      </c>
      <c r="L2" s="8" t="s">
        <v>36</v>
      </c>
      <c r="M2" s="8" t="s">
        <v>182</v>
      </c>
      <c r="N2" s="8" t="s">
        <v>83</v>
      </c>
      <c r="O2" s="8" t="s">
        <v>24</v>
      </c>
      <c r="P2" s="8">
        <v>7</v>
      </c>
      <c r="Q2" s="65" t="s">
        <v>18</v>
      </c>
      <c r="R2" s="65" t="s">
        <v>18</v>
      </c>
    </row>
    <row r="3" spans="1:18" s="7" customFormat="1" ht="14">
      <c r="A3" s="8" t="s">
        <v>228</v>
      </c>
      <c r="B3" s="10" t="s">
        <v>229</v>
      </c>
      <c r="C3" s="8">
        <v>0.42499999999999999</v>
      </c>
      <c r="D3" s="8" t="s">
        <v>18</v>
      </c>
      <c r="E3" s="8">
        <v>0.80500000000000005</v>
      </c>
      <c r="F3" s="8" t="s">
        <v>18</v>
      </c>
      <c r="G3" s="8" t="s">
        <v>230</v>
      </c>
      <c r="H3" s="8" t="s">
        <v>217</v>
      </c>
      <c r="I3" s="8">
        <v>462</v>
      </c>
      <c r="J3" s="8">
        <v>650</v>
      </c>
      <c r="K3" s="8" t="s">
        <v>35</v>
      </c>
      <c r="L3" s="8" t="s">
        <v>36</v>
      </c>
      <c r="M3" s="8" t="s">
        <v>182</v>
      </c>
      <c r="N3" s="8" t="s">
        <v>83</v>
      </c>
      <c r="O3" s="8" t="s">
        <v>24</v>
      </c>
      <c r="P3" s="8">
        <v>7</v>
      </c>
      <c r="Q3" s="65" t="s">
        <v>18</v>
      </c>
      <c r="R3" s="65" t="s">
        <v>18</v>
      </c>
    </row>
    <row r="4" spans="1:18" s="7" customFormat="1" ht="14">
      <c r="A4" s="8" t="s">
        <v>228</v>
      </c>
      <c r="B4" s="10" t="s">
        <v>229</v>
      </c>
      <c r="C4" s="8">
        <v>0.72</v>
      </c>
      <c r="D4" s="8" t="s">
        <v>18</v>
      </c>
      <c r="E4" s="8">
        <v>1.5449999999999999</v>
      </c>
      <c r="F4" s="8" t="s">
        <v>18</v>
      </c>
      <c r="G4" s="8" t="s">
        <v>230</v>
      </c>
      <c r="H4" s="8" t="s">
        <v>217</v>
      </c>
      <c r="I4" s="8">
        <v>462</v>
      </c>
      <c r="J4" s="8">
        <v>597</v>
      </c>
      <c r="K4" s="8" t="s">
        <v>35</v>
      </c>
      <c r="L4" s="8" t="s">
        <v>36</v>
      </c>
      <c r="M4" s="8" t="s">
        <v>182</v>
      </c>
      <c r="N4" s="8" t="s">
        <v>83</v>
      </c>
      <c r="O4" s="8" t="s">
        <v>24</v>
      </c>
      <c r="P4" s="8">
        <v>7</v>
      </c>
      <c r="Q4" s="65" t="s">
        <v>18</v>
      </c>
      <c r="R4" s="65" t="s">
        <v>18</v>
      </c>
    </row>
    <row r="5" spans="1:18" s="7" customFormat="1" ht="14">
      <c r="A5" s="8" t="s">
        <v>228</v>
      </c>
      <c r="B5" s="10" t="s">
        <v>229</v>
      </c>
      <c r="C5" s="8">
        <v>0.72</v>
      </c>
      <c r="D5" s="8" t="s">
        <v>18</v>
      </c>
      <c r="E5" s="8">
        <v>1.7150000000000001</v>
      </c>
      <c r="F5" s="8" t="s">
        <v>18</v>
      </c>
      <c r="G5" s="8" t="s">
        <v>230</v>
      </c>
      <c r="H5" s="8" t="s">
        <v>217</v>
      </c>
      <c r="I5" s="8">
        <v>462</v>
      </c>
      <c r="J5" s="8">
        <v>650</v>
      </c>
      <c r="K5" s="8" t="s">
        <v>35</v>
      </c>
      <c r="L5" s="8" t="s">
        <v>36</v>
      </c>
      <c r="M5" s="8" t="s">
        <v>182</v>
      </c>
      <c r="N5" s="8" t="s">
        <v>83</v>
      </c>
      <c r="O5" s="8" t="s">
        <v>24</v>
      </c>
      <c r="P5" s="8">
        <v>7</v>
      </c>
      <c r="Q5" s="65" t="s">
        <v>18</v>
      </c>
      <c r="R5" s="65" t="s">
        <v>18</v>
      </c>
    </row>
    <row r="6" spans="1:18" s="7" customFormat="1" ht="14">
      <c r="A6" s="8" t="s">
        <v>228</v>
      </c>
      <c r="B6" s="10" t="s">
        <v>218</v>
      </c>
      <c r="C6" s="8">
        <v>2.08</v>
      </c>
      <c r="D6" s="8" t="s">
        <v>18</v>
      </c>
      <c r="E6" s="8">
        <v>1.9000000000000001</v>
      </c>
      <c r="F6" s="8" t="s">
        <v>18</v>
      </c>
      <c r="G6" s="8" t="s">
        <v>219</v>
      </c>
      <c r="H6" s="8" t="s">
        <v>22</v>
      </c>
      <c r="I6" s="8" t="s">
        <v>18</v>
      </c>
      <c r="J6" s="8" t="s">
        <v>18</v>
      </c>
      <c r="K6" s="8" t="s">
        <v>35</v>
      </c>
      <c r="L6" s="8" t="s">
        <v>22</v>
      </c>
      <c r="M6" s="8" t="s">
        <v>18</v>
      </c>
      <c r="N6" s="8" t="s">
        <v>83</v>
      </c>
      <c r="O6" s="8" t="s">
        <v>24</v>
      </c>
      <c r="P6" s="8">
        <v>8</v>
      </c>
      <c r="Q6" s="65" t="s">
        <v>18</v>
      </c>
      <c r="R6" s="65" t="s">
        <v>18</v>
      </c>
    </row>
    <row r="7" spans="1:18" s="7" customFormat="1" ht="14">
      <c r="A7" s="8" t="s">
        <v>228</v>
      </c>
      <c r="B7" s="10" t="s">
        <v>218</v>
      </c>
      <c r="C7" s="8">
        <v>0.43</v>
      </c>
      <c r="D7" s="8" t="s">
        <v>18</v>
      </c>
      <c r="E7" s="8">
        <v>0.45</v>
      </c>
      <c r="F7" s="8" t="s">
        <v>18</v>
      </c>
      <c r="G7" s="8" t="s">
        <v>220</v>
      </c>
      <c r="H7" s="8" t="s">
        <v>22</v>
      </c>
      <c r="I7" s="8" t="s">
        <v>18</v>
      </c>
      <c r="J7" s="8" t="s">
        <v>18</v>
      </c>
      <c r="K7" s="8" t="s">
        <v>35</v>
      </c>
      <c r="L7" s="8" t="s">
        <v>22</v>
      </c>
      <c r="M7" s="8" t="s">
        <v>18</v>
      </c>
      <c r="N7" s="8" t="s">
        <v>83</v>
      </c>
      <c r="O7" s="8" t="s">
        <v>24</v>
      </c>
      <c r="P7" s="8">
        <v>8</v>
      </c>
      <c r="Q7" s="65" t="s">
        <v>18</v>
      </c>
      <c r="R7" s="65" t="s">
        <v>18</v>
      </c>
    </row>
    <row r="8" spans="1:18" s="7" customFormat="1" ht="14">
      <c r="A8" s="8" t="s">
        <v>228</v>
      </c>
      <c r="B8" s="10" t="s">
        <v>231</v>
      </c>
      <c r="C8" s="8">
        <v>0.317</v>
      </c>
      <c r="D8" s="8">
        <v>0.03</v>
      </c>
      <c r="E8" s="8">
        <v>0.45200000000000001</v>
      </c>
      <c r="F8" s="8">
        <v>8.5000000000000006E-2</v>
      </c>
      <c r="G8" s="8" t="s">
        <v>232</v>
      </c>
      <c r="H8" s="8" t="s">
        <v>69</v>
      </c>
      <c r="I8" s="47">
        <v>5465.1162790697672</v>
      </c>
      <c r="J8" s="47">
        <v>6034.8837209302328</v>
      </c>
      <c r="K8" s="8" t="s">
        <v>105</v>
      </c>
      <c r="L8" s="8" t="s">
        <v>36</v>
      </c>
      <c r="M8" s="8" t="s">
        <v>40</v>
      </c>
      <c r="N8" s="8" t="s">
        <v>233</v>
      </c>
      <c r="O8" s="8" t="s">
        <v>24</v>
      </c>
      <c r="P8" s="8">
        <v>7</v>
      </c>
      <c r="Q8" s="65" t="s">
        <v>18</v>
      </c>
      <c r="R8" s="65" t="s">
        <v>18</v>
      </c>
    </row>
    <row r="9" spans="1:18" s="7" customFormat="1" ht="14">
      <c r="A9" s="8" t="s">
        <v>228</v>
      </c>
      <c r="B9" s="10" t="s">
        <v>59</v>
      </c>
      <c r="C9" s="8">
        <v>2.83</v>
      </c>
      <c r="D9" s="49">
        <v>1.1512601791080936</v>
      </c>
      <c r="E9" s="49">
        <v>4.8099999999999996</v>
      </c>
      <c r="F9" s="49">
        <v>1.6166632302368975</v>
      </c>
      <c r="G9" s="8" t="s">
        <v>60</v>
      </c>
      <c r="H9" s="8" t="s">
        <v>27</v>
      </c>
      <c r="I9" s="8" t="s">
        <v>18</v>
      </c>
      <c r="J9" s="8" t="s">
        <v>18</v>
      </c>
      <c r="K9" s="8" t="s">
        <v>35</v>
      </c>
      <c r="L9" s="8" t="s">
        <v>36</v>
      </c>
      <c r="M9" s="8" t="s">
        <v>57</v>
      </c>
      <c r="N9" s="8" t="s">
        <v>233</v>
      </c>
      <c r="O9" s="8" t="s">
        <v>24</v>
      </c>
      <c r="P9" s="8">
        <v>7</v>
      </c>
      <c r="Q9" s="65">
        <v>280</v>
      </c>
      <c r="R9" s="65">
        <v>370</v>
      </c>
    </row>
    <row r="10" spans="1:18" s="7" customFormat="1" ht="14">
      <c r="A10" s="8" t="s">
        <v>228</v>
      </c>
      <c r="B10" s="10" t="s">
        <v>59</v>
      </c>
      <c r="C10" s="8">
        <v>2.98</v>
      </c>
      <c r="D10" s="49">
        <v>0.51439284598446733</v>
      </c>
      <c r="E10" s="49">
        <v>3.71</v>
      </c>
      <c r="F10" s="49">
        <v>1.543178537953402</v>
      </c>
      <c r="G10" s="8" t="s">
        <v>60</v>
      </c>
      <c r="H10" s="8" t="s">
        <v>27</v>
      </c>
      <c r="I10" s="8" t="s">
        <v>18</v>
      </c>
      <c r="J10" s="8" t="s">
        <v>18</v>
      </c>
      <c r="K10" s="8" t="s">
        <v>35</v>
      </c>
      <c r="L10" s="8" t="s">
        <v>36</v>
      </c>
      <c r="M10" s="8" t="s">
        <v>57</v>
      </c>
      <c r="N10" s="8" t="s">
        <v>233</v>
      </c>
      <c r="O10" s="8" t="s">
        <v>24</v>
      </c>
      <c r="P10" s="8">
        <v>7</v>
      </c>
      <c r="Q10" s="65">
        <v>280</v>
      </c>
      <c r="R10" s="65">
        <v>370</v>
      </c>
    </row>
    <row r="11" spans="1:18" s="7" customFormat="1" ht="14">
      <c r="A11" s="8" t="s">
        <v>228</v>
      </c>
      <c r="B11" s="10" t="s">
        <v>59</v>
      </c>
      <c r="C11" s="8">
        <v>2.67</v>
      </c>
      <c r="D11" s="49">
        <v>1.1757550765359253</v>
      </c>
      <c r="E11" s="49">
        <v>2.98</v>
      </c>
      <c r="F11" s="49">
        <v>0.85732140997411221</v>
      </c>
      <c r="G11" s="8" t="s">
        <v>60</v>
      </c>
      <c r="H11" s="8" t="s">
        <v>27</v>
      </c>
      <c r="I11" s="8" t="s">
        <v>18</v>
      </c>
      <c r="J11" s="8" t="s">
        <v>18</v>
      </c>
      <c r="K11" s="8" t="s">
        <v>35</v>
      </c>
      <c r="L11" s="8" t="s">
        <v>36</v>
      </c>
      <c r="M11" s="8" t="s">
        <v>57</v>
      </c>
      <c r="N11" s="8" t="s">
        <v>233</v>
      </c>
      <c r="O11" s="8" t="s">
        <v>24</v>
      </c>
      <c r="P11" s="8">
        <v>7</v>
      </c>
      <c r="Q11" s="65">
        <v>280</v>
      </c>
      <c r="R11" s="65">
        <v>370</v>
      </c>
    </row>
    <row r="12" spans="1:18" s="7" customFormat="1" ht="14">
      <c r="A12" s="8" t="s">
        <v>228</v>
      </c>
      <c r="B12" s="10" t="s">
        <v>78</v>
      </c>
      <c r="C12" s="8">
        <v>0.38500000000000001</v>
      </c>
      <c r="D12" s="8" t="s">
        <v>18</v>
      </c>
      <c r="E12" s="8">
        <v>0.17399999999999999</v>
      </c>
      <c r="F12" s="8" t="s">
        <v>18</v>
      </c>
      <c r="G12" s="8" t="s">
        <v>30</v>
      </c>
      <c r="H12" s="8" t="s">
        <v>27</v>
      </c>
      <c r="I12" s="8" t="s">
        <v>18</v>
      </c>
      <c r="J12" s="8" t="s">
        <v>18</v>
      </c>
      <c r="K12" s="8" t="s">
        <v>21</v>
      </c>
      <c r="L12" s="8" t="s">
        <v>36</v>
      </c>
      <c r="M12" s="11" t="s">
        <v>79</v>
      </c>
      <c r="N12" s="11" t="s">
        <v>80</v>
      </c>
      <c r="O12" s="8" t="s">
        <v>32</v>
      </c>
      <c r="P12" s="8">
        <v>3</v>
      </c>
      <c r="Q12" s="65">
        <v>400</v>
      </c>
      <c r="R12" s="65">
        <v>330</v>
      </c>
    </row>
    <row r="13" spans="1:18" s="7" customFormat="1" ht="14">
      <c r="A13" s="8" t="s">
        <v>228</v>
      </c>
      <c r="B13" s="10" t="s">
        <v>78</v>
      </c>
      <c r="C13" s="8">
        <v>0.38500000000000001</v>
      </c>
      <c r="D13" s="8" t="s">
        <v>18</v>
      </c>
      <c r="E13" s="8">
        <v>0.125</v>
      </c>
      <c r="F13" s="8" t="s">
        <v>18</v>
      </c>
      <c r="G13" s="8" t="s">
        <v>30</v>
      </c>
      <c r="H13" s="8" t="s">
        <v>27</v>
      </c>
      <c r="I13" s="8" t="s">
        <v>18</v>
      </c>
      <c r="J13" s="8" t="s">
        <v>18</v>
      </c>
      <c r="K13" s="8" t="s">
        <v>21</v>
      </c>
      <c r="L13" s="8" t="s">
        <v>36</v>
      </c>
      <c r="M13" s="11" t="s">
        <v>79</v>
      </c>
      <c r="N13" s="11" t="s">
        <v>80</v>
      </c>
      <c r="O13" s="8" t="s">
        <v>32</v>
      </c>
      <c r="P13" s="8">
        <v>3</v>
      </c>
      <c r="Q13" s="65">
        <v>400</v>
      </c>
      <c r="R13" s="65">
        <v>330</v>
      </c>
    </row>
    <row r="14" spans="1:18" s="7" customFormat="1" ht="14">
      <c r="A14" s="8" t="s">
        <v>228</v>
      </c>
      <c r="B14" s="10" t="s">
        <v>78</v>
      </c>
      <c r="C14" s="8">
        <v>1.0049999999999999</v>
      </c>
      <c r="D14" s="8" t="s">
        <v>18</v>
      </c>
      <c r="E14" s="8">
        <v>0.40500000000000003</v>
      </c>
      <c r="F14" s="8" t="s">
        <v>18</v>
      </c>
      <c r="G14" s="8" t="s">
        <v>30</v>
      </c>
      <c r="H14" s="8" t="s">
        <v>27</v>
      </c>
      <c r="I14" s="8" t="s">
        <v>18</v>
      </c>
      <c r="J14" s="8" t="s">
        <v>18</v>
      </c>
      <c r="K14" s="8" t="s">
        <v>21</v>
      </c>
      <c r="L14" s="8" t="s">
        <v>36</v>
      </c>
      <c r="M14" s="11" t="s">
        <v>79</v>
      </c>
      <c r="N14" s="11" t="s">
        <v>80</v>
      </c>
      <c r="O14" s="8" t="s">
        <v>32</v>
      </c>
      <c r="P14" s="8">
        <v>3</v>
      </c>
      <c r="Q14" s="65">
        <v>400</v>
      </c>
      <c r="R14" s="65">
        <v>330</v>
      </c>
    </row>
    <row r="15" spans="1:18" s="7" customFormat="1" ht="14">
      <c r="A15" s="8" t="s">
        <v>228</v>
      </c>
      <c r="B15" s="10" t="s">
        <v>78</v>
      </c>
      <c r="C15" s="8">
        <v>1.0049999999999999</v>
      </c>
      <c r="D15" s="8" t="s">
        <v>18</v>
      </c>
      <c r="E15" s="8">
        <v>0.316</v>
      </c>
      <c r="F15" s="8" t="s">
        <v>18</v>
      </c>
      <c r="G15" s="8" t="s">
        <v>30</v>
      </c>
      <c r="H15" s="8" t="s">
        <v>27</v>
      </c>
      <c r="I15" s="8" t="s">
        <v>18</v>
      </c>
      <c r="J15" s="8" t="s">
        <v>18</v>
      </c>
      <c r="K15" s="8" t="s">
        <v>21</v>
      </c>
      <c r="L15" s="8" t="s">
        <v>36</v>
      </c>
      <c r="M15" s="11" t="s">
        <v>79</v>
      </c>
      <c r="N15" s="11" t="s">
        <v>80</v>
      </c>
      <c r="O15" s="8" t="s">
        <v>32</v>
      </c>
      <c r="P15" s="8">
        <v>3</v>
      </c>
      <c r="Q15" s="65">
        <v>400</v>
      </c>
      <c r="R15" s="65">
        <v>330</v>
      </c>
    </row>
    <row r="16" spans="1:18" s="7" customFormat="1" ht="14">
      <c r="A16" s="8" t="s">
        <v>228</v>
      </c>
      <c r="B16" s="10" t="s">
        <v>78</v>
      </c>
      <c r="C16" s="8">
        <v>0.438</v>
      </c>
      <c r="D16" s="8" t="s">
        <v>18</v>
      </c>
      <c r="E16" s="8">
        <v>0.72599999999999998</v>
      </c>
      <c r="F16" s="8" t="s">
        <v>18</v>
      </c>
      <c r="G16" s="8" t="s">
        <v>30</v>
      </c>
      <c r="H16" s="8" t="s">
        <v>27</v>
      </c>
      <c r="I16" s="8" t="s">
        <v>18</v>
      </c>
      <c r="J16" s="8" t="s">
        <v>18</v>
      </c>
      <c r="K16" s="8" t="s">
        <v>21</v>
      </c>
      <c r="L16" s="8" t="s">
        <v>36</v>
      </c>
      <c r="M16" s="11" t="s">
        <v>79</v>
      </c>
      <c r="N16" s="11" t="s">
        <v>80</v>
      </c>
      <c r="O16" s="8" t="s">
        <v>32</v>
      </c>
      <c r="P16" s="8">
        <v>3</v>
      </c>
      <c r="Q16" s="65">
        <v>400</v>
      </c>
      <c r="R16" s="65">
        <v>330</v>
      </c>
    </row>
    <row r="17" spans="1:18" s="7" customFormat="1" ht="14">
      <c r="A17" s="8" t="s">
        <v>228</v>
      </c>
      <c r="B17" s="10" t="s">
        <v>78</v>
      </c>
      <c r="C17" s="8">
        <v>0.438</v>
      </c>
      <c r="D17" s="8" t="s">
        <v>18</v>
      </c>
      <c r="E17" s="8">
        <v>0.23</v>
      </c>
      <c r="F17" s="8" t="s">
        <v>18</v>
      </c>
      <c r="G17" s="8" t="s">
        <v>30</v>
      </c>
      <c r="H17" s="8" t="s">
        <v>27</v>
      </c>
      <c r="I17" s="8" t="s">
        <v>18</v>
      </c>
      <c r="J17" s="8" t="s">
        <v>18</v>
      </c>
      <c r="K17" s="8" t="s">
        <v>21</v>
      </c>
      <c r="L17" s="8" t="s">
        <v>36</v>
      </c>
      <c r="M17" s="11" t="s">
        <v>79</v>
      </c>
      <c r="N17" s="11" t="s">
        <v>80</v>
      </c>
      <c r="O17" s="8" t="s">
        <v>32</v>
      </c>
      <c r="P17" s="8">
        <v>3</v>
      </c>
      <c r="Q17" s="65">
        <v>400</v>
      </c>
      <c r="R17" s="65">
        <v>330</v>
      </c>
    </row>
    <row r="18" spans="1:18" s="7" customFormat="1" ht="14">
      <c r="A18" s="8" t="s">
        <v>228</v>
      </c>
      <c r="B18" s="10" t="s">
        <v>78</v>
      </c>
      <c r="C18" s="8">
        <v>0.89700000000000002</v>
      </c>
      <c r="D18" s="8" t="s">
        <v>18</v>
      </c>
      <c r="E18" s="8">
        <v>0.93899999999999995</v>
      </c>
      <c r="F18" s="8" t="s">
        <v>18</v>
      </c>
      <c r="G18" s="8" t="s">
        <v>30</v>
      </c>
      <c r="H18" s="8" t="s">
        <v>27</v>
      </c>
      <c r="I18" s="8" t="s">
        <v>18</v>
      </c>
      <c r="J18" s="8" t="s">
        <v>18</v>
      </c>
      <c r="K18" s="8" t="s">
        <v>21</v>
      </c>
      <c r="L18" s="8" t="s">
        <v>36</v>
      </c>
      <c r="M18" s="11" t="s">
        <v>79</v>
      </c>
      <c r="N18" s="11" t="s">
        <v>80</v>
      </c>
      <c r="O18" s="8" t="s">
        <v>32</v>
      </c>
      <c r="P18" s="8">
        <v>3</v>
      </c>
      <c r="Q18" s="65">
        <v>400</v>
      </c>
      <c r="R18" s="65">
        <v>330</v>
      </c>
    </row>
    <row r="19" spans="1:18" s="7" customFormat="1" ht="14">
      <c r="A19" s="8" t="s">
        <v>228</v>
      </c>
      <c r="B19" s="10" t="s">
        <v>78</v>
      </c>
      <c r="C19" s="8">
        <v>0.89700000000000002</v>
      </c>
      <c r="D19" s="8" t="s">
        <v>18</v>
      </c>
      <c r="E19" s="8">
        <v>0.53100000000000003</v>
      </c>
      <c r="F19" s="8" t="s">
        <v>18</v>
      </c>
      <c r="G19" s="8" t="s">
        <v>30</v>
      </c>
      <c r="H19" s="8" t="s">
        <v>27</v>
      </c>
      <c r="I19" s="8" t="s">
        <v>18</v>
      </c>
      <c r="J19" s="8" t="s">
        <v>18</v>
      </c>
      <c r="K19" s="8" t="s">
        <v>21</v>
      </c>
      <c r="L19" s="8" t="s">
        <v>36</v>
      </c>
      <c r="M19" s="11" t="s">
        <v>79</v>
      </c>
      <c r="N19" s="11" t="s">
        <v>80</v>
      </c>
      <c r="O19" s="8" t="s">
        <v>32</v>
      </c>
      <c r="P19" s="8">
        <v>3</v>
      </c>
      <c r="Q19" s="65">
        <v>400</v>
      </c>
      <c r="R19" s="65">
        <v>330</v>
      </c>
    </row>
    <row r="20" spans="1:18" s="10" customFormat="1" ht="14">
      <c r="A20" s="10" t="s">
        <v>228</v>
      </c>
      <c r="B20" s="10" t="s">
        <v>234</v>
      </c>
      <c r="C20" s="64">
        <v>0.12857142857142856</v>
      </c>
      <c r="D20" s="64">
        <v>0.25714285714285712</v>
      </c>
      <c r="E20" s="64">
        <v>4.2857142857142816E-2</v>
      </c>
      <c r="F20" s="64">
        <v>8.5714285714285632E-2</v>
      </c>
      <c r="G20" s="10" t="s">
        <v>235</v>
      </c>
      <c r="H20" s="10" t="s">
        <v>27</v>
      </c>
      <c r="I20" s="66">
        <v>12823.529411764706</v>
      </c>
      <c r="J20" s="66">
        <v>12352.941176470589</v>
      </c>
      <c r="K20" s="10" t="s">
        <v>21</v>
      </c>
      <c r="L20" s="10" t="s">
        <v>36</v>
      </c>
      <c r="M20" s="10" t="s">
        <v>57</v>
      </c>
      <c r="N20" s="10" t="s">
        <v>83</v>
      </c>
      <c r="O20" s="10" t="s">
        <v>32</v>
      </c>
      <c r="P20" s="10">
        <v>7</v>
      </c>
      <c r="Q20" s="10">
        <v>820</v>
      </c>
      <c r="R20" s="10">
        <v>80</v>
      </c>
    </row>
    <row r="21" spans="1:18" s="10" customFormat="1" ht="14">
      <c r="A21" s="10" t="s">
        <v>228</v>
      </c>
      <c r="B21" s="10" t="s">
        <v>130</v>
      </c>
      <c r="C21" s="10">
        <v>0.67</v>
      </c>
      <c r="D21" s="10" t="s">
        <v>18</v>
      </c>
      <c r="E21" s="10">
        <v>1.355</v>
      </c>
      <c r="F21" s="10" t="s">
        <v>18</v>
      </c>
      <c r="G21" s="10" t="s">
        <v>30</v>
      </c>
      <c r="H21" s="10" t="s">
        <v>27</v>
      </c>
      <c r="I21" s="10">
        <v>14180</v>
      </c>
      <c r="J21" s="10">
        <v>14340</v>
      </c>
      <c r="K21" s="10" t="s">
        <v>21</v>
      </c>
      <c r="L21" s="10" t="s">
        <v>36</v>
      </c>
      <c r="M21" s="10" t="s">
        <v>57</v>
      </c>
      <c r="N21" s="10" t="s">
        <v>23</v>
      </c>
      <c r="O21" s="10" t="s">
        <v>32</v>
      </c>
      <c r="P21" s="10">
        <v>3</v>
      </c>
      <c r="Q21" s="10">
        <v>403</v>
      </c>
      <c r="R21" s="10">
        <v>333</v>
      </c>
    </row>
    <row r="22" spans="1:18" s="10" customFormat="1" ht="14">
      <c r="A22" s="10" t="s">
        <v>228</v>
      </c>
      <c r="B22" s="10" t="s">
        <v>130</v>
      </c>
      <c r="C22" s="10">
        <v>0.872</v>
      </c>
      <c r="D22" s="10" t="s">
        <v>18</v>
      </c>
      <c r="E22" s="10">
        <v>1.147</v>
      </c>
      <c r="F22" s="10" t="s">
        <v>18</v>
      </c>
      <c r="G22" s="10" t="s">
        <v>30</v>
      </c>
      <c r="H22" s="10" t="s">
        <v>27</v>
      </c>
      <c r="I22" s="10">
        <v>14500</v>
      </c>
      <c r="J22" s="10">
        <v>14780</v>
      </c>
      <c r="K22" s="10" t="s">
        <v>21</v>
      </c>
      <c r="L22" s="10" t="s">
        <v>36</v>
      </c>
      <c r="M22" s="10" t="s">
        <v>57</v>
      </c>
      <c r="N22" s="10" t="s">
        <v>23</v>
      </c>
      <c r="O22" s="10" t="s">
        <v>32</v>
      </c>
      <c r="P22" s="10">
        <v>3</v>
      </c>
      <c r="Q22" s="10">
        <v>403</v>
      </c>
      <c r="R22" s="10">
        <v>333</v>
      </c>
    </row>
    <row r="23" spans="1:18" s="10" customFormat="1" ht="14">
      <c r="A23" s="10" t="s">
        <v>228</v>
      </c>
      <c r="B23" s="10" t="s">
        <v>142</v>
      </c>
      <c r="C23" s="64">
        <v>0.82786799999999994</v>
      </c>
      <c r="D23" s="64" t="s">
        <v>18</v>
      </c>
      <c r="E23" s="64">
        <v>1.221047</v>
      </c>
      <c r="F23" s="10" t="s">
        <v>18</v>
      </c>
      <c r="G23" s="10" t="s">
        <v>30</v>
      </c>
      <c r="H23" s="10" t="s">
        <v>27</v>
      </c>
      <c r="I23" s="10">
        <v>14570</v>
      </c>
      <c r="J23" s="10">
        <v>13710</v>
      </c>
      <c r="K23" s="10" t="s">
        <v>21</v>
      </c>
      <c r="L23" s="10" t="s">
        <v>36</v>
      </c>
      <c r="M23" s="10" t="s">
        <v>57</v>
      </c>
      <c r="N23" s="10" t="s">
        <v>23</v>
      </c>
      <c r="O23" s="10" t="s">
        <v>32</v>
      </c>
      <c r="P23" s="10">
        <v>3</v>
      </c>
      <c r="Q23" s="10">
        <v>403</v>
      </c>
      <c r="R23" s="10">
        <v>333</v>
      </c>
    </row>
    <row r="24" spans="1:18" s="10" customFormat="1" ht="14">
      <c r="A24" s="10" t="s">
        <v>228</v>
      </c>
      <c r="B24" s="10" t="s">
        <v>142</v>
      </c>
      <c r="C24" s="64">
        <v>0.58303300000000002</v>
      </c>
      <c r="D24" s="64" t="s">
        <v>18</v>
      </c>
      <c r="E24" s="64">
        <v>0.6996985</v>
      </c>
      <c r="F24" s="10" t="s">
        <v>18</v>
      </c>
      <c r="G24" s="10" t="s">
        <v>30</v>
      </c>
      <c r="H24" s="10" t="s">
        <v>27</v>
      </c>
      <c r="I24" s="10">
        <v>14570</v>
      </c>
      <c r="J24" s="10">
        <v>13710</v>
      </c>
      <c r="K24" s="10" t="s">
        <v>21</v>
      </c>
      <c r="L24" s="10" t="s">
        <v>36</v>
      </c>
      <c r="M24" s="10" t="s">
        <v>57</v>
      </c>
      <c r="N24" s="10" t="s">
        <v>23</v>
      </c>
      <c r="O24" s="10" t="s">
        <v>32</v>
      </c>
      <c r="P24" s="10">
        <v>3</v>
      </c>
      <c r="Q24" s="10">
        <v>403</v>
      </c>
      <c r="R24" s="10">
        <v>333</v>
      </c>
    </row>
    <row r="25" spans="1:18" s="10" customFormat="1" ht="14">
      <c r="A25" s="10" t="s">
        <v>228</v>
      </c>
      <c r="B25" s="10" t="s">
        <v>142</v>
      </c>
      <c r="C25" s="64">
        <v>0.5236559999999999</v>
      </c>
      <c r="D25" s="64" t="s">
        <v>18</v>
      </c>
      <c r="E25" s="64">
        <v>0.8120735</v>
      </c>
      <c r="F25" s="10" t="s">
        <v>18</v>
      </c>
      <c r="G25" s="10" t="s">
        <v>30</v>
      </c>
      <c r="H25" s="10" t="s">
        <v>27</v>
      </c>
      <c r="I25" s="10">
        <v>14570</v>
      </c>
      <c r="J25" s="10">
        <v>13710</v>
      </c>
      <c r="K25" s="10" t="s">
        <v>21</v>
      </c>
      <c r="L25" s="10" t="s">
        <v>36</v>
      </c>
      <c r="M25" s="10" t="s">
        <v>57</v>
      </c>
      <c r="N25" s="10" t="s">
        <v>23</v>
      </c>
      <c r="O25" s="10" t="s">
        <v>32</v>
      </c>
      <c r="P25" s="10">
        <v>3</v>
      </c>
      <c r="Q25" s="10">
        <v>403</v>
      </c>
      <c r="R25" s="10">
        <v>333</v>
      </c>
    </row>
    <row r="26" spans="1:18" s="10" customFormat="1" ht="14">
      <c r="A26" s="10" t="s">
        <v>228</v>
      </c>
      <c r="B26" s="10" t="s">
        <v>142</v>
      </c>
      <c r="C26" s="64">
        <v>0.381073</v>
      </c>
      <c r="D26" s="64" t="s">
        <v>18</v>
      </c>
      <c r="E26" s="64">
        <v>0.59305999999999992</v>
      </c>
      <c r="F26" s="10" t="s">
        <v>18</v>
      </c>
      <c r="G26" s="10" t="s">
        <v>30</v>
      </c>
      <c r="H26" s="10" t="s">
        <v>27</v>
      </c>
      <c r="I26" s="10">
        <v>14570</v>
      </c>
      <c r="J26" s="10">
        <v>13710</v>
      </c>
      <c r="K26" s="10" t="s">
        <v>21</v>
      </c>
      <c r="L26" s="10" t="s">
        <v>36</v>
      </c>
      <c r="M26" s="10" t="s">
        <v>57</v>
      </c>
      <c r="N26" s="10" t="s">
        <v>23</v>
      </c>
      <c r="O26" s="10" t="s">
        <v>32</v>
      </c>
      <c r="P26" s="10">
        <v>3</v>
      </c>
      <c r="Q26" s="10">
        <v>403</v>
      </c>
      <c r="R26" s="10">
        <v>333</v>
      </c>
    </row>
    <row r="27" spans="1:18" s="10" customFormat="1" ht="14">
      <c r="A27" s="10" t="s">
        <v>228</v>
      </c>
      <c r="B27" s="10" t="s">
        <v>142</v>
      </c>
      <c r="C27" s="64">
        <v>0.636656</v>
      </c>
      <c r="D27" s="64" t="s">
        <v>18</v>
      </c>
      <c r="E27" s="64">
        <v>1.0434100000000002</v>
      </c>
      <c r="F27" s="10" t="s">
        <v>18</v>
      </c>
      <c r="G27" s="10" t="s">
        <v>30</v>
      </c>
      <c r="H27" s="10" t="s">
        <v>27</v>
      </c>
      <c r="I27" s="10">
        <v>13350</v>
      </c>
      <c r="J27" s="10">
        <v>12840</v>
      </c>
      <c r="K27" s="10" t="s">
        <v>21</v>
      </c>
      <c r="L27" s="10" t="s">
        <v>36</v>
      </c>
      <c r="M27" s="10" t="s">
        <v>57</v>
      </c>
      <c r="N27" s="10" t="s">
        <v>23</v>
      </c>
      <c r="O27" s="10" t="s">
        <v>32</v>
      </c>
      <c r="P27" s="10">
        <v>3</v>
      </c>
      <c r="Q27" s="10">
        <v>403</v>
      </c>
      <c r="R27" s="10">
        <v>333</v>
      </c>
    </row>
    <row r="28" spans="1:18" s="10" customFormat="1" ht="14">
      <c r="A28" s="10" t="s">
        <v>228</v>
      </c>
      <c r="B28" s="10" t="s">
        <v>142</v>
      </c>
      <c r="C28" s="64">
        <v>0.38199400000000006</v>
      </c>
      <c r="D28" s="64" t="s">
        <v>18</v>
      </c>
      <c r="E28" s="64">
        <v>0.49163999999999997</v>
      </c>
      <c r="F28" s="10" t="s">
        <v>18</v>
      </c>
      <c r="G28" s="10" t="s">
        <v>30</v>
      </c>
      <c r="H28" s="10" t="s">
        <v>27</v>
      </c>
      <c r="I28" s="10">
        <v>13350</v>
      </c>
      <c r="J28" s="10">
        <v>12840</v>
      </c>
      <c r="K28" s="10" t="s">
        <v>21</v>
      </c>
      <c r="L28" s="10" t="s">
        <v>36</v>
      </c>
      <c r="M28" s="10" t="s">
        <v>57</v>
      </c>
      <c r="N28" s="10" t="s">
        <v>23</v>
      </c>
      <c r="O28" s="10" t="s">
        <v>32</v>
      </c>
      <c r="P28" s="10">
        <v>3</v>
      </c>
      <c r="Q28" s="10">
        <v>403</v>
      </c>
      <c r="R28" s="10">
        <v>333</v>
      </c>
    </row>
    <row r="29" spans="1:18" s="10" customFormat="1" ht="14">
      <c r="A29" s="10" t="s">
        <v>228</v>
      </c>
      <c r="B29" s="10" t="s">
        <v>142</v>
      </c>
      <c r="C29" s="64">
        <v>0.54469500000000004</v>
      </c>
      <c r="D29" s="64" t="s">
        <v>18</v>
      </c>
      <c r="E29" s="64">
        <v>0.75691300000000006</v>
      </c>
      <c r="F29" s="10" t="s">
        <v>18</v>
      </c>
      <c r="G29" s="10" t="s">
        <v>30</v>
      </c>
      <c r="H29" s="10" t="s">
        <v>27</v>
      </c>
      <c r="I29" s="10">
        <v>13350</v>
      </c>
      <c r="J29" s="10">
        <v>12840</v>
      </c>
      <c r="K29" s="10" t="s">
        <v>21</v>
      </c>
      <c r="L29" s="10" t="s">
        <v>36</v>
      </c>
      <c r="M29" s="10" t="s">
        <v>57</v>
      </c>
      <c r="N29" s="10" t="s">
        <v>23</v>
      </c>
      <c r="O29" s="10" t="s">
        <v>32</v>
      </c>
      <c r="P29" s="10">
        <v>3</v>
      </c>
      <c r="Q29" s="10">
        <v>403</v>
      </c>
      <c r="R29" s="10">
        <v>333</v>
      </c>
    </row>
  </sheetData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1"/>
  <sheetViews>
    <sheetView workbookViewId="0">
      <selection activeCell="N21" sqref="N21"/>
    </sheetView>
  </sheetViews>
  <sheetFormatPr baseColWidth="10" defaultRowHeight="18" x14ac:dyDescent="0"/>
  <cols>
    <col min="2" max="2" width="17.7109375" customWidth="1"/>
  </cols>
  <sheetData>
    <row r="1" spans="1:20" ht="72">
      <c r="A1" s="36" t="s">
        <v>0</v>
      </c>
      <c r="B1" s="37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  <c r="H1" s="39" t="s">
        <v>7</v>
      </c>
      <c r="I1" s="40" t="s">
        <v>8</v>
      </c>
      <c r="J1" s="39" t="s">
        <v>9</v>
      </c>
      <c r="K1" s="41" t="s">
        <v>10</v>
      </c>
      <c r="L1" s="41" t="s">
        <v>11</v>
      </c>
      <c r="M1" s="41" t="s">
        <v>12</v>
      </c>
      <c r="N1" s="41" t="s">
        <v>13</v>
      </c>
      <c r="O1" s="41" t="s">
        <v>14</v>
      </c>
      <c r="P1" s="41" t="s">
        <v>15</v>
      </c>
      <c r="Q1" s="41" t="s">
        <v>401</v>
      </c>
      <c r="R1" s="41" t="s">
        <v>400</v>
      </c>
      <c r="S1" s="41" t="s">
        <v>402</v>
      </c>
      <c r="T1" s="41" t="s">
        <v>403</v>
      </c>
    </row>
    <row r="2" spans="1:20" s="7" customFormat="1" ht="16.25" customHeight="1">
      <c r="A2" s="8" t="s">
        <v>236</v>
      </c>
      <c r="B2" s="17" t="s">
        <v>42</v>
      </c>
      <c r="C2" s="8">
        <v>1.6969999999999998</v>
      </c>
      <c r="D2" s="8" t="s">
        <v>18</v>
      </c>
      <c r="E2" s="8">
        <v>2.4724999999999997</v>
      </c>
      <c r="F2" s="8" t="s">
        <v>18</v>
      </c>
      <c r="G2" s="8" t="s">
        <v>30</v>
      </c>
      <c r="H2" s="8" t="s">
        <v>27</v>
      </c>
      <c r="I2" s="8" t="s">
        <v>18</v>
      </c>
      <c r="J2" s="8" t="s">
        <v>18</v>
      </c>
      <c r="K2" s="8" t="s">
        <v>21</v>
      </c>
      <c r="L2" s="8" t="s">
        <v>22</v>
      </c>
      <c r="M2" s="8" t="s">
        <v>31</v>
      </c>
      <c r="N2" s="8" t="s">
        <v>83</v>
      </c>
      <c r="O2" s="8" t="s">
        <v>32</v>
      </c>
      <c r="P2" s="8">
        <v>3</v>
      </c>
      <c r="Q2" s="8">
        <v>134</v>
      </c>
      <c r="R2" s="8">
        <v>224</v>
      </c>
      <c r="S2" s="8">
        <v>402</v>
      </c>
      <c r="T2" s="8">
        <v>334</v>
      </c>
    </row>
    <row r="3" spans="1:20" s="7" customFormat="1" ht="16.25" customHeight="1">
      <c r="A3" s="8" t="s">
        <v>237</v>
      </c>
      <c r="B3" s="17" t="s">
        <v>42</v>
      </c>
      <c r="C3" s="8">
        <v>1.2424999999999999</v>
      </c>
      <c r="D3" s="8" t="s">
        <v>18</v>
      </c>
      <c r="E3" s="8">
        <v>2.1159999999999997</v>
      </c>
      <c r="F3" s="8" t="s">
        <v>18</v>
      </c>
      <c r="G3" s="8" t="s">
        <v>30</v>
      </c>
      <c r="H3" s="8" t="s">
        <v>27</v>
      </c>
      <c r="I3" s="8" t="s">
        <v>18</v>
      </c>
      <c r="J3" s="8" t="s">
        <v>18</v>
      </c>
      <c r="K3" s="8" t="s">
        <v>21</v>
      </c>
      <c r="L3" s="8" t="s">
        <v>22</v>
      </c>
      <c r="M3" s="8" t="s">
        <v>31</v>
      </c>
      <c r="N3" s="8" t="s">
        <v>83</v>
      </c>
      <c r="O3" s="8" t="s">
        <v>32</v>
      </c>
      <c r="P3" s="8">
        <v>3</v>
      </c>
      <c r="Q3" s="8">
        <v>134</v>
      </c>
      <c r="R3" s="8">
        <v>24</v>
      </c>
      <c r="S3" s="8">
        <v>402</v>
      </c>
      <c r="T3" s="8">
        <v>334</v>
      </c>
    </row>
    <row r="4" spans="1:20" s="7" customFormat="1" ht="16.25" customHeight="1">
      <c r="A4" s="8" t="s">
        <v>237</v>
      </c>
      <c r="B4" s="17" t="s">
        <v>61</v>
      </c>
      <c r="C4" s="8">
        <v>0.79</v>
      </c>
      <c r="D4" s="8">
        <v>0.16</v>
      </c>
      <c r="E4" s="8">
        <v>0.26</v>
      </c>
      <c r="F4" s="8">
        <v>0.52</v>
      </c>
      <c r="G4" s="8" t="s">
        <v>62</v>
      </c>
      <c r="H4" s="8" t="s">
        <v>63</v>
      </c>
      <c r="I4" s="8">
        <v>7730</v>
      </c>
      <c r="J4" s="8">
        <v>6340</v>
      </c>
      <c r="K4" s="8" t="s">
        <v>64</v>
      </c>
      <c r="L4" s="8" t="s">
        <v>36</v>
      </c>
      <c r="M4" s="11" t="s">
        <v>57</v>
      </c>
      <c r="N4" s="8" t="s">
        <v>23</v>
      </c>
      <c r="O4" s="8" t="s">
        <v>24</v>
      </c>
      <c r="P4" s="8">
        <v>6</v>
      </c>
      <c r="Q4" s="8">
        <v>140</v>
      </c>
      <c r="R4" s="8">
        <v>70</v>
      </c>
      <c r="S4" s="8" t="s">
        <v>18</v>
      </c>
      <c r="T4" s="8" t="s">
        <v>18</v>
      </c>
    </row>
    <row r="5" spans="1:20" s="7" customFormat="1" ht="16.25" customHeight="1">
      <c r="A5" s="8" t="s">
        <v>237</v>
      </c>
      <c r="B5" s="17" t="s">
        <v>61</v>
      </c>
      <c r="C5" s="8">
        <v>0.98</v>
      </c>
      <c r="D5" s="8">
        <v>0.42</v>
      </c>
      <c r="E5" s="8">
        <v>0.49</v>
      </c>
      <c r="F5" s="8">
        <v>0.56000000000000005</v>
      </c>
      <c r="G5" s="8" t="s">
        <v>62</v>
      </c>
      <c r="H5" s="8" t="s">
        <v>63</v>
      </c>
      <c r="I5" s="8">
        <v>7580</v>
      </c>
      <c r="J5" s="8">
        <v>6430</v>
      </c>
      <c r="K5" s="8" t="s">
        <v>64</v>
      </c>
      <c r="L5" s="8" t="s">
        <v>36</v>
      </c>
      <c r="M5" s="11" t="s">
        <v>57</v>
      </c>
      <c r="N5" s="8" t="s">
        <v>23</v>
      </c>
      <c r="O5" s="8" t="s">
        <v>24</v>
      </c>
      <c r="P5" s="8">
        <v>6</v>
      </c>
      <c r="Q5" s="8">
        <v>140</v>
      </c>
      <c r="R5" s="8">
        <v>70</v>
      </c>
      <c r="S5" s="8" t="s">
        <v>18</v>
      </c>
      <c r="T5" s="8" t="s">
        <v>18</v>
      </c>
    </row>
    <row r="6" spans="1:20" s="7" customFormat="1" ht="16.25" customHeight="1">
      <c r="A6" s="8" t="s">
        <v>237</v>
      </c>
      <c r="B6" s="17" t="s">
        <v>238</v>
      </c>
      <c r="C6" s="8">
        <v>7.6</v>
      </c>
      <c r="D6" s="49">
        <v>1.3601470508735445</v>
      </c>
      <c r="E6" s="8">
        <v>6.1999999999999993</v>
      </c>
      <c r="F6" s="49">
        <v>0.80622577482985491</v>
      </c>
      <c r="G6" s="8" t="s">
        <v>239</v>
      </c>
      <c r="H6" s="8" t="s">
        <v>27</v>
      </c>
      <c r="I6" s="8">
        <v>20900</v>
      </c>
      <c r="J6" s="8">
        <v>19300</v>
      </c>
      <c r="K6" s="8" t="s">
        <v>64</v>
      </c>
      <c r="L6" s="8" t="s">
        <v>22</v>
      </c>
      <c r="M6" s="11" t="s">
        <v>22</v>
      </c>
      <c r="N6" s="8" t="s">
        <v>41</v>
      </c>
      <c r="O6" s="8" t="s">
        <v>24</v>
      </c>
      <c r="P6" s="8">
        <v>6</v>
      </c>
      <c r="Q6" s="8">
        <v>175</v>
      </c>
      <c r="R6" s="8">
        <v>150</v>
      </c>
      <c r="S6" s="8">
        <v>360</v>
      </c>
      <c r="T6" s="8">
        <v>150</v>
      </c>
    </row>
    <row r="7" spans="1:20" s="7" customFormat="1" ht="16.25" customHeight="1">
      <c r="A7" s="8" t="s">
        <v>236</v>
      </c>
      <c r="B7" s="17" t="s">
        <v>238</v>
      </c>
      <c r="C7" s="8">
        <v>2.6</v>
      </c>
      <c r="D7" s="49">
        <v>0.6403124237432849</v>
      </c>
      <c r="E7" s="8">
        <v>2.5</v>
      </c>
      <c r="F7" s="49">
        <v>0.70710678118654757</v>
      </c>
      <c r="G7" s="8" t="s">
        <v>239</v>
      </c>
      <c r="H7" s="8" t="s">
        <v>22</v>
      </c>
      <c r="I7" s="8" t="s">
        <v>18</v>
      </c>
      <c r="J7" s="8" t="s">
        <v>18</v>
      </c>
      <c r="K7" s="8" t="s">
        <v>64</v>
      </c>
      <c r="L7" s="8" t="s">
        <v>22</v>
      </c>
      <c r="M7" s="11" t="s">
        <v>22</v>
      </c>
      <c r="N7" s="8" t="s">
        <v>41</v>
      </c>
      <c r="O7" s="8" t="s">
        <v>24</v>
      </c>
      <c r="P7" s="8">
        <v>6</v>
      </c>
      <c r="Q7" s="8">
        <v>35</v>
      </c>
      <c r="R7" s="8">
        <v>50</v>
      </c>
      <c r="S7" s="8">
        <v>360</v>
      </c>
      <c r="T7" s="8">
        <v>150</v>
      </c>
    </row>
    <row r="8" spans="1:20" s="7" customFormat="1" ht="16.25" customHeight="1">
      <c r="A8" s="8" t="s">
        <v>236</v>
      </c>
      <c r="B8" s="17" t="s">
        <v>238</v>
      </c>
      <c r="C8" s="8">
        <v>2.5</v>
      </c>
      <c r="D8" s="49">
        <v>0.28284271247461906</v>
      </c>
      <c r="E8" s="8">
        <v>3.3</v>
      </c>
      <c r="F8" s="49">
        <v>0.50990195135927852</v>
      </c>
      <c r="G8" s="8" t="s">
        <v>239</v>
      </c>
      <c r="H8" s="8" t="s">
        <v>27</v>
      </c>
      <c r="I8" s="8">
        <v>18200</v>
      </c>
      <c r="J8" s="8">
        <v>17700</v>
      </c>
      <c r="K8" s="8" t="s">
        <v>64</v>
      </c>
      <c r="L8" s="8" t="s">
        <v>22</v>
      </c>
      <c r="M8" s="11" t="s">
        <v>22</v>
      </c>
      <c r="N8" s="8" t="s">
        <v>41</v>
      </c>
      <c r="O8" s="8" t="s">
        <v>24</v>
      </c>
      <c r="P8" s="8">
        <v>6</v>
      </c>
      <c r="Q8" s="8">
        <v>125</v>
      </c>
      <c r="R8" s="8">
        <v>150</v>
      </c>
      <c r="S8" s="8">
        <v>290</v>
      </c>
      <c r="T8" s="8">
        <v>200</v>
      </c>
    </row>
    <row r="9" spans="1:20" s="7" customFormat="1" ht="16.25" customHeight="1">
      <c r="A9" s="8" t="s">
        <v>237</v>
      </c>
      <c r="B9" s="17" t="s">
        <v>238</v>
      </c>
      <c r="C9" s="8">
        <v>0.6</v>
      </c>
      <c r="D9" s="8">
        <v>0.2</v>
      </c>
      <c r="E9" s="8">
        <v>0.60000000000000009</v>
      </c>
      <c r="F9" s="49">
        <v>0.14142135623730953</v>
      </c>
      <c r="G9" s="8" t="s">
        <v>239</v>
      </c>
      <c r="H9" s="8" t="s">
        <v>22</v>
      </c>
      <c r="I9" s="8" t="s">
        <v>18</v>
      </c>
      <c r="J9" s="8" t="s">
        <v>18</v>
      </c>
      <c r="K9" s="8" t="s">
        <v>64</v>
      </c>
      <c r="L9" s="8" t="s">
        <v>22</v>
      </c>
      <c r="M9" s="11" t="s">
        <v>22</v>
      </c>
      <c r="N9" s="8" t="s">
        <v>41</v>
      </c>
      <c r="O9" s="8" t="s">
        <v>24</v>
      </c>
      <c r="P9" s="8">
        <v>6</v>
      </c>
      <c r="Q9" s="8">
        <v>50</v>
      </c>
      <c r="R9" s="8">
        <v>50</v>
      </c>
      <c r="S9" s="8">
        <v>290</v>
      </c>
      <c r="T9" s="8">
        <v>200</v>
      </c>
    </row>
    <row r="10" spans="1:20" s="7" customFormat="1" ht="16.25" customHeight="1">
      <c r="A10" s="8" t="s">
        <v>237</v>
      </c>
      <c r="B10" s="17" t="s">
        <v>176</v>
      </c>
      <c r="C10" s="8">
        <v>0.24</v>
      </c>
      <c r="D10" s="49">
        <v>3.4641016151377546E-2</v>
      </c>
      <c r="E10" s="8">
        <v>0.17</v>
      </c>
      <c r="F10" s="49">
        <v>5.1961524227066312E-2</v>
      </c>
      <c r="G10" s="8" t="s">
        <v>177</v>
      </c>
      <c r="H10" s="8" t="s">
        <v>27</v>
      </c>
      <c r="I10" s="47">
        <v>20235.294117647059</v>
      </c>
      <c r="J10" s="47">
        <v>19294.117647058825</v>
      </c>
      <c r="K10" s="8" t="s">
        <v>64</v>
      </c>
      <c r="L10" s="8" t="s">
        <v>36</v>
      </c>
      <c r="M10" s="11" t="s">
        <v>57</v>
      </c>
      <c r="N10" s="8" t="s">
        <v>80</v>
      </c>
      <c r="O10" s="8" t="s">
        <v>24</v>
      </c>
      <c r="P10" s="8">
        <v>6</v>
      </c>
      <c r="Q10" s="8">
        <v>150</v>
      </c>
      <c r="R10" s="8">
        <v>75</v>
      </c>
      <c r="S10" s="8">
        <v>750</v>
      </c>
      <c r="T10" s="8">
        <v>200</v>
      </c>
    </row>
    <row r="11" spans="1:20" s="7" customFormat="1" ht="16.25" customHeight="1">
      <c r="A11" s="8" t="s">
        <v>237</v>
      </c>
      <c r="B11" s="17" t="s">
        <v>176</v>
      </c>
      <c r="C11" s="8">
        <v>0.24</v>
      </c>
      <c r="D11" s="49">
        <v>3.4641016151377546E-2</v>
      </c>
      <c r="E11" s="8">
        <v>0.28999999999999998</v>
      </c>
      <c r="F11" s="49">
        <v>0.12124355652982141</v>
      </c>
      <c r="G11" s="8" t="s">
        <v>177</v>
      </c>
      <c r="H11" s="8" t="s">
        <v>27</v>
      </c>
      <c r="I11" s="47">
        <v>20235.294117647059</v>
      </c>
      <c r="J11" s="47">
        <v>19764.705882352941</v>
      </c>
      <c r="K11" s="8" t="s">
        <v>64</v>
      </c>
      <c r="L11" s="8" t="s">
        <v>36</v>
      </c>
      <c r="M11" s="11" t="s">
        <v>57</v>
      </c>
      <c r="N11" s="8" t="s">
        <v>80</v>
      </c>
      <c r="O11" s="8" t="s">
        <v>24</v>
      </c>
      <c r="P11" s="8">
        <v>6</v>
      </c>
      <c r="Q11" s="8">
        <v>150</v>
      </c>
      <c r="R11" s="8">
        <v>113</v>
      </c>
      <c r="S11" s="8">
        <v>750</v>
      </c>
      <c r="T11" s="8">
        <v>200</v>
      </c>
    </row>
    <row r="12" spans="1:20" s="7" customFormat="1" ht="16.25" customHeight="1">
      <c r="A12" s="8" t="s">
        <v>236</v>
      </c>
      <c r="B12" s="17" t="s">
        <v>176</v>
      </c>
      <c r="C12" s="8">
        <v>0.24</v>
      </c>
      <c r="D12" s="49">
        <v>3.4641016151377546E-2</v>
      </c>
      <c r="E12" s="8">
        <v>0.25</v>
      </c>
      <c r="F12" s="49">
        <v>0.20784609690826525</v>
      </c>
      <c r="G12" s="8" t="s">
        <v>177</v>
      </c>
      <c r="H12" s="8" t="s">
        <v>27</v>
      </c>
      <c r="I12" s="47">
        <v>20235.294117647059</v>
      </c>
      <c r="J12" s="47">
        <v>20000</v>
      </c>
      <c r="K12" s="8" t="s">
        <v>64</v>
      </c>
      <c r="L12" s="8" t="s">
        <v>36</v>
      </c>
      <c r="M12" s="11" t="s">
        <v>57</v>
      </c>
      <c r="N12" s="8" t="s">
        <v>80</v>
      </c>
      <c r="O12" s="8" t="s">
        <v>24</v>
      </c>
      <c r="P12" s="8">
        <v>6</v>
      </c>
      <c r="Q12" s="8">
        <v>150</v>
      </c>
      <c r="R12" s="8">
        <v>188</v>
      </c>
      <c r="S12" s="8">
        <v>750</v>
      </c>
      <c r="T12" s="8">
        <v>200</v>
      </c>
    </row>
    <row r="13" spans="1:20" s="7" customFormat="1" ht="16.25" customHeight="1">
      <c r="A13" s="8" t="s">
        <v>237</v>
      </c>
      <c r="B13" s="17" t="s">
        <v>176</v>
      </c>
      <c r="C13" s="8">
        <v>3.65</v>
      </c>
      <c r="D13" s="49">
        <v>2.5634351952019383</v>
      </c>
      <c r="E13" s="8">
        <v>3.12</v>
      </c>
      <c r="F13" s="49">
        <v>2.1304224933097191</v>
      </c>
      <c r="G13" s="8" t="s">
        <v>177</v>
      </c>
      <c r="H13" s="8" t="s">
        <v>27</v>
      </c>
      <c r="I13" s="47">
        <v>17764.705882352941</v>
      </c>
      <c r="J13" s="47">
        <v>17294.117647058825</v>
      </c>
      <c r="K13" s="8" t="s">
        <v>64</v>
      </c>
      <c r="L13" s="8" t="s">
        <v>36</v>
      </c>
      <c r="M13" s="11" t="s">
        <v>57</v>
      </c>
      <c r="N13" s="8" t="s">
        <v>80</v>
      </c>
      <c r="O13" s="8" t="s">
        <v>24</v>
      </c>
      <c r="P13" s="8">
        <v>6</v>
      </c>
      <c r="Q13" s="8">
        <v>150</v>
      </c>
      <c r="R13" s="8">
        <v>75</v>
      </c>
      <c r="S13" s="8">
        <v>80</v>
      </c>
      <c r="T13" s="8">
        <v>390</v>
      </c>
    </row>
    <row r="14" spans="1:20" s="7" customFormat="1" ht="16.25" customHeight="1">
      <c r="A14" s="8" t="s">
        <v>237</v>
      </c>
      <c r="B14" s="17" t="s">
        <v>176</v>
      </c>
      <c r="C14" s="8">
        <v>3.65</v>
      </c>
      <c r="D14" s="49">
        <v>2.5634351952019383</v>
      </c>
      <c r="E14" s="8">
        <v>2.06</v>
      </c>
      <c r="F14" s="49">
        <v>0.71014083110323956</v>
      </c>
      <c r="G14" s="8" t="s">
        <v>177</v>
      </c>
      <c r="H14" s="8" t="s">
        <v>27</v>
      </c>
      <c r="I14" s="47">
        <v>17764.705882352941</v>
      </c>
      <c r="J14" s="47">
        <v>16941.176470588234</v>
      </c>
      <c r="K14" s="8" t="s">
        <v>64</v>
      </c>
      <c r="L14" s="8" t="s">
        <v>36</v>
      </c>
      <c r="M14" s="11" t="s">
        <v>57</v>
      </c>
      <c r="N14" s="8" t="s">
        <v>80</v>
      </c>
      <c r="O14" s="8" t="s">
        <v>24</v>
      </c>
      <c r="P14" s="8">
        <v>6</v>
      </c>
      <c r="Q14" s="8">
        <v>150</v>
      </c>
      <c r="R14" s="8">
        <v>113</v>
      </c>
      <c r="S14" s="8">
        <v>80</v>
      </c>
      <c r="T14" s="8">
        <v>390</v>
      </c>
    </row>
    <row r="15" spans="1:20" s="7" customFormat="1" ht="16.25" customHeight="1">
      <c r="A15" s="8" t="s">
        <v>236</v>
      </c>
      <c r="B15" s="17" t="s">
        <v>176</v>
      </c>
      <c r="C15" s="8">
        <v>3.65</v>
      </c>
      <c r="D15" s="49">
        <v>2.5634351952019383</v>
      </c>
      <c r="E15" s="8">
        <v>2.75</v>
      </c>
      <c r="F15" s="49">
        <v>0.55425625842204074</v>
      </c>
      <c r="G15" s="8" t="s">
        <v>177</v>
      </c>
      <c r="H15" s="8" t="s">
        <v>27</v>
      </c>
      <c r="I15" s="47">
        <v>17764.705882352941</v>
      </c>
      <c r="J15" s="47">
        <v>17411.764705882353</v>
      </c>
      <c r="K15" s="8" t="s">
        <v>64</v>
      </c>
      <c r="L15" s="8" t="s">
        <v>36</v>
      </c>
      <c r="M15" s="11" t="s">
        <v>57</v>
      </c>
      <c r="N15" s="8" t="s">
        <v>80</v>
      </c>
      <c r="O15" s="8" t="s">
        <v>24</v>
      </c>
      <c r="P15" s="8">
        <v>6</v>
      </c>
      <c r="Q15" s="8">
        <v>150</v>
      </c>
      <c r="R15" s="8">
        <v>188</v>
      </c>
      <c r="S15" s="8">
        <v>80</v>
      </c>
      <c r="T15" s="8">
        <v>390</v>
      </c>
    </row>
    <row r="16" spans="1:20" s="7" customFormat="1" ht="16.25" customHeight="1">
      <c r="A16" s="8" t="s">
        <v>237</v>
      </c>
      <c r="B16" s="17" t="s">
        <v>240</v>
      </c>
      <c r="C16" s="8">
        <v>19.5</v>
      </c>
      <c r="D16" s="8" t="s">
        <v>18</v>
      </c>
      <c r="E16" s="8">
        <v>19.600000000000001</v>
      </c>
      <c r="F16" s="8" t="s">
        <v>18</v>
      </c>
      <c r="G16" s="8" t="s">
        <v>241</v>
      </c>
      <c r="H16" s="8" t="s">
        <v>27</v>
      </c>
      <c r="I16" s="8" t="s">
        <v>18</v>
      </c>
      <c r="J16" s="8" t="s">
        <v>18</v>
      </c>
      <c r="K16" s="8" t="s">
        <v>35</v>
      </c>
      <c r="L16" s="8" t="s">
        <v>36</v>
      </c>
      <c r="M16" s="11" t="s">
        <v>22</v>
      </c>
      <c r="N16" s="8" t="s">
        <v>68</v>
      </c>
      <c r="O16" s="8" t="s">
        <v>24</v>
      </c>
      <c r="P16" s="8">
        <v>7</v>
      </c>
      <c r="Q16" s="8">
        <v>150</v>
      </c>
      <c r="R16" s="8">
        <v>100</v>
      </c>
      <c r="S16" s="8">
        <v>72</v>
      </c>
      <c r="T16" s="8">
        <v>539</v>
      </c>
    </row>
    <row r="17" spans="1:20" s="7" customFormat="1" ht="16.25" customHeight="1">
      <c r="A17" s="8" t="s">
        <v>236</v>
      </c>
      <c r="B17" s="17" t="s">
        <v>240</v>
      </c>
      <c r="C17" s="8">
        <v>19.5</v>
      </c>
      <c r="D17" s="8" t="s">
        <v>18</v>
      </c>
      <c r="E17" s="8">
        <v>19.600000000000001</v>
      </c>
      <c r="F17" s="8" t="s">
        <v>18</v>
      </c>
      <c r="G17" s="8" t="s">
        <v>241</v>
      </c>
      <c r="H17" s="8" t="s">
        <v>27</v>
      </c>
      <c r="I17" s="8" t="s">
        <v>18</v>
      </c>
      <c r="J17" s="8" t="s">
        <v>18</v>
      </c>
      <c r="K17" s="8" t="s">
        <v>35</v>
      </c>
      <c r="L17" s="8" t="s">
        <v>36</v>
      </c>
      <c r="M17" s="11" t="s">
        <v>22</v>
      </c>
      <c r="N17" s="8" t="s">
        <v>68</v>
      </c>
      <c r="O17" s="8" t="s">
        <v>24</v>
      </c>
      <c r="P17" s="8">
        <v>7</v>
      </c>
      <c r="Q17" s="8">
        <v>150</v>
      </c>
      <c r="R17" s="8">
        <v>200</v>
      </c>
      <c r="S17" s="8">
        <v>72</v>
      </c>
      <c r="T17" s="8">
        <v>539</v>
      </c>
    </row>
    <row r="18" spans="1:20" s="7" customFormat="1" ht="16.25" customHeight="1">
      <c r="A18" s="8" t="s">
        <v>237</v>
      </c>
      <c r="B18" s="17" t="s">
        <v>240</v>
      </c>
      <c r="C18" s="8">
        <v>17.3</v>
      </c>
      <c r="D18" s="8" t="s">
        <v>18</v>
      </c>
      <c r="E18" s="8">
        <v>17.7</v>
      </c>
      <c r="F18" s="8" t="s">
        <v>18</v>
      </c>
      <c r="G18" s="8" t="s">
        <v>241</v>
      </c>
      <c r="H18" s="8" t="s">
        <v>27</v>
      </c>
      <c r="I18" s="8" t="s">
        <v>18</v>
      </c>
      <c r="J18" s="8" t="s">
        <v>18</v>
      </c>
      <c r="K18" s="8" t="s">
        <v>35</v>
      </c>
      <c r="L18" s="8" t="s">
        <v>36</v>
      </c>
      <c r="M18" s="11" t="s">
        <v>22</v>
      </c>
      <c r="N18" s="8" t="s">
        <v>68</v>
      </c>
      <c r="O18" s="8" t="s">
        <v>24</v>
      </c>
      <c r="P18" s="8">
        <v>7</v>
      </c>
      <c r="Q18" s="8">
        <v>150</v>
      </c>
      <c r="R18" s="8">
        <v>100</v>
      </c>
      <c r="S18" s="8">
        <v>72</v>
      </c>
      <c r="T18" s="8">
        <v>539</v>
      </c>
    </row>
    <row r="19" spans="1:20" s="7" customFormat="1" ht="16.25" customHeight="1">
      <c r="A19" s="8" t="s">
        <v>236</v>
      </c>
      <c r="B19" s="17" t="s">
        <v>240</v>
      </c>
      <c r="C19" s="8">
        <v>17.3</v>
      </c>
      <c r="D19" s="8" t="s">
        <v>18</v>
      </c>
      <c r="E19" s="8">
        <v>19.900000000000002</v>
      </c>
      <c r="F19" s="8" t="s">
        <v>18</v>
      </c>
      <c r="G19" s="8" t="s">
        <v>241</v>
      </c>
      <c r="H19" s="8" t="s">
        <v>27</v>
      </c>
      <c r="I19" s="8" t="s">
        <v>18</v>
      </c>
      <c r="J19" s="8" t="s">
        <v>18</v>
      </c>
      <c r="K19" s="8" t="s">
        <v>35</v>
      </c>
      <c r="L19" s="8" t="s">
        <v>36</v>
      </c>
      <c r="M19" s="11" t="s">
        <v>22</v>
      </c>
      <c r="N19" s="8" t="s">
        <v>68</v>
      </c>
      <c r="O19" s="8" t="s">
        <v>24</v>
      </c>
      <c r="P19" s="8">
        <v>7</v>
      </c>
      <c r="Q19" s="8">
        <v>150</v>
      </c>
      <c r="R19" s="8">
        <v>200</v>
      </c>
      <c r="S19" s="8">
        <v>72</v>
      </c>
      <c r="T19" s="8">
        <v>539</v>
      </c>
    </row>
    <row r="20" spans="1:20" s="7" customFormat="1" ht="16.25" customHeight="1">
      <c r="A20" s="8" t="s">
        <v>237</v>
      </c>
      <c r="B20" s="17" t="s">
        <v>240</v>
      </c>
      <c r="C20" s="8">
        <v>17.100000000000001</v>
      </c>
      <c r="D20" s="8" t="s">
        <v>18</v>
      </c>
      <c r="E20" s="8">
        <v>14.2</v>
      </c>
      <c r="F20" s="8" t="s">
        <v>18</v>
      </c>
      <c r="G20" s="8" t="s">
        <v>241</v>
      </c>
      <c r="H20" s="8" t="s">
        <v>27</v>
      </c>
      <c r="I20" s="8" t="s">
        <v>18</v>
      </c>
      <c r="J20" s="8" t="s">
        <v>18</v>
      </c>
      <c r="K20" s="8" t="s">
        <v>35</v>
      </c>
      <c r="L20" s="8" t="s">
        <v>36</v>
      </c>
      <c r="M20" s="11" t="s">
        <v>22</v>
      </c>
      <c r="N20" s="8" t="s">
        <v>68</v>
      </c>
      <c r="O20" s="8" t="s">
        <v>24</v>
      </c>
      <c r="P20" s="8">
        <v>7</v>
      </c>
      <c r="Q20" s="8">
        <v>150</v>
      </c>
      <c r="R20" s="8">
        <v>100</v>
      </c>
      <c r="S20" s="8">
        <v>72</v>
      </c>
      <c r="T20" s="8">
        <v>539</v>
      </c>
    </row>
    <row r="21" spans="1:20" s="7" customFormat="1" ht="16.25" customHeight="1">
      <c r="A21" s="8" t="s">
        <v>236</v>
      </c>
      <c r="B21" s="17" t="s">
        <v>240</v>
      </c>
      <c r="C21" s="8">
        <v>17.100000000000001</v>
      </c>
      <c r="D21" s="8" t="s">
        <v>18</v>
      </c>
      <c r="E21" s="8">
        <v>20</v>
      </c>
      <c r="F21" s="8" t="s">
        <v>18</v>
      </c>
      <c r="G21" s="8" t="s">
        <v>241</v>
      </c>
      <c r="H21" s="8" t="s">
        <v>27</v>
      </c>
      <c r="I21" s="8" t="s">
        <v>18</v>
      </c>
      <c r="J21" s="8" t="s">
        <v>18</v>
      </c>
      <c r="K21" s="8" t="s">
        <v>35</v>
      </c>
      <c r="L21" s="8" t="s">
        <v>36</v>
      </c>
      <c r="M21" s="11" t="s">
        <v>22</v>
      </c>
      <c r="N21" s="8" t="s">
        <v>68</v>
      </c>
      <c r="O21" s="8" t="s">
        <v>24</v>
      </c>
      <c r="P21" s="8">
        <v>7</v>
      </c>
      <c r="Q21" s="8">
        <v>150</v>
      </c>
      <c r="R21" s="8">
        <v>200</v>
      </c>
      <c r="S21" s="8">
        <v>72</v>
      </c>
      <c r="T21" s="8">
        <v>539</v>
      </c>
    </row>
    <row r="22" spans="1:20" s="7" customFormat="1" ht="16.25" customHeight="1">
      <c r="A22" s="8" t="s">
        <v>236</v>
      </c>
      <c r="B22" s="17" t="s">
        <v>229</v>
      </c>
      <c r="C22" s="8">
        <v>0.42499999999999999</v>
      </c>
      <c r="D22" s="8" t="s">
        <v>18</v>
      </c>
      <c r="E22" s="8">
        <v>0.72</v>
      </c>
      <c r="F22" s="8" t="s">
        <v>18</v>
      </c>
      <c r="G22" s="8" t="s">
        <v>230</v>
      </c>
      <c r="H22" s="8" t="s">
        <v>217</v>
      </c>
      <c r="I22" s="8">
        <v>462</v>
      </c>
      <c r="J22" s="8">
        <v>462</v>
      </c>
      <c r="K22" s="8" t="s">
        <v>35</v>
      </c>
      <c r="L22" s="8" t="s">
        <v>36</v>
      </c>
      <c r="M22" s="11" t="s">
        <v>242</v>
      </c>
      <c r="N22" s="8" t="s">
        <v>83</v>
      </c>
      <c r="O22" s="8" t="s">
        <v>24</v>
      </c>
      <c r="P22" s="8">
        <v>7</v>
      </c>
      <c r="Q22" s="8">
        <v>100</v>
      </c>
      <c r="R22" s="8">
        <v>200</v>
      </c>
      <c r="S22" s="8" t="s">
        <v>18</v>
      </c>
      <c r="T22" s="8" t="s">
        <v>18</v>
      </c>
    </row>
    <row r="23" spans="1:20" s="7" customFormat="1" ht="16.25" customHeight="1">
      <c r="A23" s="8" t="s">
        <v>236</v>
      </c>
      <c r="B23" s="17" t="s">
        <v>229</v>
      </c>
      <c r="C23" s="8">
        <v>0.5</v>
      </c>
      <c r="D23" s="8" t="s">
        <v>18</v>
      </c>
      <c r="E23" s="8">
        <v>1.5449999999999999</v>
      </c>
      <c r="F23" s="8" t="s">
        <v>18</v>
      </c>
      <c r="G23" s="8" t="s">
        <v>230</v>
      </c>
      <c r="H23" s="8" t="s">
        <v>217</v>
      </c>
      <c r="I23" s="8">
        <v>597</v>
      </c>
      <c r="J23" s="8">
        <v>597</v>
      </c>
      <c r="K23" s="8" t="s">
        <v>35</v>
      </c>
      <c r="L23" s="8" t="s">
        <v>36</v>
      </c>
      <c r="M23" s="11" t="s">
        <v>242</v>
      </c>
      <c r="N23" s="8" t="s">
        <v>83</v>
      </c>
      <c r="O23" s="8" t="s">
        <v>24</v>
      </c>
      <c r="P23" s="8">
        <v>7</v>
      </c>
      <c r="Q23" s="8">
        <v>100</v>
      </c>
      <c r="R23" s="8">
        <v>200</v>
      </c>
      <c r="S23" s="8" t="s">
        <v>18</v>
      </c>
      <c r="T23" s="8" t="s">
        <v>18</v>
      </c>
    </row>
    <row r="24" spans="1:20" s="7" customFormat="1" ht="16.25" customHeight="1">
      <c r="A24" s="8" t="s">
        <v>236</v>
      </c>
      <c r="B24" s="17" t="s">
        <v>229</v>
      </c>
      <c r="C24" s="8">
        <v>0.80499999999999994</v>
      </c>
      <c r="D24" s="8" t="s">
        <v>18</v>
      </c>
      <c r="E24" s="8">
        <v>1.7150000000000001</v>
      </c>
      <c r="F24" s="8" t="s">
        <v>18</v>
      </c>
      <c r="G24" s="8" t="s">
        <v>230</v>
      </c>
      <c r="H24" s="8" t="s">
        <v>217</v>
      </c>
      <c r="I24" s="8">
        <v>650</v>
      </c>
      <c r="J24" s="8">
        <v>650</v>
      </c>
      <c r="K24" s="8" t="s">
        <v>35</v>
      </c>
      <c r="L24" s="8" t="s">
        <v>36</v>
      </c>
      <c r="M24" s="11" t="s">
        <v>242</v>
      </c>
      <c r="N24" s="8" t="s">
        <v>83</v>
      </c>
      <c r="O24" s="8" t="s">
        <v>24</v>
      </c>
      <c r="P24" s="8">
        <v>7</v>
      </c>
      <c r="Q24" s="8">
        <v>100</v>
      </c>
      <c r="R24" s="8">
        <v>200</v>
      </c>
      <c r="S24" s="8" t="s">
        <v>18</v>
      </c>
      <c r="T24" s="8" t="s">
        <v>18</v>
      </c>
    </row>
    <row r="25" spans="1:20" s="7" customFormat="1" ht="16.25" customHeight="1">
      <c r="A25" s="8" t="s">
        <v>236</v>
      </c>
      <c r="B25" s="17" t="s">
        <v>29</v>
      </c>
      <c r="C25" s="8">
        <v>0.97</v>
      </c>
      <c r="D25" s="8">
        <v>0.19</v>
      </c>
      <c r="E25" s="8">
        <v>1.298</v>
      </c>
      <c r="F25" s="49">
        <v>0.23</v>
      </c>
      <c r="G25" s="8" t="s">
        <v>30</v>
      </c>
      <c r="H25" s="8" t="s">
        <v>27</v>
      </c>
      <c r="I25" s="8">
        <v>12550</v>
      </c>
      <c r="J25" s="8">
        <v>12370</v>
      </c>
      <c r="K25" s="8" t="s">
        <v>21</v>
      </c>
      <c r="L25" s="8" t="s">
        <v>22</v>
      </c>
      <c r="M25" s="8" t="s">
        <v>31</v>
      </c>
      <c r="N25" s="8" t="s">
        <v>83</v>
      </c>
      <c r="O25" s="8" t="s">
        <v>32</v>
      </c>
      <c r="P25" s="8">
        <v>3</v>
      </c>
      <c r="Q25" s="8">
        <v>134</v>
      </c>
      <c r="R25" s="8">
        <v>202</v>
      </c>
      <c r="S25" s="8">
        <v>402</v>
      </c>
      <c r="T25" s="8">
        <v>334</v>
      </c>
    </row>
    <row r="26" spans="1:20" s="7" customFormat="1" ht="16.25" customHeight="1">
      <c r="A26" s="8" t="s">
        <v>236</v>
      </c>
      <c r="B26" s="17" t="s">
        <v>29</v>
      </c>
      <c r="C26" s="8">
        <v>1.74</v>
      </c>
      <c r="D26" s="49">
        <v>1.2860921428886811</v>
      </c>
      <c r="E26" s="8">
        <v>2.512</v>
      </c>
      <c r="F26" s="49">
        <v>0.7397898350207307</v>
      </c>
      <c r="G26" s="8" t="s">
        <v>30</v>
      </c>
      <c r="H26" s="8" t="s">
        <v>27</v>
      </c>
      <c r="I26" s="8">
        <v>11080</v>
      </c>
      <c r="J26" s="8">
        <v>12055</v>
      </c>
      <c r="K26" s="8" t="s">
        <v>21</v>
      </c>
      <c r="L26" s="8" t="s">
        <v>22</v>
      </c>
      <c r="M26" s="8" t="s">
        <v>31</v>
      </c>
      <c r="N26" s="8" t="s">
        <v>83</v>
      </c>
      <c r="O26" s="8" t="s">
        <v>32</v>
      </c>
      <c r="P26" s="8">
        <v>3</v>
      </c>
      <c r="Q26" s="8">
        <v>134</v>
      </c>
      <c r="R26" s="8">
        <v>224</v>
      </c>
      <c r="S26" s="8">
        <v>402</v>
      </c>
      <c r="T26" s="8">
        <v>334</v>
      </c>
    </row>
    <row r="27" spans="1:20" s="7" customFormat="1" ht="16.25" customHeight="1">
      <c r="A27" s="8" t="s">
        <v>236</v>
      </c>
      <c r="B27" s="17" t="s">
        <v>29</v>
      </c>
      <c r="C27" s="8">
        <v>0.69799999999999995</v>
      </c>
      <c r="D27" s="8">
        <v>7.1999999999999995E-2</v>
      </c>
      <c r="E27" s="8">
        <v>0.94</v>
      </c>
      <c r="F27" s="8">
        <v>0.39500000000000002</v>
      </c>
      <c r="G27" s="8" t="s">
        <v>30</v>
      </c>
      <c r="H27" s="8" t="s">
        <v>27</v>
      </c>
      <c r="I27" s="8">
        <v>9520</v>
      </c>
      <c r="J27" s="8">
        <v>11160</v>
      </c>
      <c r="K27" s="8" t="s">
        <v>21</v>
      </c>
      <c r="L27" s="8" t="s">
        <v>22</v>
      </c>
      <c r="M27" s="8" t="s">
        <v>31</v>
      </c>
      <c r="N27" s="8" t="s">
        <v>83</v>
      </c>
      <c r="O27" s="8" t="s">
        <v>32</v>
      </c>
      <c r="P27" s="8">
        <v>3</v>
      </c>
      <c r="Q27" s="8">
        <v>134</v>
      </c>
      <c r="R27" s="8">
        <v>202</v>
      </c>
      <c r="S27" s="8">
        <v>402</v>
      </c>
      <c r="T27" s="8">
        <v>334</v>
      </c>
    </row>
    <row r="28" spans="1:20" s="7" customFormat="1" ht="16.25" customHeight="1">
      <c r="A28" s="8" t="s">
        <v>236</v>
      </c>
      <c r="B28" s="17" t="s">
        <v>29</v>
      </c>
      <c r="C28" s="8">
        <v>1.2875000000000001</v>
      </c>
      <c r="D28" s="49">
        <v>0.67706498949510008</v>
      </c>
      <c r="E28" s="8">
        <v>2.2175000000000002</v>
      </c>
      <c r="F28" s="49">
        <v>1.9661650490230977</v>
      </c>
      <c r="G28" s="8" t="s">
        <v>30</v>
      </c>
      <c r="H28" s="8" t="s">
        <v>27</v>
      </c>
      <c r="I28" s="8">
        <v>9460</v>
      </c>
      <c r="J28" s="8">
        <v>11010</v>
      </c>
      <c r="K28" s="8" t="s">
        <v>21</v>
      </c>
      <c r="L28" s="8" t="s">
        <v>22</v>
      </c>
      <c r="M28" s="8" t="s">
        <v>31</v>
      </c>
      <c r="N28" s="8" t="s">
        <v>83</v>
      </c>
      <c r="O28" s="8" t="s">
        <v>32</v>
      </c>
      <c r="P28" s="8">
        <v>3</v>
      </c>
      <c r="Q28" s="8">
        <v>134</v>
      </c>
      <c r="R28" s="8">
        <v>224</v>
      </c>
      <c r="S28" s="8">
        <v>402</v>
      </c>
      <c r="T28" s="8">
        <v>334</v>
      </c>
    </row>
    <row r="29" spans="1:20" s="7" customFormat="1" ht="16.25" customHeight="1">
      <c r="A29" s="8" t="s">
        <v>237</v>
      </c>
      <c r="B29" s="18" t="s">
        <v>37</v>
      </c>
      <c r="C29" s="8">
        <v>0.58499999999999996</v>
      </c>
      <c r="D29" s="8" t="s">
        <v>18</v>
      </c>
      <c r="E29" s="8">
        <v>0.44499999999999995</v>
      </c>
      <c r="F29" s="8" t="s">
        <v>18</v>
      </c>
      <c r="G29" s="8" t="s">
        <v>30</v>
      </c>
      <c r="H29" s="8" t="s">
        <v>151</v>
      </c>
      <c r="I29" s="8" t="s">
        <v>18</v>
      </c>
      <c r="J29" s="8" t="s">
        <v>18</v>
      </c>
      <c r="K29" s="8" t="s">
        <v>21</v>
      </c>
      <c r="L29" s="8" t="s">
        <v>36</v>
      </c>
      <c r="M29" s="8" t="s">
        <v>31</v>
      </c>
      <c r="N29" s="8" t="s">
        <v>83</v>
      </c>
      <c r="O29" s="8" t="s">
        <v>32</v>
      </c>
      <c r="P29" s="8">
        <v>3</v>
      </c>
      <c r="Q29" s="8">
        <v>134</v>
      </c>
      <c r="R29" s="8">
        <v>67</v>
      </c>
      <c r="S29" s="8">
        <v>397</v>
      </c>
      <c r="T29" s="8">
        <v>330</v>
      </c>
    </row>
    <row r="30" spans="1:20" s="7" customFormat="1" ht="16.25" customHeight="1">
      <c r="A30" s="8" t="s">
        <v>236</v>
      </c>
      <c r="B30" s="17" t="s">
        <v>37</v>
      </c>
      <c r="C30" s="8">
        <v>0.58499999999999996</v>
      </c>
      <c r="D30" s="8" t="s">
        <v>18</v>
      </c>
      <c r="E30" s="8">
        <v>1.2589999999999999</v>
      </c>
      <c r="F30" s="8" t="s">
        <v>18</v>
      </c>
      <c r="G30" s="8" t="s">
        <v>30</v>
      </c>
      <c r="H30" s="8" t="s">
        <v>151</v>
      </c>
      <c r="I30" s="8" t="s">
        <v>18</v>
      </c>
      <c r="J30" s="8" t="s">
        <v>18</v>
      </c>
      <c r="K30" s="8" t="s">
        <v>21</v>
      </c>
      <c r="L30" s="8" t="s">
        <v>36</v>
      </c>
      <c r="M30" s="8" t="s">
        <v>31</v>
      </c>
      <c r="N30" s="8" t="s">
        <v>83</v>
      </c>
      <c r="O30" s="8" t="s">
        <v>32</v>
      </c>
      <c r="P30" s="8">
        <v>3</v>
      </c>
      <c r="Q30" s="8">
        <v>134</v>
      </c>
      <c r="R30" s="8">
        <v>246</v>
      </c>
      <c r="S30" s="8">
        <v>397</v>
      </c>
      <c r="T30" s="8">
        <v>330</v>
      </c>
    </row>
    <row r="31" spans="1:20" s="7" customFormat="1" ht="16.25" customHeight="1">
      <c r="A31" s="8" t="s">
        <v>237</v>
      </c>
      <c r="B31" s="17" t="s">
        <v>37</v>
      </c>
      <c r="C31" s="8">
        <v>0.66</v>
      </c>
      <c r="D31" s="8" t="s">
        <v>18</v>
      </c>
      <c r="E31" s="8">
        <v>0.54</v>
      </c>
      <c r="F31" s="8" t="s">
        <v>18</v>
      </c>
      <c r="G31" s="8" t="s">
        <v>30</v>
      </c>
      <c r="H31" s="8" t="s">
        <v>151</v>
      </c>
      <c r="I31" s="8" t="s">
        <v>18</v>
      </c>
      <c r="J31" s="8" t="s">
        <v>18</v>
      </c>
      <c r="K31" s="8" t="s">
        <v>21</v>
      </c>
      <c r="L31" s="8" t="s">
        <v>36</v>
      </c>
      <c r="M31" s="8" t="s">
        <v>31</v>
      </c>
      <c r="N31" s="8" t="s">
        <v>83</v>
      </c>
      <c r="O31" s="8" t="s">
        <v>32</v>
      </c>
      <c r="P31" s="8">
        <v>3</v>
      </c>
      <c r="Q31" s="8">
        <v>134</v>
      </c>
      <c r="R31" s="8">
        <v>67</v>
      </c>
      <c r="S31" s="8">
        <v>409</v>
      </c>
      <c r="T31" s="8">
        <v>337</v>
      </c>
    </row>
    <row r="32" spans="1:20" s="7" customFormat="1" ht="16.25" customHeight="1">
      <c r="A32" s="8" t="s">
        <v>236</v>
      </c>
      <c r="B32" s="17" t="s">
        <v>37</v>
      </c>
      <c r="C32" s="8">
        <v>0.66</v>
      </c>
      <c r="D32" s="8" t="s">
        <v>18</v>
      </c>
      <c r="E32" s="8">
        <v>1.4434999999999998</v>
      </c>
      <c r="F32" s="8" t="s">
        <v>18</v>
      </c>
      <c r="G32" s="8" t="s">
        <v>30</v>
      </c>
      <c r="H32" s="8" t="s">
        <v>151</v>
      </c>
      <c r="I32" s="8" t="s">
        <v>18</v>
      </c>
      <c r="J32" s="8" t="s">
        <v>18</v>
      </c>
      <c r="K32" s="8" t="s">
        <v>21</v>
      </c>
      <c r="L32" s="8" t="s">
        <v>36</v>
      </c>
      <c r="M32" s="8" t="s">
        <v>31</v>
      </c>
      <c r="N32" s="8" t="s">
        <v>83</v>
      </c>
      <c r="O32" s="8" t="s">
        <v>32</v>
      </c>
      <c r="P32" s="8">
        <v>3</v>
      </c>
      <c r="Q32" s="8">
        <v>134</v>
      </c>
      <c r="R32" s="8">
        <v>246</v>
      </c>
      <c r="S32" s="8">
        <v>409</v>
      </c>
      <c r="T32" s="8">
        <v>337</v>
      </c>
    </row>
    <row r="33" spans="1:20" s="7" customFormat="1" ht="16.25" customHeight="1">
      <c r="A33" s="8" t="s">
        <v>237</v>
      </c>
      <c r="B33" s="17" t="s">
        <v>243</v>
      </c>
      <c r="C33" s="8">
        <v>1.151</v>
      </c>
      <c r="D33" s="8" t="s">
        <v>18</v>
      </c>
      <c r="E33" s="8">
        <v>0.48550000000000004</v>
      </c>
      <c r="F33" s="8" t="s">
        <v>18</v>
      </c>
      <c r="G33" s="8" t="s">
        <v>244</v>
      </c>
      <c r="H33" s="8" t="s">
        <v>27</v>
      </c>
      <c r="I33" s="8">
        <v>3550</v>
      </c>
      <c r="J33" s="8">
        <v>3950</v>
      </c>
      <c r="K33" s="8" t="s">
        <v>21</v>
      </c>
      <c r="L33" s="8" t="s">
        <v>36</v>
      </c>
      <c r="M33" s="11" t="s">
        <v>120</v>
      </c>
      <c r="N33" s="8" t="s">
        <v>23</v>
      </c>
      <c r="O33" s="8" t="s">
        <v>24</v>
      </c>
      <c r="P33" s="8">
        <v>7</v>
      </c>
      <c r="Q33" s="8">
        <v>135</v>
      </c>
      <c r="R33" s="8">
        <v>45</v>
      </c>
      <c r="S33" s="8" t="s">
        <v>18</v>
      </c>
      <c r="T33" s="8" t="s">
        <v>18</v>
      </c>
    </row>
    <row r="34" spans="1:20" s="7" customFormat="1" ht="16.25" customHeight="1">
      <c r="A34" s="8" t="s">
        <v>237</v>
      </c>
      <c r="B34" s="17" t="s">
        <v>243</v>
      </c>
      <c r="C34" s="8">
        <v>1.151</v>
      </c>
      <c r="D34" s="8" t="s">
        <v>18</v>
      </c>
      <c r="E34" s="8">
        <v>0.78500000000000003</v>
      </c>
      <c r="F34" s="8" t="s">
        <v>18</v>
      </c>
      <c r="G34" s="8" t="s">
        <v>244</v>
      </c>
      <c r="H34" s="8" t="s">
        <v>27</v>
      </c>
      <c r="I34" s="8">
        <v>3550</v>
      </c>
      <c r="J34" s="8">
        <v>4050</v>
      </c>
      <c r="K34" s="8" t="s">
        <v>21</v>
      </c>
      <c r="L34" s="8" t="s">
        <v>36</v>
      </c>
      <c r="M34" s="11" t="s">
        <v>120</v>
      </c>
      <c r="N34" s="8" t="s">
        <v>23</v>
      </c>
      <c r="O34" s="8" t="s">
        <v>24</v>
      </c>
      <c r="P34" s="8">
        <v>7</v>
      </c>
      <c r="Q34" s="8">
        <v>135</v>
      </c>
      <c r="R34" s="8">
        <v>90</v>
      </c>
      <c r="S34" s="8" t="s">
        <v>18</v>
      </c>
      <c r="T34" s="8" t="s">
        <v>18</v>
      </c>
    </row>
    <row r="35" spans="1:20" s="7" customFormat="1" ht="16.25" customHeight="1">
      <c r="A35" s="8" t="s">
        <v>236</v>
      </c>
      <c r="B35" s="17" t="s">
        <v>243</v>
      </c>
      <c r="C35" s="8">
        <v>1.151</v>
      </c>
      <c r="D35" s="8" t="s">
        <v>18</v>
      </c>
      <c r="E35" s="8">
        <v>1.0674999999999999</v>
      </c>
      <c r="F35" s="8" t="s">
        <v>18</v>
      </c>
      <c r="G35" s="8" t="s">
        <v>244</v>
      </c>
      <c r="H35" s="8" t="s">
        <v>27</v>
      </c>
      <c r="I35" s="8">
        <v>3550</v>
      </c>
      <c r="J35" s="8">
        <v>3600</v>
      </c>
      <c r="K35" s="8" t="s">
        <v>21</v>
      </c>
      <c r="L35" s="8" t="s">
        <v>36</v>
      </c>
      <c r="M35" s="11" t="s">
        <v>120</v>
      </c>
      <c r="N35" s="8" t="s">
        <v>23</v>
      </c>
      <c r="O35" s="8" t="s">
        <v>24</v>
      </c>
      <c r="P35" s="8">
        <v>7</v>
      </c>
      <c r="Q35" s="8">
        <v>135</v>
      </c>
      <c r="R35" s="8">
        <v>180</v>
      </c>
      <c r="S35" s="8" t="s">
        <v>18</v>
      </c>
      <c r="T35" s="8" t="s">
        <v>18</v>
      </c>
    </row>
    <row r="36" spans="1:20" s="7" customFormat="1" ht="16.25" customHeight="1">
      <c r="A36" s="8" t="s">
        <v>236</v>
      </c>
      <c r="B36" s="17" t="s">
        <v>243</v>
      </c>
      <c r="C36" s="8">
        <v>1.151</v>
      </c>
      <c r="D36" s="8" t="s">
        <v>18</v>
      </c>
      <c r="E36" s="8">
        <v>2.0630000000000002</v>
      </c>
      <c r="F36" s="8" t="s">
        <v>18</v>
      </c>
      <c r="G36" s="8" t="s">
        <v>244</v>
      </c>
      <c r="H36" s="8" t="s">
        <v>27</v>
      </c>
      <c r="I36" s="8">
        <v>3550</v>
      </c>
      <c r="J36" s="8">
        <v>3400.0000000000005</v>
      </c>
      <c r="K36" s="8" t="s">
        <v>21</v>
      </c>
      <c r="L36" s="8" t="s">
        <v>36</v>
      </c>
      <c r="M36" s="11" t="s">
        <v>120</v>
      </c>
      <c r="N36" s="8" t="s">
        <v>23</v>
      </c>
      <c r="O36" s="8" t="s">
        <v>24</v>
      </c>
      <c r="P36" s="8">
        <v>7</v>
      </c>
      <c r="Q36" s="8">
        <v>135</v>
      </c>
      <c r="R36" s="8">
        <v>225</v>
      </c>
      <c r="S36" s="8" t="s">
        <v>18</v>
      </c>
      <c r="T36" s="8" t="s">
        <v>18</v>
      </c>
    </row>
    <row r="37" spans="1:20" s="7" customFormat="1" ht="16.25" customHeight="1">
      <c r="A37" s="8" t="s">
        <v>237</v>
      </c>
      <c r="B37" s="17" t="s">
        <v>243</v>
      </c>
      <c r="C37" s="49">
        <v>2.3460000000000001</v>
      </c>
      <c r="D37" s="49" t="s">
        <v>18</v>
      </c>
      <c r="E37" s="49">
        <v>1.484</v>
      </c>
      <c r="F37" s="8" t="s">
        <v>18</v>
      </c>
      <c r="G37" s="8" t="s">
        <v>244</v>
      </c>
      <c r="H37" s="8" t="s">
        <v>27</v>
      </c>
      <c r="I37" s="8">
        <v>10050</v>
      </c>
      <c r="J37" s="8">
        <v>7950</v>
      </c>
      <c r="K37" s="8" t="s">
        <v>21</v>
      </c>
      <c r="L37" s="8" t="s">
        <v>36</v>
      </c>
      <c r="M37" s="11" t="s">
        <v>120</v>
      </c>
      <c r="N37" s="8" t="s">
        <v>23</v>
      </c>
      <c r="O37" s="8" t="s">
        <v>24</v>
      </c>
      <c r="P37" s="8">
        <v>7</v>
      </c>
      <c r="Q37" s="8">
        <v>135</v>
      </c>
      <c r="R37" s="8">
        <v>45</v>
      </c>
      <c r="S37" s="8" t="s">
        <v>18</v>
      </c>
      <c r="T37" s="8" t="s">
        <v>18</v>
      </c>
    </row>
    <row r="38" spans="1:20" s="7" customFormat="1" ht="16.25" customHeight="1">
      <c r="A38" s="8" t="s">
        <v>237</v>
      </c>
      <c r="B38" s="17" t="s">
        <v>243</v>
      </c>
      <c r="C38" s="49">
        <v>2.3460000000000001</v>
      </c>
      <c r="D38" s="49" t="s">
        <v>18</v>
      </c>
      <c r="E38" s="49">
        <v>2.117</v>
      </c>
      <c r="F38" s="8" t="s">
        <v>18</v>
      </c>
      <c r="G38" s="8" t="s">
        <v>245</v>
      </c>
      <c r="H38" s="8" t="s">
        <v>27</v>
      </c>
      <c r="I38" s="8">
        <v>10050</v>
      </c>
      <c r="J38" s="8">
        <v>9150</v>
      </c>
      <c r="K38" s="8" t="s">
        <v>21</v>
      </c>
      <c r="L38" s="8" t="s">
        <v>36</v>
      </c>
      <c r="M38" s="11" t="s">
        <v>120</v>
      </c>
      <c r="N38" s="8" t="s">
        <v>23</v>
      </c>
      <c r="O38" s="8" t="s">
        <v>24</v>
      </c>
      <c r="P38" s="8">
        <v>7</v>
      </c>
      <c r="Q38" s="8">
        <v>135</v>
      </c>
      <c r="R38" s="8">
        <v>90</v>
      </c>
      <c r="S38" s="8" t="s">
        <v>18</v>
      </c>
      <c r="T38" s="8" t="s">
        <v>18</v>
      </c>
    </row>
    <row r="39" spans="1:20" s="7" customFormat="1" ht="16.25" customHeight="1">
      <c r="A39" s="8" t="s">
        <v>236</v>
      </c>
      <c r="B39" s="17" t="s">
        <v>243</v>
      </c>
      <c r="C39" s="49">
        <v>2.3460000000000001</v>
      </c>
      <c r="D39" s="49" t="s">
        <v>18</v>
      </c>
      <c r="E39" s="49">
        <v>3.2679999999999998</v>
      </c>
      <c r="F39" s="8" t="s">
        <v>18</v>
      </c>
      <c r="G39" s="8" t="s">
        <v>245</v>
      </c>
      <c r="H39" s="8" t="s">
        <v>27</v>
      </c>
      <c r="I39" s="8">
        <v>10050</v>
      </c>
      <c r="J39" s="8">
        <v>9700</v>
      </c>
      <c r="K39" s="8" t="s">
        <v>21</v>
      </c>
      <c r="L39" s="8" t="s">
        <v>36</v>
      </c>
      <c r="M39" s="11" t="s">
        <v>120</v>
      </c>
      <c r="N39" s="8" t="s">
        <v>23</v>
      </c>
      <c r="O39" s="8" t="s">
        <v>24</v>
      </c>
      <c r="P39" s="8">
        <v>7</v>
      </c>
      <c r="Q39" s="8">
        <v>135</v>
      </c>
      <c r="R39" s="8">
        <v>180</v>
      </c>
      <c r="S39" s="8" t="s">
        <v>18</v>
      </c>
      <c r="T39" s="8" t="s">
        <v>18</v>
      </c>
    </row>
    <row r="40" spans="1:20" s="7" customFormat="1" ht="16.25" customHeight="1">
      <c r="A40" s="8" t="s">
        <v>236</v>
      </c>
      <c r="B40" s="17" t="s">
        <v>243</v>
      </c>
      <c r="C40" s="49">
        <v>2.3460000000000001</v>
      </c>
      <c r="D40" s="49" t="s">
        <v>18</v>
      </c>
      <c r="E40" s="49">
        <v>5.21</v>
      </c>
      <c r="F40" s="8" t="s">
        <v>18</v>
      </c>
      <c r="G40" s="8" t="s">
        <v>245</v>
      </c>
      <c r="H40" s="8" t="s">
        <v>27</v>
      </c>
      <c r="I40" s="8">
        <v>10050</v>
      </c>
      <c r="J40" s="8">
        <v>10400</v>
      </c>
      <c r="K40" s="8" t="s">
        <v>21</v>
      </c>
      <c r="L40" s="8" t="s">
        <v>36</v>
      </c>
      <c r="M40" s="11" t="s">
        <v>120</v>
      </c>
      <c r="N40" s="8" t="s">
        <v>23</v>
      </c>
      <c r="O40" s="8" t="s">
        <v>24</v>
      </c>
      <c r="P40" s="8">
        <v>7</v>
      </c>
      <c r="Q40" s="8">
        <v>135</v>
      </c>
      <c r="R40" s="8">
        <v>225</v>
      </c>
      <c r="S40" s="8" t="s">
        <v>18</v>
      </c>
      <c r="T40" s="8" t="s">
        <v>18</v>
      </c>
    </row>
    <row r="41" spans="1:20" s="7" customFormat="1" ht="16.25" customHeight="1">
      <c r="A41" s="8" t="s">
        <v>237</v>
      </c>
      <c r="B41" s="17" t="s">
        <v>243</v>
      </c>
      <c r="C41" s="49">
        <v>1.8285</v>
      </c>
      <c r="D41" s="49" t="s">
        <v>18</v>
      </c>
      <c r="E41" s="49">
        <v>1.075</v>
      </c>
      <c r="F41" s="8" t="s">
        <v>18</v>
      </c>
      <c r="G41" s="8" t="s">
        <v>245</v>
      </c>
      <c r="H41" s="8" t="s">
        <v>27</v>
      </c>
      <c r="I41" s="8">
        <v>9850</v>
      </c>
      <c r="J41" s="8">
        <v>6800.0000000000009</v>
      </c>
      <c r="K41" s="8" t="s">
        <v>21</v>
      </c>
      <c r="L41" s="8" t="s">
        <v>36</v>
      </c>
      <c r="M41" s="11" t="s">
        <v>120</v>
      </c>
      <c r="N41" s="8" t="s">
        <v>23</v>
      </c>
      <c r="O41" s="8" t="s">
        <v>24</v>
      </c>
      <c r="P41" s="8">
        <v>7</v>
      </c>
      <c r="Q41" s="8">
        <v>135</v>
      </c>
      <c r="R41" s="8">
        <v>45</v>
      </c>
      <c r="S41" s="8" t="s">
        <v>18</v>
      </c>
      <c r="T41" s="8" t="s">
        <v>18</v>
      </c>
    </row>
    <row r="42" spans="1:20" s="7" customFormat="1" ht="16.25" customHeight="1">
      <c r="A42" s="8" t="s">
        <v>237</v>
      </c>
      <c r="B42" s="17" t="s">
        <v>243</v>
      </c>
      <c r="C42" s="49">
        <v>1.8285</v>
      </c>
      <c r="D42" s="49" t="s">
        <v>18</v>
      </c>
      <c r="E42" s="49">
        <v>1.5654999999999999</v>
      </c>
      <c r="F42" s="8" t="s">
        <v>18</v>
      </c>
      <c r="G42" s="8" t="s">
        <v>245</v>
      </c>
      <c r="H42" s="8" t="s">
        <v>27</v>
      </c>
      <c r="I42" s="8">
        <v>9850</v>
      </c>
      <c r="J42" s="8">
        <v>8350</v>
      </c>
      <c r="K42" s="8" t="s">
        <v>21</v>
      </c>
      <c r="L42" s="8" t="s">
        <v>36</v>
      </c>
      <c r="M42" s="11" t="s">
        <v>120</v>
      </c>
      <c r="N42" s="8" t="s">
        <v>23</v>
      </c>
      <c r="O42" s="8" t="s">
        <v>24</v>
      </c>
      <c r="P42" s="8">
        <v>7</v>
      </c>
      <c r="Q42" s="8">
        <v>135</v>
      </c>
      <c r="R42" s="8">
        <v>90</v>
      </c>
      <c r="S42" s="8" t="s">
        <v>18</v>
      </c>
      <c r="T42" s="8" t="s">
        <v>18</v>
      </c>
    </row>
    <row r="43" spans="1:20" s="7" customFormat="1" ht="16.25" customHeight="1">
      <c r="A43" s="8" t="s">
        <v>236</v>
      </c>
      <c r="B43" s="17" t="s">
        <v>243</v>
      </c>
      <c r="C43" s="49">
        <v>1.8285</v>
      </c>
      <c r="D43" s="49" t="s">
        <v>18</v>
      </c>
      <c r="E43" s="49">
        <v>1.9175</v>
      </c>
      <c r="F43" s="8" t="s">
        <v>18</v>
      </c>
      <c r="G43" s="8" t="s">
        <v>246</v>
      </c>
      <c r="H43" s="8" t="s">
        <v>27</v>
      </c>
      <c r="I43" s="8">
        <v>9850</v>
      </c>
      <c r="J43" s="8">
        <v>10350</v>
      </c>
      <c r="K43" s="8" t="s">
        <v>21</v>
      </c>
      <c r="L43" s="8" t="s">
        <v>36</v>
      </c>
      <c r="M43" s="11" t="s">
        <v>120</v>
      </c>
      <c r="N43" s="8" t="s">
        <v>23</v>
      </c>
      <c r="O43" s="8" t="s">
        <v>24</v>
      </c>
      <c r="P43" s="8">
        <v>7</v>
      </c>
      <c r="Q43" s="8">
        <v>135</v>
      </c>
      <c r="R43" s="8">
        <v>180</v>
      </c>
      <c r="S43" s="8" t="s">
        <v>18</v>
      </c>
      <c r="T43" s="8" t="s">
        <v>18</v>
      </c>
    </row>
    <row r="44" spans="1:20" s="7" customFormat="1" ht="16.25" customHeight="1">
      <c r="A44" s="8" t="s">
        <v>236</v>
      </c>
      <c r="B44" s="17" t="s">
        <v>243</v>
      </c>
      <c r="C44" s="49">
        <v>1.8285</v>
      </c>
      <c r="D44" s="49" t="s">
        <v>18</v>
      </c>
      <c r="E44" s="49">
        <v>2.3849999999999998</v>
      </c>
      <c r="F44" s="8" t="s">
        <v>18</v>
      </c>
      <c r="G44" s="8" t="s">
        <v>246</v>
      </c>
      <c r="H44" s="8" t="s">
        <v>27</v>
      </c>
      <c r="I44" s="8">
        <v>9850</v>
      </c>
      <c r="J44" s="8">
        <v>11150</v>
      </c>
      <c r="K44" s="8" t="s">
        <v>21</v>
      </c>
      <c r="L44" s="8" t="s">
        <v>36</v>
      </c>
      <c r="M44" s="11" t="s">
        <v>120</v>
      </c>
      <c r="N44" s="8" t="s">
        <v>23</v>
      </c>
      <c r="O44" s="8" t="s">
        <v>24</v>
      </c>
      <c r="P44" s="8">
        <v>7</v>
      </c>
      <c r="Q44" s="8">
        <v>135</v>
      </c>
      <c r="R44" s="8">
        <v>225</v>
      </c>
      <c r="S44" s="8" t="s">
        <v>18</v>
      </c>
      <c r="T44" s="8" t="s">
        <v>18</v>
      </c>
    </row>
    <row r="45" spans="1:20" s="7" customFormat="1" ht="16.25" customHeight="1">
      <c r="A45" s="8" t="s">
        <v>237</v>
      </c>
      <c r="B45" s="17" t="s">
        <v>243</v>
      </c>
      <c r="C45" s="8">
        <v>1.08</v>
      </c>
      <c r="D45" s="8" t="s">
        <v>18</v>
      </c>
      <c r="E45" s="8">
        <v>0.69299999999999995</v>
      </c>
      <c r="F45" s="8" t="s">
        <v>18</v>
      </c>
      <c r="G45" s="8" t="s">
        <v>246</v>
      </c>
      <c r="H45" s="8" t="s">
        <v>27</v>
      </c>
      <c r="I45" s="8">
        <v>6700</v>
      </c>
      <c r="J45" s="8">
        <v>6000</v>
      </c>
      <c r="K45" s="8" t="s">
        <v>21</v>
      </c>
      <c r="L45" s="8" t="s">
        <v>36</v>
      </c>
      <c r="M45" s="11" t="s">
        <v>120</v>
      </c>
      <c r="N45" s="8" t="s">
        <v>23</v>
      </c>
      <c r="O45" s="8" t="s">
        <v>24</v>
      </c>
      <c r="P45" s="8">
        <v>7</v>
      </c>
      <c r="Q45" s="8">
        <v>135</v>
      </c>
      <c r="R45" s="8">
        <v>45</v>
      </c>
      <c r="S45" s="8" t="s">
        <v>18</v>
      </c>
      <c r="T45" s="8" t="s">
        <v>18</v>
      </c>
    </row>
    <row r="46" spans="1:20" s="7" customFormat="1" ht="16.25" customHeight="1">
      <c r="A46" s="8" t="s">
        <v>237</v>
      </c>
      <c r="B46" s="17" t="s">
        <v>243</v>
      </c>
      <c r="C46" s="8">
        <v>1.08</v>
      </c>
      <c r="D46" s="8" t="s">
        <v>18</v>
      </c>
      <c r="E46" s="8">
        <v>0.82799999999999996</v>
      </c>
      <c r="F46" s="8" t="s">
        <v>18</v>
      </c>
      <c r="G46" s="8" t="s">
        <v>246</v>
      </c>
      <c r="H46" s="8" t="s">
        <v>27</v>
      </c>
      <c r="I46" s="8">
        <v>6700</v>
      </c>
      <c r="J46" s="8">
        <v>6900</v>
      </c>
      <c r="K46" s="8" t="s">
        <v>21</v>
      </c>
      <c r="L46" s="8" t="s">
        <v>36</v>
      </c>
      <c r="M46" s="11" t="s">
        <v>120</v>
      </c>
      <c r="N46" s="8" t="s">
        <v>23</v>
      </c>
      <c r="O46" s="8" t="s">
        <v>24</v>
      </c>
      <c r="P46" s="8">
        <v>7</v>
      </c>
      <c r="Q46" s="8">
        <v>135</v>
      </c>
      <c r="R46" s="8">
        <v>90</v>
      </c>
      <c r="S46" s="8" t="s">
        <v>18</v>
      </c>
      <c r="T46" s="8" t="s">
        <v>18</v>
      </c>
    </row>
    <row r="47" spans="1:20" s="7" customFormat="1" ht="16.25" customHeight="1">
      <c r="A47" s="8" t="s">
        <v>236</v>
      </c>
      <c r="B47" s="17" t="s">
        <v>243</v>
      </c>
      <c r="C47" s="8">
        <v>1.08</v>
      </c>
      <c r="D47" s="8" t="s">
        <v>18</v>
      </c>
      <c r="E47" s="8">
        <v>1.55</v>
      </c>
      <c r="F47" s="8" t="s">
        <v>18</v>
      </c>
      <c r="G47" s="8" t="s">
        <v>246</v>
      </c>
      <c r="H47" s="8" t="s">
        <v>27</v>
      </c>
      <c r="I47" s="8">
        <v>6700</v>
      </c>
      <c r="J47" s="8">
        <v>7100</v>
      </c>
      <c r="K47" s="8" t="s">
        <v>21</v>
      </c>
      <c r="L47" s="8" t="s">
        <v>36</v>
      </c>
      <c r="M47" s="11" t="s">
        <v>120</v>
      </c>
      <c r="N47" s="8" t="s">
        <v>23</v>
      </c>
      <c r="O47" s="8" t="s">
        <v>24</v>
      </c>
      <c r="P47" s="8">
        <v>7</v>
      </c>
      <c r="Q47" s="8">
        <v>135</v>
      </c>
      <c r="R47" s="8">
        <v>180</v>
      </c>
      <c r="S47" s="8" t="s">
        <v>18</v>
      </c>
      <c r="T47" s="8" t="s">
        <v>18</v>
      </c>
    </row>
    <row r="48" spans="1:20" s="7" customFormat="1" ht="16.25" customHeight="1">
      <c r="A48" s="8" t="s">
        <v>236</v>
      </c>
      <c r="B48" s="17" t="s">
        <v>243</v>
      </c>
      <c r="C48" s="8">
        <v>1.08</v>
      </c>
      <c r="D48" s="8" t="s">
        <v>18</v>
      </c>
      <c r="E48" s="8">
        <v>1.93</v>
      </c>
      <c r="F48" s="8" t="s">
        <v>18</v>
      </c>
      <c r="G48" s="8" t="s">
        <v>247</v>
      </c>
      <c r="H48" s="8" t="s">
        <v>27</v>
      </c>
      <c r="I48" s="8">
        <v>6700</v>
      </c>
      <c r="J48" s="8">
        <v>6600</v>
      </c>
      <c r="K48" s="8" t="s">
        <v>21</v>
      </c>
      <c r="L48" s="8" t="s">
        <v>36</v>
      </c>
      <c r="M48" s="11" t="s">
        <v>120</v>
      </c>
      <c r="N48" s="8" t="s">
        <v>23</v>
      </c>
      <c r="O48" s="8" t="s">
        <v>24</v>
      </c>
      <c r="P48" s="8">
        <v>7</v>
      </c>
      <c r="Q48" s="8">
        <v>135</v>
      </c>
      <c r="R48" s="8">
        <v>225</v>
      </c>
      <c r="S48" s="8" t="s">
        <v>18</v>
      </c>
      <c r="T48" s="8" t="s">
        <v>18</v>
      </c>
    </row>
    <row r="49" spans="1:20" s="7" customFormat="1" ht="16.25" customHeight="1">
      <c r="A49" s="8" t="s">
        <v>237</v>
      </c>
      <c r="B49" s="17" t="s">
        <v>243</v>
      </c>
      <c r="C49" s="8">
        <v>1.97</v>
      </c>
      <c r="D49" s="8" t="s">
        <v>18</v>
      </c>
      <c r="E49" s="8">
        <v>0.67700000000000005</v>
      </c>
      <c r="F49" s="8" t="s">
        <v>18</v>
      </c>
      <c r="G49" s="8" t="s">
        <v>247</v>
      </c>
      <c r="H49" s="8" t="s">
        <v>27</v>
      </c>
      <c r="I49" s="8">
        <v>9850</v>
      </c>
      <c r="J49" s="8">
        <v>6800.0000000000009</v>
      </c>
      <c r="K49" s="8" t="s">
        <v>21</v>
      </c>
      <c r="L49" s="8" t="s">
        <v>36</v>
      </c>
      <c r="M49" s="11" t="s">
        <v>120</v>
      </c>
      <c r="N49" s="8" t="s">
        <v>23</v>
      </c>
      <c r="O49" s="8" t="s">
        <v>24</v>
      </c>
      <c r="P49" s="8">
        <v>7</v>
      </c>
      <c r="Q49" s="8">
        <v>135</v>
      </c>
      <c r="R49" s="8">
        <v>45</v>
      </c>
      <c r="S49" s="8" t="s">
        <v>18</v>
      </c>
      <c r="T49" s="8" t="s">
        <v>18</v>
      </c>
    </row>
    <row r="50" spans="1:20" s="7" customFormat="1" ht="16.25" customHeight="1">
      <c r="A50" s="8" t="s">
        <v>237</v>
      </c>
      <c r="B50" s="17" t="s">
        <v>243</v>
      </c>
      <c r="C50" s="8">
        <v>1.97</v>
      </c>
      <c r="D50" s="8" t="s">
        <v>18</v>
      </c>
      <c r="E50" s="8">
        <v>0.8</v>
      </c>
      <c r="F50" s="8" t="s">
        <v>18</v>
      </c>
      <c r="G50" s="8" t="s">
        <v>247</v>
      </c>
      <c r="H50" s="8" t="s">
        <v>27</v>
      </c>
      <c r="I50" s="8">
        <v>9850</v>
      </c>
      <c r="J50" s="8">
        <v>8350</v>
      </c>
      <c r="K50" s="8" t="s">
        <v>21</v>
      </c>
      <c r="L50" s="8" t="s">
        <v>36</v>
      </c>
      <c r="M50" s="11" t="s">
        <v>120</v>
      </c>
      <c r="N50" s="8" t="s">
        <v>23</v>
      </c>
      <c r="O50" s="8" t="s">
        <v>24</v>
      </c>
      <c r="P50" s="8">
        <v>7</v>
      </c>
      <c r="Q50" s="8">
        <v>135</v>
      </c>
      <c r="R50" s="8">
        <v>90</v>
      </c>
      <c r="S50" s="8" t="s">
        <v>18</v>
      </c>
      <c r="T50" s="8" t="s">
        <v>18</v>
      </c>
    </row>
    <row r="51" spans="1:20" s="7" customFormat="1" ht="16.25" customHeight="1">
      <c r="A51" s="8" t="s">
        <v>236</v>
      </c>
      <c r="B51" s="17" t="s">
        <v>243</v>
      </c>
      <c r="C51" s="8">
        <v>1.97</v>
      </c>
      <c r="D51" s="8" t="s">
        <v>18</v>
      </c>
      <c r="E51" s="8">
        <v>4.18</v>
      </c>
      <c r="F51" s="8" t="s">
        <v>18</v>
      </c>
      <c r="G51" s="8" t="s">
        <v>247</v>
      </c>
      <c r="H51" s="8" t="s">
        <v>27</v>
      </c>
      <c r="I51" s="8">
        <v>9850</v>
      </c>
      <c r="J51" s="8">
        <v>10350</v>
      </c>
      <c r="K51" s="8" t="s">
        <v>21</v>
      </c>
      <c r="L51" s="8" t="s">
        <v>36</v>
      </c>
      <c r="M51" s="11" t="s">
        <v>120</v>
      </c>
      <c r="N51" s="8" t="s">
        <v>23</v>
      </c>
      <c r="O51" s="8" t="s">
        <v>24</v>
      </c>
      <c r="P51" s="8">
        <v>7</v>
      </c>
      <c r="Q51" s="8">
        <v>135</v>
      </c>
      <c r="R51" s="8">
        <v>180</v>
      </c>
      <c r="S51" s="8" t="s">
        <v>18</v>
      </c>
      <c r="T51" s="8" t="s">
        <v>18</v>
      </c>
    </row>
    <row r="52" spans="1:20" s="7" customFormat="1" ht="16.25" customHeight="1">
      <c r="A52" s="8" t="s">
        <v>236</v>
      </c>
      <c r="B52" s="17" t="s">
        <v>243</v>
      </c>
      <c r="C52" s="8">
        <v>1.97</v>
      </c>
      <c r="D52" s="8" t="s">
        <v>18</v>
      </c>
      <c r="E52" s="8">
        <v>6.89</v>
      </c>
      <c r="F52" s="8" t="s">
        <v>18</v>
      </c>
      <c r="G52" s="8" t="s">
        <v>247</v>
      </c>
      <c r="H52" s="8" t="s">
        <v>27</v>
      </c>
      <c r="I52" s="8">
        <v>9850</v>
      </c>
      <c r="J52" s="8">
        <v>11150</v>
      </c>
      <c r="K52" s="8" t="s">
        <v>21</v>
      </c>
      <c r="L52" s="8" t="s">
        <v>36</v>
      </c>
      <c r="M52" s="11" t="s">
        <v>120</v>
      </c>
      <c r="N52" s="8" t="s">
        <v>23</v>
      </c>
      <c r="O52" s="8" t="s">
        <v>24</v>
      </c>
      <c r="P52" s="8">
        <v>7</v>
      </c>
      <c r="Q52" s="8">
        <v>135</v>
      </c>
      <c r="R52" s="8">
        <v>225</v>
      </c>
      <c r="S52" s="8" t="s">
        <v>18</v>
      </c>
      <c r="T52" s="8" t="s">
        <v>18</v>
      </c>
    </row>
    <row r="53" spans="1:20" s="7" customFormat="1" ht="16.25" customHeight="1">
      <c r="A53" s="8" t="s">
        <v>237</v>
      </c>
      <c r="B53" s="17" t="s">
        <v>248</v>
      </c>
      <c r="C53" s="8">
        <v>0.59</v>
      </c>
      <c r="D53" s="49">
        <v>0.1903</v>
      </c>
      <c r="E53" s="8">
        <v>0.48</v>
      </c>
      <c r="F53" s="49">
        <v>0.12110000000000001</v>
      </c>
      <c r="G53" s="8" t="s">
        <v>249</v>
      </c>
      <c r="H53" s="8" t="s">
        <v>215</v>
      </c>
      <c r="I53" s="8">
        <v>8750</v>
      </c>
      <c r="J53" s="8">
        <v>8250</v>
      </c>
      <c r="K53" s="8" t="s">
        <v>134</v>
      </c>
      <c r="L53" s="8" t="s">
        <v>22</v>
      </c>
      <c r="M53" s="11" t="s">
        <v>120</v>
      </c>
      <c r="N53" s="8" t="s">
        <v>83</v>
      </c>
      <c r="O53" s="8" t="s">
        <v>32</v>
      </c>
      <c r="P53" s="8">
        <v>7</v>
      </c>
      <c r="Q53" s="8">
        <v>120</v>
      </c>
      <c r="R53" s="8">
        <v>60</v>
      </c>
      <c r="S53" s="8">
        <v>293</v>
      </c>
      <c r="T53" s="8">
        <v>318</v>
      </c>
    </row>
    <row r="54" spans="1:20" s="7" customFormat="1" ht="16.25" customHeight="1">
      <c r="A54" s="8" t="s">
        <v>236</v>
      </c>
      <c r="B54" s="17" t="s">
        <v>248</v>
      </c>
      <c r="C54" s="8">
        <v>0.59</v>
      </c>
      <c r="D54" s="49">
        <v>0.1903</v>
      </c>
      <c r="E54" s="8">
        <v>0.79</v>
      </c>
      <c r="F54" s="49">
        <v>0.17300000000000001</v>
      </c>
      <c r="G54" s="8" t="s">
        <v>249</v>
      </c>
      <c r="H54" s="8" t="s">
        <v>215</v>
      </c>
      <c r="I54" s="8">
        <v>8750</v>
      </c>
      <c r="J54" s="8">
        <v>9125</v>
      </c>
      <c r="K54" s="8" t="s">
        <v>134</v>
      </c>
      <c r="L54" s="8" t="s">
        <v>22</v>
      </c>
      <c r="M54" s="11" t="s">
        <v>120</v>
      </c>
      <c r="N54" s="8" t="s">
        <v>83</v>
      </c>
      <c r="O54" s="8" t="s">
        <v>32</v>
      </c>
      <c r="P54" s="8">
        <v>7</v>
      </c>
      <c r="Q54" s="8">
        <v>120</v>
      </c>
      <c r="R54" s="8">
        <v>180</v>
      </c>
      <c r="S54" s="8">
        <v>293</v>
      </c>
      <c r="T54" s="8">
        <v>318</v>
      </c>
    </row>
    <row r="55" spans="1:20" s="7" customFormat="1" ht="16.25" customHeight="1">
      <c r="A55" s="8" t="s">
        <v>236</v>
      </c>
      <c r="B55" s="17" t="s">
        <v>248</v>
      </c>
      <c r="C55" s="8">
        <v>0.59</v>
      </c>
      <c r="D55" s="49">
        <v>0.1903</v>
      </c>
      <c r="E55" s="8">
        <v>0.91</v>
      </c>
      <c r="F55" s="49">
        <v>0.4325</v>
      </c>
      <c r="G55" s="8" t="s">
        <v>249</v>
      </c>
      <c r="H55" s="8" t="s">
        <v>215</v>
      </c>
      <c r="I55" s="8">
        <v>8750</v>
      </c>
      <c r="J55" s="8">
        <v>10250</v>
      </c>
      <c r="K55" s="8" t="s">
        <v>134</v>
      </c>
      <c r="L55" s="8" t="s">
        <v>22</v>
      </c>
      <c r="M55" s="11" t="s">
        <v>120</v>
      </c>
      <c r="N55" s="8" t="s">
        <v>83</v>
      </c>
      <c r="O55" s="8" t="s">
        <v>32</v>
      </c>
      <c r="P55" s="8">
        <v>7</v>
      </c>
      <c r="Q55" s="8">
        <v>120</v>
      </c>
      <c r="R55" s="8">
        <v>300</v>
      </c>
      <c r="S55" s="8">
        <v>293</v>
      </c>
      <c r="T55" s="8">
        <v>318</v>
      </c>
    </row>
    <row r="56" spans="1:20" s="7" customFormat="1" ht="16.25" customHeight="1">
      <c r="A56" s="8" t="s">
        <v>236</v>
      </c>
      <c r="B56" s="17" t="s">
        <v>248</v>
      </c>
      <c r="C56" s="8">
        <v>0.59</v>
      </c>
      <c r="D56" s="49">
        <v>0.1903</v>
      </c>
      <c r="E56" s="8">
        <v>1.08</v>
      </c>
      <c r="F56" s="49">
        <v>0.1903</v>
      </c>
      <c r="G56" s="8" t="s">
        <v>249</v>
      </c>
      <c r="H56" s="8" t="s">
        <v>215</v>
      </c>
      <c r="I56" s="8">
        <v>8750</v>
      </c>
      <c r="J56" s="8">
        <v>9375</v>
      </c>
      <c r="K56" s="8" t="s">
        <v>134</v>
      </c>
      <c r="L56" s="8" t="s">
        <v>22</v>
      </c>
      <c r="M56" s="11" t="s">
        <v>120</v>
      </c>
      <c r="N56" s="8" t="s">
        <v>83</v>
      </c>
      <c r="O56" s="8" t="s">
        <v>32</v>
      </c>
      <c r="P56" s="8">
        <v>7</v>
      </c>
      <c r="Q56" s="8">
        <v>120</v>
      </c>
      <c r="R56" s="8">
        <v>400</v>
      </c>
      <c r="S56" s="8">
        <v>293</v>
      </c>
      <c r="T56" s="8">
        <v>318</v>
      </c>
    </row>
    <row r="57" spans="1:20" s="7" customFormat="1" ht="16.25" customHeight="1">
      <c r="A57" s="8" t="s">
        <v>237</v>
      </c>
      <c r="B57" s="17" t="s">
        <v>248</v>
      </c>
      <c r="C57" s="8">
        <v>2</v>
      </c>
      <c r="D57" s="49">
        <v>0.46710000000000002</v>
      </c>
      <c r="E57" s="8">
        <v>1.61</v>
      </c>
      <c r="F57" s="49">
        <v>0.24220000000000003</v>
      </c>
      <c r="G57" s="8" t="s">
        <v>249</v>
      </c>
      <c r="H57" s="8" t="s">
        <v>27</v>
      </c>
      <c r="I57" s="8">
        <v>8000</v>
      </c>
      <c r="J57" s="47">
        <v>6941.1764705882351</v>
      </c>
      <c r="K57" s="8" t="s">
        <v>134</v>
      </c>
      <c r="L57" s="8" t="s">
        <v>22</v>
      </c>
      <c r="M57" s="11" t="s">
        <v>120</v>
      </c>
      <c r="N57" s="8" t="s">
        <v>83</v>
      </c>
      <c r="O57" s="8" t="s">
        <v>32</v>
      </c>
      <c r="P57" s="8">
        <v>7</v>
      </c>
      <c r="Q57" s="8">
        <v>150</v>
      </c>
      <c r="R57" s="8">
        <v>75</v>
      </c>
      <c r="S57" s="8">
        <v>293</v>
      </c>
      <c r="T57" s="8">
        <v>318</v>
      </c>
    </row>
    <row r="58" spans="1:20" s="7" customFormat="1" ht="16.25" customHeight="1">
      <c r="A58" s="8" t="s">
        <v>236</v>
      </c>
      <c r="B58" s="17" t="s">
        <v>248</v>
      </c>
      <c r="C58" s="8">
        <v>2</v>
      </c>
      <c r="D58" s="49">
        <v>0.46710000000000002</v>
      </c>
      <c r="E58" s="8">
        <v>2.72</v>
      </c>
      <c r="F58" s="49">
        <v>0.27679999999999999</v>
      </c>
      <c r="G58" s="8" t="s">
        <v>249</v>
      </c>
      <c r="H58" s="8" t="s">
        <v>27</v>
      </c>
      <c r="I58" s="8">
        <v>8000</v>
      </c>
      <c r="J58" s="47">
        <v>8235.2941176470595</v>
      </c>
      <c r="K58" s="8" t="s">
        <v>134</v>
      </c>
      <c r="L58" s="8" t="s">
        <v>22</v>
      </c>
      <c r="M58" s="11" t="s">
        <v>120</v>
      </c>
      <c r="N58" s="8" t="s">
        <v>83</v>
      </c>
      <c r="O58" s="8" t="s">
        <v>32</v>
      </c>
      <c r="P58" s="8">
        <v>7</v>
      </c>
      <c r="Q58" s="8">
        <v>150</v>
      </c>
      <c r="R58" s="8">
        <v>250</v>
      </c>
      <c r="S58" s="8">
        <v>293</v>
      </c>
      <c r="T58" s="8">
        <v>318</v>
      </c>
    </row>
    <row r="59" spans="1:20" s="7" customFormat="1" ht="16.25" customHeight="1">
      <c r="A59" s="8" t="s">
        <v>236</v>
      </c>
      <c r="B59" s="17" t="s">
        <v>248</v>
      </c>
      <c r="C59" s="8">
        <v>2</v>
      </c>
      <c r="D59" s="49">
        <v>0.46710000000000002</v>
      </c>
      <c r="E59" s="8">
        <v>4.21</v>
      </c>
      <c r="F59" s="49">
        <v>0.98609999999999987</v>
      </c>
      <c r="G59" s="8" t="s">
        <v>249</v>
      </c>
      <c r="H59" s="8" t="s">
        <v>27</v>
      </c>
      <c r="I59" s="8">
        <v>8000</v>
      </c>
      <c r="J59" s="47">
        <v>8941.176470588236</v>
      </c>
      <c r="K59" s="8" t="s">
        <v>134</v>
      </c>
      <c r="L59" s="8" t="s">
        <v>22</v>
      </c>
      <c r="M59" s="11" t="s">
        <v>120</v>
      </c>
      <c r="N59" s="8" t="s">
        <v>83</v>
      </c>
      <c r="O59" s="8" t="s">
        <v>32</v>
      </c>
      <c r="P59" s="8">
        <v>7</v>
      </c>
      <c r="Q59" s="8">
        <v>150</v>
      </c>
      <c r="R59" s="8">
        <v>350</v>
      </c>
      <c r="S59" s="8">
        <v>293</v>
      </c>
      <c r="T59" s="8">
        <v>318</v>
      </c>
    </row>
    <row r="60" spans="1:20" s="7" customFormat="1" ht="16.25" customHeight="1">
      <c r="A60" s="8" t="s">
        <v>236</v>
      </c>
      <c r="B60" s="17" t="s">
        <v>248</v>
      </c>
      <c r="C60" s="8">
        <v>2</v>
      </c>
      <c r="D60" s="49">
        <v>0.46710000000000002</v>
      </c>
      <c r="E60" s="8">
        <v>4.49</v>
      </c>
      <c r="F60" s="49">
        <v>1.0033999999999998</v>
      </c>
      <c r="G60" s="8" t="s">
        <v>249</v>
      </c>
      <c r="H60" s="8" t="s">
        <v>27</v>
      </c>
      <c r="I60" s="8">
        <v>8000</v>
      </c>
      <c r="J60" s="47">
        <v>9882.3529411764703</v>
      </c>
      <c r="K60" s="8" t="s">
        <v>134</v>
      </c>
      <c r="L60" s="8" t="s">
        <v>22</v>
      </c>
      <c r="M60" s="11" t="s">
        <v>120</v>
      </c>
      <c r="N60" s="8" t="s">
        <v>83</v>
      </c>
      <c r="O60" s="8" t="s">
        <v>32</v>
      </c>
      <c r="P60" s="8">
        <v>7</v>
      </c>
      <c r="Q60" s="8">
        <v>150</v>
      </c>
      <c r="R60" s="8">
        <v>450</v>
      </c>
      <c r="S60" s="8">
        <v>293</v>
      </c>
      <c r="T60" s="8">
        <v>318</v>
      </c>
    </row>
    <row r="61" spans="1:20" s="7" customFormat="1" ht="16.25" customHeight="1">
      <c r="A61" s="8" t="s">
        <v>237</v>
      </c>
      <c r="B61" s="17" t="s">
        <v>250</v>
      </c>
      <c r="C61" s="49">
        <v>3.637</v>
      </c>
      <c r="D61" s="49">
        <v>1.2070000000000001</v>
      </c>
      <c r="E61" s="49">
        <v>2.6960000000000002</v>
      </c>
      <c r="F61" s="49">
        <v>1.2569999999999999</v>
      </c>
      <c r="G61" s="8" t="s">
        <v>251</v>
      </c>
      <c r="H61" s="8" t="s">
        <v>22</v>
      </c>
      <c r="I61" s="8">
        <v>8100</v>
      </c>
      <c r="J61" s="8">
        <v>4730</v>
      </c>
      <c r="K61" s="8" t="s">
        <v>64</v>
      </c>
      <c r="L61" s="8" t="s">
        <v>22</v>
      </c>
      <c r="M61" s="8" t="s">
        <v>57</v>
      </c>
      <c r="N61" s="8" t="s">
        <v>41</v>
      </c>
      <c r="O61" s="8" t="s">
        <v>24</v>
      </c>
      <c r="P61" s="8">
        <v>6</v>
      </c>
      <c r="Q61" s="8">
        <v>130</v>
      </c>
      <c r="R61" s="8">
        <v>65</v>
      </c>
      <c r="S61" s="8">
        <v>230</v>
      </c>
      <c r="T61" s="8">
        <v>220</v>
      </c>
    </row>
    <row r="62" spans="1:20" s="7" customFormat="1" ht="16.25" customHeight="1">
      <c r="A62" s="8" t="s">
        <v>237</v>
      </c>
      <c r="B62" s="17" t="s">
        <v>250</v>
      </c>
      <c r="C62" s="49">
        <v>2.4060000000000001</v>
      </c>
      <c r="D62" s="49">
        <v>0.91400000000000003</v>
      </c>
      <c r="E62" s="49">
        <v>1.341</v>
      </c>
      <c r="F62" s="49">
        <v>0.47399999999999998</v>
      </c>
      <c r="G62" s="8" t="s">
        <v>251</v>
      </c>
      <c r="H62" s="8" t="s">
        <v>27</v>
      </c>
      <c r="I62" s="8">
        <v>10285</v>
      </c>
      <c r="J62" s="8">
        <v>8230</v>
      </c>
      <c r="K62" s="8" t="s">
        <v>64</v>
      </c>
      <c r="L62" s="8" t="s">
        <v>22</v>
      </c>
      <c r="M62" s="8" t="s">
        <v>57</v>
      </c>
      <c r="N62" s="8" t="s">
        <v>41</v>
      </c>
      <c r="O62" s="8" t="s">
        <v>24</v>
      </c>
      <c r="P62" s="8">
        <v>6</v>
      </c>
      <c r="Q62" s="8">
        <v>180</v>
      </c>
      <c r="R62" s="8">
        <v>90</v>
      </c>
      <c r="S62" s="8">
        <v>230</v>
      </c>
      <c r="T62" s="8">
        <v>220</v>
      </c>
    </row>
    <row r="63" spans="1:20" s="7" customFormat="1" ht="16.25" customHeight="1">
      <c r="A63" s="8" t="s">
        <v>236</v>
      </c>
      <c r="B63" s="17" t="s">
        <v>252</v>
      </c>
      <c r="C63" s="8">
        <v>2</v>
      </c>
      <c r="D63" s="8" t="s">
        <v>18</v>
      </c>
      <c r="E63" s="8">
        <v>4.84</v>
      </c>
      <c r="F63" s="8" t="s">
        <v>18</v>
      </c>
      <c r="G63" s="8" t="s">
        <v>253</v>
      </c>
      <c r="H63" s="8" t="s">
        <v>27</v>
      </c>
      <c r="I63" s="8" t="s">
        <v>18</v>
      </c>
      <c r="J63" s="8" t="s">
        <v>18</v>
      </c>
      <c r="K63" s="8" t="s">
        <v>134</v>
      </c>
      <c r="L63" s="8" t="s">
        <v>36</v>
      </c>
      <c r="M63" s="11" t="s">
        <v>57</v>
      </c>
      <c r="N63" s="8" t="s">
        <v>41</v>
      </c>
      <c r="O63" s="8" t="s">
        <v>24</v>
      </c>
      <c r="P63" s="8">
        <v>8</v>
      </c>
      <c r="Q63" s="8">
        <v>150</v>
      </c>
      <c r="R63" s="8">
        <v>250</v>
      </c>
      <c r="S63" s="8" t="s">
        <v>18</v>
      </c>
      <c r="T63" s="8" t="s">
        <v>18</v>
      </c>
    </row>
    <row r="64" spans="1:20" s="7" customFormat="1" ht="16.25" customHeight="1">
      <c r="A64" s="8" t="s">
        <v>236</v>
      </c>
      <c r="B64" s="17" t="s">
        <v>254</v>
      </c>
      <c r="C64" s="8">
        <v>0.13</v>
      </c>
      <c r="D64" s="8">
        <v>0.04</v>
      </c>
      <c r="E64" s="8">
        <v>0.09</v>
      </c>
      <c r="F64" s="8">
        <v>0.03</v>
      </c>
      <c r="G64" s="8" t="s">
        <v>255</v>
      </c>
      <c r="H64" s="8" t="s">
        <v>22</v>
      </c>
      <c r="I64" s="8" t="s">
        <v>18</v>
      </c>
      <c r="J64" s="8" t="s">
        <v>18</v>
      </c>
      <c r="K64" s="8" t="s">
        <v>134</v>
      </c>
      <c r="L64" s="8" t="s">
        <v>22</v>
      </c>
      <c r="M64" s="11" t="s">
        <v>120</v>
      </c>
      <c r="N64" s="8" t="s">
        <v>256</v>
      </c>
      <c r="O64" s="8" t="s">
        <v>32</v>
      </c>
      <c r="P64" s="8">
        <v>7</v>
      </c>
      <c r="Q64" s="8">
        <v>98</v>
      </c>
      <c r="R64" s="8">
        <v>300</v>
      </c>
      <c r="S64" s="8">
        <v>270</v>
      </c>
      <c r="T64" s="8">
        <v>570</v>
      </c>
    </row>
    <row r="65" spans="1:20" s="7" customFormat="1" ht="16.25" customHeight="1">
      <c r="A65" s="8" t="s">
        <v>236</v>
      </c>
      <c r="B65" s="17" t="s">
        <v>254</v>
      </c>
      <c r="C65" s="8">
        <v>0.26</v>
      </c>
      <c r="D65" s="8">
        <v>0.06</v>
      </c>
      <c r="E65" s="8">
        <v>0.41</v>
      </c>
      <c r="F65" s="8">
        <v>0.08</v>
      </c>
      <c r="G65" s="8" t="s">
        <v>255</v>
      </c>
      <c r="H65" s="8" t="s">
        <v>22</v>
      </c>
      <c r="I65" s="8" t="s">
        <v>18</v>
      </c>
      <c r="J65" s="8" t="s">
        <v>18</v>
      </c>
      <c r="K65" s="8" t="s">
        <v>134</v>
      </c>
      <c r="L65" s="8" t="s">
        <v>22</v>
      </c>
      <c r="M65" s="11" t="s">
        <v>120</v>
      </c>
      <c r="N65" s="8" t="s">
        <v>256</v>
      </c>
      <c r="O65" s="8" t="s">
        <v>32</v>
      </c>
      <c r="P65" s="8">
        <v>7</v>
      </c>
      <c r="Q65" s="8">
        <v>66</v>
      </c>
      <c r="R65" s="8">
        <v>300</v>
      </c>
      <c r="S65" s="8">
        <v>270</v>
      </c>
      <c r="T65" s="8">
        <v>570</v>
      </c>
    </row>
    <row r="66" spans="1:20" s="7" customFormat="1" ht="16.25" customHeight="1">
      <c r="A66" s="8" t="s">
        <v>236</v>
      </c>
      <c r="B66" s="17" t="s">
        <v>254</v>
      </c>
      <c r="C66" s="8">
        <v>0.23</v>
      </c>
      <c r="D66" s="8">
        <v>0.04</v>
      </c>
      <c r="E66" s="8">
        <v>0.55000000000000004</v>
      </c>
      <c r="F66" s="8">
        <v>1.1000000000000001</v>
      </c>
      <c r="G66" s="8" t="s">
        <v>255</v>
      </c>
      <c r="H66" s="8" t="s">
        <v>22</v>
      </c>
      <c r="I66" s="8" t="s">
        <v>18</v>
      </c>
      <c r="J66" s="8" t="s">
        <v>18</v>
      </c>
      <c r="K66" s="8" t="s">
        <v>134</v>
      </c>
      <c r="L66" s="8" t="s">
        <v>22</v>
      </c>
      <c r="M66" s="11" t="s">
        <v>120</v>
      </c>
      <c r="N66" s="8" t="s">
        <v>256</v>
      </c>
      <c r="O66" s="8" t="s">
        <v>32</v>
      </c>
      <c r="P66" s="8">
        <v>7</v>
      </c>
      <c r="Q66" s="8">
        <v>104</v>
      </c>
      <c r="R66" s="8">
        <v>300</v>
      </c>
      <c r="S66" s="8">
        <v>270</v>
      </c>
      <c r="T66" s="8">
        <v>570</v>
      </c>
    </row>
    <row r="67" spans="1:20" s="7" customFormat="1" ht="16.25" customHeight="1">
      <c r="A67" s="8" t="s">
        <v>236</v>
      </c>
      <c r="B67" s="17" t="s">
        <v>254</v>
      </c>
      <c r="C67" s="8">
        <v>0.88</v>
      </c>
      <c r="D67" s="8">
        <v>0.17</v>
      </c>
      <c r="E67" s="8">
        <v>2.4</v>
      </c>
      <c r="F67" s="8">
        <v>0.48</v>
      </c>
      <c r="G67" s="8" t="s">
        <v>255</v>
      </c>
      <c r="H67" s="8" t="s">
        <v>27</v>
      </c>
      <c r="I67" s="8" t="s">
        <v>18</v>
      </c>
      <c r="J67" s="8" t="s">
        <v>18</v>
      </c>
      <c r="K67" s="8" t="s">
        <v>134</v>
      </c>
      <c r="L67" s="8" t="s">
        <v>22</v>
      </c>
      <c r="M67" s="11" t="s">
        <v>120</v>
      </c>
      <c r="N67" s="8" t="s">
        <v>256</v>
      </c>
      <c r="O67" s="8" t="s">
        <v>32</v>
      </c>
      <c r="P67" s="8">
        <v>7</v>
      </c>
      <c r="Q67" s="8">
        <v>75</v>
      </c>
      <c r="R67" s="8">
        <v>300</v>
      </c>
      <c r="S67" s="8">
        <v>270</v>
      </c>
      <c r="T67" s="8">
        <v>570</v>
      </c>
    </row>
    <row r="68" spans="1:20" s="7" customFormat="1" ht="16.25" customHeight="1">
      <c r="A68" s="8" t="s">
        <v>236</v>
      </c>
      <c r="B68" s="17" t="s">
        <v>254</v>
      </c>
      <c r="C68" s="8">
        <v>0.44</v>
      </c>
      <c r="D68" s="8">
        <v>0.05</v>
      </c>
      <c r="E68" s="8">
        <v>1.71</v>
      </c>
      <c r="F68" s="8">
        <v>0.4</v>
      </c>
      <c r="G68" s="8" t="s">
        <v>255</v>
      </c>
      <c r="H68" s="8" t="s">
        <v>27</v>
      </c>
      <c r="I68" s="8" t="s">
        <v>18</v>
      </c>
      <c r="J68" s="8" t="s">
        <v>18</v>
      </c>
      <c r="K68" s="8" t="s">
        <v>134</v>
      </c>
      <c r="L68" s="8" t="s">
        <v>22</v>
      </c>
      <c r="M68" s="11" t="s">
        <v>120</v>
      </c>
      <c r="N68" s="8" t="s">
        <v>256</v>
      </c>
      <c r="O68" s="8" t="s">
        <v>32</v>
      </c>
      <c r="P68" s="8">
        <v>7</v>
      </c>
      <c r="Q68" s="8">
        <v>62</v>
      </c>
      <c r="R68" s="8">
        <v>300</v>
      </c>
      <c r="S68" s="8">
        <v>270</v>
      </c>
      <c r="T68" s="8">
        <v>570</v>
      </c>
    </row>
    <row r="69" spans="1:20" s="7" customFormat="1" ht="16.25" customHeight="1">
      <c r="A69" s="8" t="s">
        <v>236</v>
      </c>
      <c r="B69" s="17" t="s">
        <v>254</v>
      </c>
      <c r="C69" s="8">
        <v>0.1</v>
      </c>
      <c r="D69" s="8">
        <v>0.03</v>
      </c>
      <c r="E69" s="8">
        <v>0.84</v>
      </c>
      <c r="F69" s="8">
        <v>0.17</v>
      </c>
      <c r="G69" s="8" t="s">
        <v>255</v>
      </c>
      <c r="H69" s="8" t="s">
        <v>27</v>
      </c>
      <c r="I69" s="8" t="s">
        <v>18</v>
      </c>
      <c r="J69" s="8" t="s">
        <v>18</v>
      </c>
      <c r="K69" s="8" t="s">
        <v>134</v>
      </c>
      <c r="L69" s="8" t="s">
        <v>22</v>
      </c>
      <c r="M69" s="11" t="s">
        <v>120</v>
      </c>
      <c r="N69" s="8" t="s">
        <v>256</v>
      </c>
      <c r="O69" s="8" t="s">
        <v>32</v>
      </c>
      <c r="P69" s="8">
        <v>7</v>
      </c>
      <c r="Q69" s="8">
        <v>50</v>
      </c>
      <c r="R69" s="8">
        <v>300</v>
      </c>
      <c r="S69" s="8">
        <v>270</v>
      </c>
      <c r="T69" s="8">
        <v>570</v>
      </c>
    </row>
    <row r="70" spans="1:20" s="7" customFormat="1" ht="16.25" customHeight="1">
      <c r="A70" s="8" t="s">
        <v>236</v>
      </c>
      <c r="B70" s="17" t="s">
        <v>254</v>
      </c>
      <c r="C70" s="8">
        <v>0.52</v>
      </c>
      <c r="D70" s="8">
        <v>0.12</v>
      </c>
      <c r="E70" s="8">
        <v>0.91</v>
      </c>
      <c r="F70" s="8">
        <v>0.19</v>
      </c>
      <c r="G70" s="8" t="s">
        <v>255</v>
      </c>
      <c r="H70" s="8" t="s">
        <v>27</v>
      </c>
      <c r="I70" s="8" t="s">
        <v>18</v>
      </c>
      <c r="J70" s="8" t="s">
        <v>18</v>
      </c>
      <c r="K70" s="8" t="s">
        <v>134</v>
      </c>
      <c r="L70" s="8" t="s">
        <v>22</v>
      </c>
      <c r="M70" s="11" t="s">
        <v>120</v>
      </c>
      <c r="N70" s="8" t="s">
        <v>256</v>
      </c>
      <c r="O70" s="8" t="s">
        <v>32</v>
      </c>
      <c r="P70" s="8">
        <v>7</v>
      </c>
      <c r="Q70" s="8">
        <v>122</v>
      </c>
      <c r="R70" s="8">
        <v>300</v>
      </c>
      <c r="S70" s="8">
        <v>270</v>
      </c>
      <c r="T70" s="8">
        <v>570</v>
      </c>
    </row>
    <row r="71" spans="1:20" s="7" customFormat="1" ht="16.25" customHeight="1">
      <c r="A71" s="8" t="s">
        <v>237</v>
      </c>
      <c r="B71" s="17" t="s">
        <v>89</v>
      </c>
      <c r="C71" s="49">
        <v>2.7852899999999998</v>
      </c>
      <c r="D71" s="49">
        <v>0.20196</v>
      </c>
      <c r="E71" s="49">
        <v>2.1259999999999999</v>
      </c>
      <c r="F71" s="49">
        <v>2.4599999999999997E-2</v>
      </c>
      <c r="G71" s="8" t="s">
        <v>73</v>
      </c>
      <c r="H71" s="8" t="s">
        <v>27</v>
      </c>
      <c r="I71" s="8">
        <v>9800</v>
      </c>
      <c r="J71" s="8">
        <v>8800</v>
      </c>
      <c r="K71" s="8" t="s">
        <v>35</v>
      </c>
      <c r="L71" s="8" t="s">
        <v>36</v>
      </c>
      <c r="M71" s="11" t="s">
        <v>22</v>
      </c>
      <c r="N71" s="8" t="s">
        <v>68</v>
      </c>
      <c r="O71" s="8" t="s">
        <v>24</v>
      </c>
      <c r="P71" s="8">
        <v>7</v>
      </c>
      <c r="Q71" s="8">
        <v>160</v>
      </c>
      <c r="R71" s="8">
        <v>80</v>
      </c>
      <c r="S71" s="8">
        <v>230</v>
      </c>
      <c r="T71" s="8">
        <v>380</v>
      </c>
    </row>
    <row r="72" spans="1:20" s="7" customFormat="1" ht="16.25" customHeight="1">
      <c r="A72" s="8" t="s">
        <v>237</v>
      </c>
      <c r="B72" s="17" t="s">
        <v>89</v>
      </c>
      <c r="C72" s="49">
        <v>2.2215799999999999</v>
      </c>
      <c r="D72" s="49">
        <v>3.6920000000000001E-2</v>
      </c>
      <c r="E72" s="49">
        <v>1.8423300000000002</v>
      </c>
      <c r="F72" s="49">
        <v>9.8560000000000009E-2</v>
      </c>
      <c r="G72" s="8" t="s">
        <v>73</v>
      </c>
      <c r="H72" s="8" t="s">
        <v>27</v>
      </c>
      <c r="I72" s="8">
        <v>8000</v>
      </c>
      <c r="J72" s="8">
        <v>7100</v>
      </c>
      <c r="K72" s="8" t="s">
        <v>35</v>
      </c>
      <c r="L72" s="8" t="s">
        <v>36</v>
      </c>
      <c r="M72" s="11" t="s">
        <v>22</v>
      </c>
      <c r="N72" s="8" t="s">
        <v>68</v>
      </c>
      <c r="O72" s="8" t="s">
        <v>24</v>
      </c>
      <c r="P72" s="8">
        <v>7</v>
      </c>
      <c r="Q72" s="8">
        <v>160</v>
      </c>
      <c r="R72" s="8">
        <v>80</v>
      </c>
      <c r="S72" s="8">
        <v>230</v>
      </c>
      <c r="T72" s="8">
        <v>380</v>
      </c>
    </row>
    <row r="73" spans="1:20" s="7" customFormat="1" ht="16.25" customHeight="1">
      <c r="A73" s="8" t="s">
        <v>236</v>
      </c>
      <c r="B73" s="17" t="s">
        <v>257</v>
      </c>
      <c r="C73" s="49">
        <v>0.85994531784005468</v>
      </c>
      <c r="D73" s="49">
        <v>0.16662065267157325</v>
      </c>
      <c r="E73" s="49">
        <v>1.4342447026657554</v>
      </c>
      <c r="F73" s="49">
        <v>0.23574931424192164</v>
      </c>
      <c r="G73" s="8" t="s">
        <v>258</v>
      </c>
      <c r="H73" s="8" t="s">
        <v>22</v>
      </c>
      <c r="I73" s="8">
        <v>6200</v>
      </c>
      <c r="J73" s="8">
        <v>6200</v>
      </c>
      <c r="K73" s="8" t="s">
        <v>134</v>
      </c>
      <c r="L73" s="8" t="s">
        <v>22</v>
      </c>
      <c r="M73" s="11" t="s">
        <v>120</v>
      </c>
      <c r="N73" s="8" t="s">
        <v>23</v>
      </c>
      <c r="O73" s="8" t="s">
        <v>32</v>
      </c>
      <c r="P73" s="8">
        <v>7</v>
      </c>
      <c r="Q73" s="8">
        <v>180</v>
      </c>
      <c r="R73" s="8">
        <v>269</v>
      </c>
      <c r="S73" s="8" t="s">
        <v>18</v>
      </c>
      <c r="T73" s="8" t="s">
        <v>18</v>
      </c>
    </row>
    <row r="74" spans="1:20" s="7" customFormat="1" ht="16.25" customHeight="1">
      <c r="A74" s="8" t="s">
        <v>236</v>
      </c>
      <c r="B74" s="17" t="s">
        <v>257</v>
      </c>
      <c r="C74" s="49">
        <v>2.8175666438824334</v>
      </c>
      <c r="D74" s="49">
        <v>0.46529378827108675</v>
      </c>
      <c r="E74" s="49">
        <v>3.0041011619958988</v>
      </c>
      <c r="F74" s="49">
        <v>0.3719855101450884</v>
      </c>
      <c r="G74" s="8" t="s">
        <v>258</v>
      </c>
      <c r="H74" s="8" t="s">
        <v>27</v>
      </c>
      <c r="I74" s="8">
        <v>7550</v>
      </c>
      <c r="J74" s="8">
        <v>7350</v>
      </c>
      <c r="K74" s="8" t="s">
        <v>134</v>
      </c>
      <c r="L74" s="8" t="s">
        <v>22</v>
      </c>
      <c r="M74" s="11" t="s">
        <v>120</v>
      </c>
      <c r="N74" s="8" t="s">
        <v>23</v>
      </c>
      <c r="O74" s="8" t="s">
        <v>32</v>
      </c>
      <c r="P74" s="8">
        <v>7</v>
      </c>
      <c r="Q74" s="8">
        <v>240</v>
      </c>
      <c r="R74" s="8">
        <v>330</v>
      </c>
      <c r="S74" s="8" t="s">
        <v>18</v>
      </c>
      <c r="T74" s="8" t="s">
        <v>18</v>
      </c>
    </row>
    <row r="75" spans="1:20" s="7" customFormat="1" ht="16.25" customHeight="1">
      <c r="A75" s="8" t="s">
        <v>236</v>
      </c>
      <c r="B75" s="17" t="s">
        <v>259</v>
      </c>
      <c r="C75" s="49">
        <v>0.77666666666666673</v>
      </c>
      <c r="D75" s="49" t="s">
        <v>18</v>
      </c>
      <c r="E75" s="49">
        <v>1.4866666666666666</v>
      </c>
      <c r="F75" s="8" t="s">
        <v>18</v>
      </c>
      <c r="G75" s="8" t="s">
        <v>260</v>
      </c>
      <c r="H75" s="8" t="s">
        <v>27</v>
      </c>
      <c r="I75" s="47">
        <v>11966.666666666668</v>
      </c>
      <c r="J75" s="47">
        <v>12033.333333333334</v>
      </c>
      <c r="K75" s="8" t="s">
        <v>134</v>
      </c>
      <c r="L75" s="8" t="s">
        <v>36</v>
      </c>
      <c r="M75" s="11" t="s">
        <v>120</v>
      </c>
      <c r="N75" s="8" t="s">
        <v>256</v>
      </c>
      <c r="O75" s="8" t="s">
        <v>32</v>
      </c>
      <c r="P75" s="8">
        <v>7</v>
      </c>
      <c r="Q75" s="8">
        <v>120</v>
      </c>
      <c r="R75" s="8">
        <v>330</v>
      </c>
      <c r="S75" s="8" t="s">
        <v>18</v>
      </c>
      <c r="T75" s="8">
        <v>199</v>
      </c>
    </row>
    <row r="76" spans="1:20" s="7" customFormat="1" ht="16.25" customHeight="1">
      <c r="A76" s="8" t="s">
        <v>236</v>
      </c>
      <c r="B76" s="17" t="s">
        <v>261</v>
      </c>
      <c r="C76" s="8">
        <v>6.21</v>
      </c>
      <c r="D76" s="8" t="s">
        <v>18</v>
      </c>
      <c r="E76" s="8">
        <v>8.5399999999999991</v>
      </c>
      <c r="F76" s="8" t="s">
        <v>18</v>
      </c>
      <c r="G76" s="8" t="s">
        <v>262</v>
      </c>
      <c r="H76" s="8" t="s">
        <v>27</v>
      </c>
      <c r="I76" s="47">
        <v>6945.8823529411766</v>
      </c>
      <c r="J76" s="47">
        <v>6585.8823529411766</v>
      </c>
      <c r="K76" s="8" t="s">
        <v>21</v>
      </c>
      <c r="L76" s="8" t="s">
        <v>36</v>
      </c>
      <c r="M76" s="11" t="s">
        <v>120</v>
      </c>
      <c r="N76" s="8" t="s">
        <v>23</v>
      </c>
      <c r="O76" s="8" t="s">
        <v>24</v>
      </c>
      <c r="P76" s="8">
        <v>7</v>
      </c>
      <c r="Q76" s="8">
        <v>140</v>
      </c>
      <c r="R76" s="8">
        <v>252</v>
      </c>
      <c r="S76" s="8" t="s">
        <v>18</v>
      </c>
      <c r="T76" s="8" t="s">
        <v>18</v>
      </c>
    </row>
    <row r="77" spans="1:20" s="7" customFormat="1" ht="16.25" customHeight="1">
      <c r="A77" s="8" t="s">
        <v>237</v>
      </c>
      <c r="B77" s="17" t="s">
        <v>263</v>
      </c>
      <c r="C77" s="8">
        <v>2.42</v>
      </c>
      <c r="D77" s="8" t="s">
        <v>18</v>
      </c>
      <c r="E77" s="8">
        <v>2.17</v>
      </c>
      <c r="F77" s="8" t="s">
        <v>18</v>
      </c>
      <c r="G77" s="8" t="s">
        <v>62</v>
      </c>
      <c r="H77" s="8" t="s">
        <v>97</v>
      </c>
      <c r="I77" s="8" t="s">
        <v>18</v>
      </c>
      <c r="J77" s="8" t="s">
        <v>18</v>
      </c>
      <c r="K77" s="8" t="s">
        <v>64</v>
      </c>
      <c r="L77" s="8" t="s">
        <v>36</v>
      </c>
      <c r="M77" s="11" t="s">
        <v>57</v>
      </c>
      <c r="N77" s="8" t="s">
        <v>23</v>
      </c>
      <c r="O77" s="8" t="s">
        <v>24</v>
      </c>
      <c r="P77" s="8">
        <v>6</v>
      </c>
      <c r="Q77" s="8">
        <v>140</v>
      </c>
      <c r="R77" s="8">
        <v>70</v>
      </c>
      <c r="S77" s="8" t="s">
        <v>18</v>
      </c>
      <c r="T77" s="8" t="s">
        <v>18</v>
      </c>
    </row>
    <row r="78" spans="1:20" s="7" customFormat="1" ht="16.25" customHeight="1">
      <c r="A78" s="8" t="s">
        <v>237</v>
      </c>
      <c r="B78" s="17" t="s">
        <v>263</v>
      </c>
      <c r="C78" s="8">
        <v>1.74</v>
      </c>
      <c r="D78" s="8" t="s">
        <v>18</v>
      </c>
      <c r="E78" s="8">
        <v>1.37</v>
      </c>
      <c r="F78" s="8" t="s">
        <v>18</v>
      </c>
      <c r="G78" s="8" t="s">
        <v>62</v>
      </c>
      <c r="H78" s="8" t="s">
        <v>97</v>
      </c>
      <c r="I78" s="8" t="s">
        <v>18</v>
      </c>
      <c r="J78" s="8" t="s">
        <v>18</v>
      </c>
      <c r="K78" s="8" t="s">
        <v>64</v>
      </c>
      <c r="L78" s="8" t="s">
        <v>36</v>
      </c>
      <c r="M78" s="11" t="s">
        <v>57</v>
      </c>
      <c r="N78" s="8" t="s">
        <v>23</v>
      </c>
      <c r="O78" s="8" t="s">
        <v>24</v>
      </c>
      <c r="P78" s="8">
        <v>6</v>
      </c>
      <c r="Q78" s="8">
        <v>140</v>
      </c>
      <c r="R78" s="8">
        <v>70</v>
      </c>
      <c r="S78" s="8" t="s">
        <v>18</v>
      </c>
      <c r="T78" s="8" t="s">
        <v>18</v>
      </c>
    </row>
    <row r="79" spans="1:20" s="7" customFormat="1" ht="16.25" customHeight="1">
      <c r="A79" s="8" t="s">
        <v>237</v>
      </c>
      <c r="B79" s="17" t="s">
        <v>61</v>
      </c>
      <c r="C79" s="19">
        <v>0.87</v>
      </c>
      <c r="D79" s="20">
        <v>0.08</v>
      </c>
      <c r="E79" s="19">
        <v>0.39</v>
      </c>
      <c r="F79" s="20">
        <v>0.2</v>
      </c>
      <c r="G79" s="8" t="s">
        <v>62</v>
      </c>
      <c r="H79" s="8" t="s">
        <v>63</v>
      </c>
      <c r="I79" s="8">
        <v>6550</v>
      </c>
      <c r="J79" s="8">
        <v>5920</v>
      </c>
      <c r="K79" s="8" t="s">
        <v>64</v>
      </c>
      <c r="L79" s="8" t="s">
        <v>36</v>
      </c>
      <c r="M79" s="11" t="s">
        <v>57</v>
      </c>
      <c r="N79" s="8" t="s">
        <v>23</v>
      </c>
      <c r="O79" s="8" t="s">
        <v>24</v>
      </c>
      <c r="P79" s="8">
        <v>6</v>
      </c>
      <c r="Q79" s="8">
        <v>159</v>
      </c>
      <c r="R79" s="8">
        <v>70</v>
      </c>
      <c r="S79" s="8" t="s">
        <v>18</v>
      </c>
      <c r="T79" s="8" t="s">
        <v>18</v>
      </c>
    </row>
    <row r="80" spans="1:20" s="7" customFormat="1" ht="16.25" customHeight="1">
      <c r="A80" s="8" t="s">
        <v>237</v>
      </c>
      <c r="B80" s="17" t="s">
        <v>61</v>
      </c>
      <c r="C80" s="19">
        <v>0.94</v>
      </c>
      <c r="D80" s="19">
        <v>0.4</v>
      </c>
      <c r="E80" s="19">
        <v>0.42</v>
      </c>
      <c r="F80" s="20">
        <v>0.04</v>
      </c>
      <c r="G80" s="8" t="s">
        <v>62</v>
      </c>
      <c r="H80" s="8" t="s">
        <v>63</v>
      </c>
      <c r="I80" s="8">
        <v>6170</v>
      </c>
      <c r="J80" s="8">
        <v>4930</v>
      </c>
      <c r="K80" s="8" t="s">
        <v>64</v>
      </c>
      <c r="L80" s="8" t="s">
        <v>36</v>
      </c>
      <c r="M80" s="11" t="s">
        <v>57</v>
      </c>
      <c r="N80" s="8" t="s">
        <v>23</v>
      </c>
      <c r="O80" s="8" t="s">
        <v>24</v>
      </c>
      <c r="P80" s="8">
        <v>6</v>
      </c>
      <c r="Q80" s="8">
        <v>159</v>
      </c>
      <c r="R80" s="8">
        <v>79</v>
      </c>
      <c r="S80" s="8" t="s">
        <v>18</v>
      </c>
      <c r="T80" s="8" t="s">
        <v>18</v>
      </c>
    </row>
    <row r="81" spans="1:20" s="7" customFormat="1" ht="16.25" customHeight="1">
      <c r="A81" s="8" t="s">
        <v>237</v>
      </c>
      <c r="B81" s="17" t="s">
        <v>264</v>
      </c>
      <c r="C81" s="8">
        <v>1.4</v>
      </c>
      <c r="D81" s="8" t="s">
        <v>18</v>
      </c>
      <c r="E81" s="8">
        <v>1.1000000000000001</v>
      </c>
      <c r="F81" s="8" t="s">
        <v>18</v>
      </c>
      <c r="G81" s="8" t="s">
        <v>265</v>
      </c>
      <c r="H81" s="8" t="s">
        <v>197</v>
      </c>
      <c r="I81" s="8">
        <v>12562.5</v>
      </c>
      <c r="J81" s="8">
        <v>12150</v>
      </c>
      <c r="K81" s="8" t="s">
        <v>64</v>
      </c>
      <c r="L81" s="8" t="s">
        <v>22</v>
      </c>
      <c r="M81" s="11" t="s">
        <v>18</v>
      </c>
      <c r="N81" s="8" t="s">
        <v>266</v>
      </c>
      <c r="O81" s="8" t="s">
        <v>24</v>
      </c>
      <c r="P81" s="8">
        <v>6</v>
      </c>
      <c r="Q81" s="8">
        <v>210</v>
      </c>
      <c r="R81" s="8">
        <v>105</v>
      </c>
      <c r="S81" s="8" t="s">
        <v>18</v>
      </c>
      <c r="T81" s="8" t="s">
        <v>18</v>
      </c>
    </row>
    <row r="82" spans="1:20" s="7" customFormat="1" ht="16.25" customHeight="1">
      <c r="A82" s="8" t="s">
        <v>237</v>
      </c>
      <c r="B82" s="17" t="s">
        <v>264</v>
      </c>
      <c r="C82" s="8">
        <v>2.6</v>
      </c>
      <c r="D82" s="8" t="s">
        <v>18</v>
      </c>
      <c r="E82" s="8">
        <v>2</v>
      </c>
      <c r="F82" s="8" t="s">
        <v>18</v>
      </c>
      <c r="G82" s="8" t="s">
        <v>265</v>
      </c>
      <c r="H82" s="8" t="s">
        <v>215</v>
      </c>
      <c r="I82" s="8">
        <v>13512.5</v>
      </c>
      <c r="J82" s="8">
        <v>12487.5</v>
      </c>
      <c r="K82" s="8" t="s">
        <v>64</v>
      </c>
      <c r="L82" s="8" t="s">
        <v>22</v>
      </c>
      <c r="M82" s="11" t="s">
        <v>18</v>
      </c>
      <c r="N82" s="8" t="s">
        <v>266</v>
      </c>
      <c r="O82" s="8" t="s">
        <v>24</v>
      </c>
      <c r="P82" s="8">
        <v>6</v>
      </c>
      <c r="Q82" s="8">
        <v>183</v>
      </c>
      <c r="R82" s="8">
        <v>91</v>
      </c>
      <c r="S82" s="8" t="s">
        <v>18</v>
      </c>
      <c r="T82" s="8" t="s">
        <v>18</v>
      </c>
    </row>
    <row r="83" spans="1:20" s="7" customFormat="1" ht="16.25" customHeight="1">
      <c r="A83" s="8" t="s">
        <v>237</v>
      </c>
      <c r="B83" s="17" t="s">
        <v>264</v>
      </c>
      <c r="C83" s="8">
        <v>3.5</v>
      </c>
      <c r="D83" s="8" t="s">
        <v>18</v>
      </c>
      <c r="E83" s="8">
        <v>2.7</v>
      </c>
      <c r="F83" s="8" t="s">
        <v>18</v>
      </c>
      <c r="G83" s="8" t="s">
        <v>265</v>
      </c>
      <c r="H83" s="8" t="s">
        <v>215</v>
      </c>
      <c r="I83" s="8">
        <v>9400</v>
      </c>
      <c r="J83" s="8">
        <v>9062.5</v>
      </c>
      <c r="K83" s="8" t="s">
        <v>64</v>
      </c>
      <c r="L83" s="8" t="s">
        <v>22</v>
      </c>
      <c r="M83" s="11" t="s">
        <v>18</v>
      </c>
      <c r="N83" s="8" t="s">
        <v>266</v>
      </c>
      <c r="O83" s="8" t="s">
        <v>24</v>
      </c>
      <c r="P83" s="8">
        <v>6</v>
      </c>
      <c r="Q83" s="8">
        <v>130</v>
      </c>
      <c r="R83" s="8">
        <v>65</v>
      </c>
      <c r="S83" s="8" t="s">
        <v>18</v>
      </c>
      <c r="T83" s="8" t="s">
        <v>18</v>
      </c>
    </row>
    <row r="84" spans="1:20" s="7" customFormat="1" ht="16.25" customHeight="1">
      <c r="A84" s="8" t="s">
        <v>237</v>
      </c>
      <c r="B84" s="17" t="s">
        <v>264</v>
      </c>
      <c r="C84" s="8">
        <v>1.4</v>
      </c>
      <c r="D84" s="8" t="s">
        <v>18</v>
      </c>
      <c r="E84" s="8">
        <v>1.4</v>
      </c>
      <c r="F84" s="8" t="s">
        <v>18</v>
      </c>
      <c r="G84" s="8" t="s">
        <v>265</v>
      </c>
      <c r="H84" s="8" t="s">
        <v>63</v>
      </c>
      <c r="I84" s="47">
        <v>6860.4651162790697</v>
      </c>
      <c r="J84" s="47">
        <v>6430.2325581395353</v>
      </c>
      <c r="K84" s="8" t="s">
        <v>64</v>
      </c>
      <c r="L84" s="8" t="s">
        <v>22</v>
      </c>
      <c r="M84" s="11" t="s">
        <v>18</v>
      </c>
      <c r="N84" s="8" t="s">
        <v>266</v>
      </c>
      <c r="O84" s="8" t="s">
        <v>24</v>
      </c>
      <c r="P84" s="8">
        <v>6</v>
      </c>
      <c r="Q84" s="8">
        <v>90</v>
      </c>
      <c r="R84" s="8">
        <v>45</v>
      </c>
      <c r="S84" s="8" t="s">
        <v>18</v>
      </c>
      <c r="T84" s="8" t="s">
        <v>18</v>
      </c>
    </row>
    <row r="85" spans="1:20" s="7" customFormat="1" ht="16.25" customHeight="1">
      <c r="A85" s="8" t="s">
        <v>237</v>
      </c>
      <c r="B85" s="17" t="s">
        <v>264</v>
      </c>
      <c r="C85" s="8">
        <v>2.4</v>
      </c>
      <c r="D85" s="8" t="s">
        <v>18</v>
      </c>
      <c r="E85" s="8">
        <v>1.2</v>
      </c>
      <c r="F85" s="8" t="s">
        <v>18</v>
      </c>
      <c r="G85" s="8" t="s">
        <v>265</v>
      </c>
      <c r="H85" s="8" t="s">
        <v>115</v>
      </c>
      <c r="I85" s="47">
        <v>10895.348837209303</v>
      </c>
      <c r="J85" s="47">
        <v>9465.1162790697672</v>
      </c>
      <c r="K85" s="8" t="s">
        <v>64</v>
      </c>
      <c r="L85" s="8" t="s">
        <v>22</v>
      </c>
      <c r="M85" s="11" t="s">
        <v>18</v>
      </c>
      <c r="N85" s="8" t="s">
        <v>266</v>
      </c>
      <c r="O85" s="8" t="s">
        <v>24</v>
      </c>
      <c r="P85" s="8">
        <v>6</v>
      </c>
      <c r="Q85" s="8">
        <v>170</v>
      </c>
      <c r="R85" s="8">
        <v>85</v>
      </c>
      <c r="S85" s="8" t="s">
        <v>18</v>
      </c>
      <c r="T85" s="8" t="s">
        <v>18</v>
      </c>
    </row>
    <row r="86" spans="1:20" s="7" customFormat="1" ht="16.25" customHeight="1">
      <c r="A86" s="8" t="s">
        <v>237</v>
      </c>
      <c r="B86" s="17" t="s">
        <v>264</v>
      </c>
      <c r="C86" s="8">
        <v>3.7</v>
      </c>
      <c r="D86" s="8" t="s">
        <v>18</v>
      </c>
      <c r="E86" s="8">
        <v>3.1</v>
      </c>
      <c r="F86" s="8" t="s">
        <v>18</v>
      </c>
      <c r="G86" s="8" t="s">
        <v>265</v>
      </c>
      <c r="H86" s="8" t="s">
        <v>115</v>
      </c>
      <c r="I86" s="47">
        <v>7267.4418604651164</v>
      </c>
      <c r="J86" s="47">
        <v>6616.2790697674418</v>
      </c>
      <c r="K86" s="8" t="s">
        <v>64</v>
      </c>
      <c r="L86" s="8" t="s">
        <v>22</v>
      </c>
      <c r="M86" s="11" t="s">
        <v>18</v>
      </c>
      <c r="N86" s="8" t="s">
        <v>266</v>
      </c>
      <c r="O86" s="8" t="s">
        <v>24</v>
      </c>
      <c r="P86" s="8">
        <v>6</v>
      </c>
      <c r="Q86" s="8">
        <v>146</v>
      </c>
      <c r="R86" s="8">
        <v>73</v>
      </c>
      <c r="S86" s="8" t="s">
        <v>18</v>
      </c>
      <c r="T86" s="8" t="s">
        <v>18</v>
      </c>
    </row>
    <row r="87" spans="1:20" s="7" customFormat="1" ht="16.25" customHeight="1">
      <c r="A87" s="8" t="s">
        <v>237</v>
      </c>
      <c r="B87" s="17" t="s">
        <v>264</v>
      </c>
      <c r="C87" s="8">
        <v>1.4</v>
      </c>
      <c r="D87" s="8" t="s">
        <v>18</v>
      </c>
      <c r="E87" s="8">
        <v>1.3</v>
      </c>
      <c r="F87" s="8" t="s">
        <v>18</v>
      </c>
      <c r="G87" s="8" t="s">
        <v>265</v>
      </c>
      <c r="H87" s="8" t="s">
        <v>267</v>
      </c>
      <c r="I87" s="47">
        <v>2967.391304347826</v>
      </c>
      <c r="J87" s="47">
        <v>2576.086956521739</v>
      </c>
      <c r="K87" s="8" t="s">
        <v>64</v>
      </c>
      <c r="L87" s="8" t="s">
        <v>22</v>
      </c>
      <c r="M87" s="11" t="s">
        <v>18</v>
      </c>
      <c r="N87" s="8" t="s">
        <v>266</v>
      </c>
      <c r="O87" s="8" t="s">
        <v>24</v>
      </c>
      <c r="P87" s="8">
        <v>6</v>
      </c>
      <c r="Q87" s="8">
        <v>100</v>
      </c>
      <c r="R87" s="8">
        <v>45</v>
      </c>
      <c r="S87" s="8" t="s">
        <v>18</v>
      </c>
      <c r="T87" s="8" t="s">
        <v>18</v>
      </c>
    </row>
    <row r="88" spans="1:20" s="7" customFormat="1" ht="16.25" customHeight="1">
      <c r="A88" s="8" t="s">
        <v>237</v>
      </c>
      <c r="B88" s="17" t="s">
        <v>264</v>
      </c>
      <c r="C88" s="8">
        <v>3.4</v>
      </c>
      <c r="D88" s="8" t="s">
        <v>18</v>
      </c>
      <c r="E88" s="8">
        <v>1.5</v>
      </c>
      <c r="F88" s="8" t="s">
        <v>18</v>
      </c>
      <c r="G88" s="8" t="s">
        <v>265</v>
      </c>
      <c r="H88" s="8" t="s">
        <v>267</v>
      </c>
      <c r="I88" s="47">
        <v>2902.173913043478</v>
      </c>
      <c r="J88" s="47">
        <v>2456.5217391304345</v>
      </c>
      <c r="K88" s="8" t="s">
        <v>64</v>
      </c>
      <c r="L88" s="8" t="s">
        <v>22</v>
      </c>
      <c r="M88" s="11" t="s">
        <v>18</v>
      </c>
      <c r="N88" s="8" t="s">
        <v>266</v>
      </c>
      <c r="O88" s="8" t="s">
        <v>24</v>
      </c>
      <c r="P88" s="8">
        <v>6</v>
      </c>
      <c r="Q88" s="8">
        <v>183</v>
      </c>
      <c r="R88" s="8">
        <v>85</v>
      </c>
      <c r="S88" s="8" t="s">
        <v>18</v>
      </c>
      <c r="T88" s="8" t="s">
        <v>18</v>
      </c>
    </row>
    <row r="89" spans="1:20" s="7" customFormat="1" ht="16.25" customHeight="1">
      <c r="A89" s="8" t="s">
        <v>237</v>
      </c>
      <c r="B89" s="17" t="s">
        <v>264</v>
      </c>
      <c r="C89" s="8">
        <v>4</v>
      </c>
      <c r="D89" s="8" t="s">
        <v>18</v>
      </c>
      <c r="E89" s="8">
        <v>2.8</v>
      </c>
      <c r="F89" s="8" t="s">
        <v>18</v>
      </c>
      <c r="G89" s="8" t="s">
        <v>265</v>
      </c>
      <c r="H89" s="8" t="s">
        <v>267</v>
      </c>
      <c r="I89" s="47">
        <v>1347.8260869565217</v>
      </c>
      <c r="J89" s="47">
        <v>1065.2173913043478</v>
      </c>
      <c r="K89" s="8" t="s">
        <v>64</v>
      </c>
      <c r="L89" s="8" t="s">
        <v>22</v>
      </c>
      <c r="M89" s="11" t="s">
        <v>18</v>
      </c>
      <c r="N89" s="8" t="s">
        <v>266</v>
      </c>
      <c r="O89" s="8" t="s">
        <v>24</v>
      </c>
      <c r="P89" s="8">
        <v>6</v>
      </c>
      <c r="Q89" s="8">
        <v>172</v>
      </c>
      <c r="R89" s="8">
        <v>86</v>
      </c>
      <c r="S89" s="8" t="s">
        <v>18</v>
      </c>
      <c r="T89" s="8" t="s">
        <v>18</v>
      </c>
    </row>
    <row r="90" spans="1:20" s="7" customFormat="1" ht="16.25" customHeight="1">
      <c r="A90" s="8" t="s">
        <v>236</v>
      </c>
      <c r="B90" s="17" t="s">
        <v>223</v>
      </c>
      <c r="C90" s="8">
        <v>4.0999999999999996</v>
      </c>
      <c r="D90" s="8" t="s">
        <v>18</v>
      </c>
      <c r="E90" s="8">
        <v>6.4</v>
      </c>
      <c r="F90" s="8" t="s">
        <v>18</v>
      </c>
      <c r="G90" s="8" t="s">
        <v>134</v>
      </c>
      <c r="H90" s="8" t="s">
        <v>22</v>
      </c>
      <c r="I90" s="47">
        <v>4103.333333333333</v>
      </c>
      <c r="J90" s="47">
        <v>4003.333333333333</v>
      </c>
      <c r="K90" s="8" t="s">
        <v>35</v>
      </c>
      <c r="L90" s="8" t="s">
        <v>36</v>
      </c>
      <c r="M90" s="11" t="s">
        <v>22</v>
      </c>
      <c r="N90" s="8" t="s">
        <v>36</v>
      </c>
      <c r="O90" s="8" t="s">
        <v>24</v>
      </c>
      <c r="P90" s="8">
        <v>7</v>
      </c>
      <c r="Q90" s="8">
        <v>75</v>
      </c>
      <c r="R90" s="8">
        <v>150</v>
      </c>
      <c r="S90" s="8">
        <f>(592+367+382)/3</f>
        <v>447</v>
      </c>
      <c r="T90" s="8">
        <f>(302+499+480)/3</f>
        <v>427</v>
      </c>
    </row>
    <row r="91" spans="1:20" s="7" customFormat="1" ht="16.25" customHeight="1">
      <c r="A91" s="8" t="s">
        <v>236</v>
      </c>
      <c r="B91" s="17" t="s">
        <v>268</v>
      </c>
      <c r="C91" s="8">
        <v>2.008</v>
      </c>
      <c r="D91" s="8">
        <v>0.128</v>
      </c>
      <c r="E91" s="8">
        <v>3.78</v>
      </c>
      <c r="F91" s="8">
        <v>0.28399999999999997</v>
      </c>
      <c r="G91" s="8" t="s">
        <v>134</v>
      </c>
      <c r="H91" s="8" t="s">
        <v>27</v>
      </c>
      <c r="I91" s="8" t="s">
        <v>18</v>
      </c>
      <c r="J91" s="8" t="s">
        <v>18</v>
      </c>
      <c r="K91" s="8" t="s">
        <v>134</v>
      </c>
      <c r="L91" s="8" t="s">
        <v>22</v>
      </c>
      <c r="M91" s="11" t="s">
        <v>57</v>
      </c>
      <c r="N91" s="8" t="s">
        <v>41</v>
      </c>
      <c r="O91" s="8" t="s">
        <v>32</v>
      </c>
      <c r="P91" s="8">
        <v>7</v>
      </c>
      <c r="Q91" s="8">
        <v>150</v>
      </c>
      <c r="R91" s="8">
        <v>250</v>
      </c>
      <c r="S91" s="8">
        <v>170</v>
      </c>
      <c r="T91" s="8">
        <v>110</v>
      </c>
    </row>
    <row r="92" spans="1:20" s="7" customFormat="1" ht="16.25" customHeight="1">
      <c r="A92" s="8" t="s">
        <v>236</v>
      </c>
      <c r="B92" s="17" t="s">
        <v>268</v>
      </c>
      <c r="C92" s="8">
        <v>0.39400000000000002</v>
      </c>
      <c r="D92" s="8">
        <v>7.9000000000000001E-2</v>
      </c>
      <c r="E92" s="8">
        <v>0.60199999999999998</v>
      </c>
      <c r="F92" s="8">
        <v>7.8E-2</v>
      </c>
      <c r="G92" s="8" t="s">
        <v>205</v>
      </c>
      <c r="H92" s="8" t="s">
        <v>27</v>
      </c>
      <c r="I92" s="8" t="s">
        <v>18</v>
      </c>
      <c r="J92" s="8" t="s">
        <v>18</v>
      </c>
      <c r="K92" s="8" t="s">
        <v>134</v>
      </c>
      <c r="L92" s="8" t="s">
        <v>22</v>
      </c>
      <c r="M92" s="11" t="s">
        <v>57</v>
      </c>
      <c r="N92" s="8" t="s">
        <v>41</v>
      </c>
      <c r="O92" s="8" t="s">
        <v>32</v>
      </c>
      <c r="P92" s="8">
        <v>7</v>
      </c>
      <c r="Q92" s="8">
        <v>150</v>
      </c>
      <c r="R92" s="8">
        <v>250</v>
      </c>
      <c r="S92" s="8">
        <v>170</v>
      </c>
      <c r="T92" s="8">
        <v>110</v>
      </c>
    </row>
    <row r="93" spans="1:20" s="7" customFormat="1" ht="16.25" customHeight="1">
      <c r="A93" s="8" t="s">
        <v>236</v>
      </c>
      <c r="B93" s="17" t="s">
        <v>269</v>
      </c>
      <c r="C93" s="49">
        <v>1.9933333333333332</v>
      </c>
      <c r="D93" s="49">
        <v>0.19209372712298547</v>
      </c>
      <c r="E93" s="49">
        <v>2.5433333333333334</v>
      </c>
      <c r="F93" s="49">
        <v>8.9566858950296036E-2</v>
      </c>
      <c r="G93" s="8" t="s">
        <v>205</v>
      </c>
      <c r="H93" s="8" t="s">
        <v>22</v>
      </c>
      <c r="I93" s="8" t="s">
        <v>18</v>
      </c>
      <c r="J93" s="8" t="s">
        <v>18</v>
      </c>
      <c r="K93" s="8" t="s">
        <v>134</v>
      </c>
      <c r="L93" s="8" t="s">
        <v>22</v>
      </c>
      <c r="M93" s="11" t="s">
        <v>57</v>
      </c>
      <c r="N93" s="8" t="s">
        <v>23</v>
      </c>
      <c r="O93" s="8" t="s">
        <v>24</v>
      </c>
      <c r="P93" s="8">
        <v>3</v>
      </c>
      <c r="Q93" s="8">
        <v>150</v>
      </c>
      <c r="R93" s="8">
        <v>250</v>
      </c>
      <c r="S93" s="8">
        <v>346</v>
      </c>
      <c r="T93" s="8">
        <v>65</v>
      </c>
    </row>
    <row r="94" spans="1:20" s="7" customFormat="1" ht="16.25" customHeight="1">
      <c r="A94" s="8" t="s">
        <v>236</v>
      </c>
      <c r="B94" s="17" t="s">
        <v>269</v>
      </c>
      <c r="C94" s="49">
        <v>1.2333333333333334</v>
      </c>
      <c r="D94" s="49">
        <v>0.27964262908219129</v>
      </c>
      <c r="E94" s="49">
        <v>1.5066666666666666</v>
      </c>
      <c r="F94" s="49">
        <v>9.0492479736654849E-2</v>
      </c>
      <c r="G94" s="8" t="s">
        <v>270</v>
      </c>
      <c r="H94" s="8" t="s">
        <v>63</v>
      </c>
      <c r="I94" s="8" t="s">
        <v>18</v>
      </c>
      <c r="J94" s="8" t="s">
        <v>18</v>
      </c>
      <c r="K94" s="8" t="s">
        <v>134</v>
      </c>
      <c r="L94" s="8" t="s">
        <v>22</v>
      </c>
      <c r="M94" s="11" t="s">
        <v>57</v>
      </c>
      <c r="N94" s="8" t="s">
        <v>23</v>
      </c>
      <c r="O94" s="8" t="s">
        <v>24</v>
      </c>
      <c r="P94" s="8">
        <v>3</v>
      </c>
      <c r="Q94" s="8">
        <v>150</v>
      </c>
      <c r="R94" s="8">
        <v>250</v>
      </c>
      <c r="S94" s="8">
        <v>346</v>
      </c>
      <c r="T94" s="8">
        <v>65</v>
      </c>
    </row>
    <row r="95" spans="1:20" s="7" customFormat="1" ht="16.25" customHeight="1">
      <c r="A95" s="8" t="s">
        <v>237</v>
      </c>
      <c r="B95" s="17" t="s">
        <v>271</v>
      </c>
      <c r="C95" s="8">
        <v>0.4</v>
      </c>
      <c r="D95" s="8">
        <v>0.02</v>
      </c>
      <c r="E95" s="8">
        <v>0.19</v>
      </c>
      <c r="F95" s="8">
        <v>0.02</v>
      </c>
      <c r="G95" s="8" t="s">
        <v>272</v>
      </c>
      <c r="H95" s="8" t="s">
        <v>22</v>
      </c>
      <c r="I95" s="47">
        <v>6077.8443113772455</v>
      </c>
      <c r="J95" s="47">
        <v>5344.311377245509</v>
      </c>
      <c r="K95" s="8" t="s">
        <v>52</v>
      </c>
      <c r="L95" s="8" t="s">
        <v>22</v>
      </c>
      <c r="M95" s="11" t="s">
        <v>120</v>
      </c>
      <c r="N95" s="8" t="s">
        <v>256</v>
      </c>
      <c r="O95" s="8" t="s">
        <v>32</v>
      </c>
      <c r="P95" s="8">
        <v>3</v>
      </c>
      <c r="Q95" s="8">
        <v>80</v>
      </c>
      <c r="R95" s="8">
        <v>20</v>
      </c>
      <c r="S95" s="8">
        <v>320</v>
      </c>
      <c r="T95" s="8">
        <v>525</v>
      </c>
    </row>
    <row r="96" spans="1:20" s="7" customFormat="1" ht="16.25" customHeight="1">
      <c r="A96" s="8" t="s">
        <v>237</v>
      </c>
      <c r="B96" s="17" t="s">
        <v>271</v>
      </c>
      <c r="C96" s="8">
        <v>1.61</v>
      </c>
      <c r="D96" s="8">
        <v>0.49</v>
      </c>
      <c r="E96" s="8">
        <v>0.65</v>
      </c>
      <c r="F96" s="8">
        <v>0.15</v>
      </c>
      <c r="G96" s="8" t="s">
        <v>272</v>
      </c>
      <c r="H96" s="8" t="s">
        <v>27</v>
      </c>
      <c r="I96" s="47">
        <v>6135.6725146198823</v>
      </c>
      <c r="J96" s="47">
        <v>8549.7076023391801</v>
      </c>
      <c r="K96" s="8" t="s">
        <v>52</v>
      </c>
      <c r="L96" s="8" t="s">
        <v>22</v>
      </c>
      <c r="M96" s="11" t="s">
        <v>120</v>
      </c>
      <c r="N96" s="8" t="s">
        <v>256</v>
      </c>
      <c r="O96" s="8" t="s">
        <v>32</v>
      </c>
      <c r="P96" s="8">
        <v>3</v>
      </c>
      <c r="Q96" s="8">
        <v>160</v>
      </c>
      <c r="R96" s="8">
        <v>100</v>
      </c>
      <c r="S96" s="8">
        <v>320</v>
      </c>
      <c r="T96" s="8">
        <v>525</v>
      </c>
    </row>
    <row r="97" spans="1:21" s="7" customFormat="1" ht="20" customHeight="1">
      <c r="A97" s="8" t="s">
        <v>237</v>
      </c>
      <c r="B97" s="17" t="s">
        <v>273</v>
      </c>
      <c r="C97" s="8">
        <v>2.27</v>
      </c>
      <c r="D97" s="8" t="s">
        <v>18</v>
      </c>
      <c r="E97" s="8">
        <v>1.59</v>
      </c>
      <c r="F97" s="8" t="s">
        <v>18</v>
      </c>
      <c r="G97" s="8" t="s">
        <v>134</v>
      </c>
      <c r="H97" s="8" t="s">
        <v>215</v>
      </c>
      <c r="I97" s="47">
        <v>6800</v>
      </c>
      <c r="J97" s="47">
        <v>6400</v>
      </c>
      <c r="K97" s="8" t="s">
        <v>134</v>
      </c>
      <c r="L97" s="8" t="s">
        <v>36</v>
      </c>
      <c r="M97" s="11" t="s">
        <v>22</v>
      </c>
      <c r="N97" s="8" t="s">
        <v>23</v>
      </c>
      <c r="O97" s="8" t="s">
        <v>24</v>
      </c>
      <c r="P97" s="8">
        <v>7</v>
      </c>
      <c r="Q97" s="8">
        <v>160</v>
      </c>
      <c r="R97" s="8">
        <v>80</v>
      </c>
      <c r="S97" s="8" t="s">
        <v>18</v>
      </c>
      <c r="T97" s="8" t="s">
        <v>18</v>
      </c>
    </row>
    <row r="98" spans="1:21" s="7" customFormat="1" ht="14">
      <c r="A98" s="8" t="s">
        <v>236</v>
      </c>
      <c r="B98" s="17" t="s">
        <v>273</v>
      </c>
      <c r="C98" s="8">
        <v>2.27</v>
      </c>
      <c r="D98" s="8" t="s">
        <v>18</v>
      </c>
      <c r="E98" s="8">
        <v>0.82</v>
      </c>
      <c r="F98" s="8" t="s">
        <v>18</v>
      </c>
      <c r="G98" s="8" t="s">
        <v>134</v>
      </c>
      <c r="H98" s="8" t="s">
        <v>215</v>
      </c>
      <c r="I98" s="47">
        <v>6800</v>
      </c>
      <c r="J98" s="47">
        <v>7500</v>
      </c>
      <c r="K98" s="8" t="s">
        <v>134</v>
      </c>
      <c r="L98" s="8" t="s">
        <v>36</v>
      </c>
      <c r="M98" s="11" t="s">
        <v>22</v>
      </c>
      <c r="N98" s="8" t="s">
        <v>23</v>
      </c>
      <c r="O98" s="8" t="s">
        <v>24</v>
      </c>
      <c r="P98" s="8">
        <v>7</v>
      </c>
      <c r="Q98" s="8">
        <v>160</v>
      </c>
      <c r="R98" s="8">
        <v>240</v>
      </c>
      <c r="S98" s="52" t="s">
        <v>18</v>
      </c>
      <c r="T98" s="53" t="s">
        <v>18</v>
      </c>
    </row>
    <row r="99" spans="1:21" s="7" customFormat="1" ht="14">
      <c r="A99" s="8" t="s">
        <v>236</v>
      </c>
      <c r="B99" s="17" t="s">
        <v>273</v>
      </c>
      <c r="C99" s="8">
        <v>2.27</v>
      </c>
      <c r="D99" s="8" t="s">
        <v>18</v>
      </c>
      <c r="E99" s="8">
        <v>1.31</v>
      </c>
      <c r="F99" s="8" t="s">
        <v>18</v>
      </c>
      <c r="G99" s="8" t="s">
        <v>134</v>
      </c>
      <c r="H99" s="8" t="s">
        <v>215</v>
      </c>
      <c r="I99" s="47">
        <v>6800</v>
      </c>
      <c r="J99" s="47">
        <v>7500</v>
      </c>
      <c r="K99" s="8" t="s">
        <v>134</v>
      </c>
      <c r="L99" s="8" t="s">
        <v>36</v>
      </c>
      <c r="M99" s="11" t="s">
        <v>22</v>
      </c>
      <c r="N99" s="8" t="s">
        <v>23</v>
      </c>
      <c r="O99" s="8" t="s">
        <v>24</v>
      </c>
      <c r="P99" s="8">
        <v>7</v>
      </c>
      <c r="Q99" s="8">
        <v>160</v>
      </c>
      <c r="R99" s="8">
        <v>320</v>
      </c>
      <c r="S99" s="8" t="s">
        <v>18</v>
      </c>
      <c r="T99" s="8" t="s">
        <v>18</v>
      </c>
    </row>
    <row r="100" spans="1:21" s="7" customFormat="1" ht="14">
      <c r="A100" s="8" t="s">
        <v>237</v>
      </c>
      <c r="B100" s="17" t="s">
        <v>273</v>
      </c>
      <c r="C100" s="8">
        <v>1.1299999999999999</v>
      </c>
      <c r="D100" s="8" t="s">
        <v>18</v>
      </c>
      <c r="E100" s="8">
        <v>0.4</v>
      </c>
      <c r="F100" s="8" t="s">
        <v>18</v>
      </c>
      <c r="G100" s="8" t="s">
        <v>134</v>
      </c>
      <c r="H100" s="8" t="s">
        <v>215</v>
      </c>
      <c r="I100" s="47">
        <v>7600</v>
      </c>
      <c r="J100" s="47">
        <v>7200</v>
      </c>
      <c r="K100" s="8" t="s">
        <v>134</v>
      </c>
      <c r="L100" s="8" t="s">
        <v>36</v>
      </c>
      <c r="M100" s="11" t="s">
        <v>22</v>
      </c>
      <c r="N100" s="8" t="s">
        <v>23</v>
      </c>
      <c r="O100" s="8" t="s">
        <v>24</v>
      </c>
      <c r="P100" s="8">
        <v>7</v>
      </c>
      <c r="Q100" s="8">
        <v>160</v>
      </c>
      <c r="R100" s="8">
        <v>80</v>
      </c>
      <c r="S100" s="52" t="s">
        <v>18</v>
      </c>
      <c r="T100" s="53" t="s">
        <v>18</v>
      </c>
    </row>
    <row r="101" spans="1:21" s="7" customFormat="1" ht="14">
      <c r="A101" s="8" t="s">
        <v>236</v>
      </c>
      <c r="B101" s="17" t="s">
        <v>273</v>
      </c>
      <c r="C101" s="8">
        <v>1.1299999999999999</v>
      </c>
      <c r="D101" s="8" t="s">
        <v>18</v>
      </c>
      <c r="E101" s="8">
        <v>2.41</v>
      </c>
      <c r="F101" s="8" t="s">
        <v>18</v>
      </c>
      <c r="G101" s="8" t="s">
        <v>134</v>
      </c>
      <c r="H101" s="8" t="s">
        <v>215</v>
      </c>
      <c r="I101" s="47">
        <v>7600</v>
      </c>
      <c r="J101" s="47">
        <v>7100</v>
      </c>
      <c r="K101" s="8" t="s">
        <v>134</v>
      </c>
      <c r="L101" s="8" t="s">
        <v>36</v>
      </c>
      <c r="M101" s="11" t="s">
        <v>22</v>
      </c>
      <c r="N101" s="8" t="s">
        <v>23</v>
      </c>
      <c r="O101" s="8" t="s">
        <v>24</v>
      </c>
      <c r="P101" s="8">
        <v>7</v>
      </c>
      <c r="Q101" s="8">
        <v>160</v>
      </c>
      <c r="R101" s="8">
        <v>240</v>
      </c>
      <c r="S101" s="8" t="s">
        <v>18</v>
      </c>
      <c r="T101" s="8" t="s">
        <v>18</v>
      </c>
    </row>
    <row r="102" spans="1:21" s="7" customFormat="1" ht="14">
      <c r="A102" s="8" t="s">
        <v>236</v>
      </c>
      <c r="B102" s="17" t="s">
        <v>273</v>
      </c>
      <c r="C102" s="8">
        <v>1.1299999999999999</v>
      </c>
      <c r="D102" s="8" t="s">
        <v>18</v>
      </c>
      <c r="E102" s="8">
        <v>1.1000000000000001</v>
      </c>
      <c r="F102" s="8" t="s">
        <v>18</v>
      </c>
      <c r="G102" s="8" t="s">
        <v>134</v>
      </c>
      <c r="H102" s="8" t="s">
        <v>215</v>
      </c>
      <c r="I102" s="47">
        <v>7600</v>
      </c>
      <c r="J102" s="47">
        <v>7600</v>
      </c>
      <c r="K102" s="8" t="s">
        <v>134</v>
      </c>
      <c r="L102" s="8" t="s">
        <v>36</v>
      </c>
      <c r="M102" s="11" t="s">
        <v>22</v>
      </c>
      <c r="N102" s="8" t="s">
        <v>23</v>
      </c>
      <c r="O102" s="8" t="s">
        <v>24</v>
      </c>
      <c r="P102" s="8">
        <v>7</v>
      </c>
      <c r="Q102" s="8">
        <v>160</v>
      </c>
      <c r="R102" s="8">
        <v>320</v>
      </c>
      <c r="S102" s="52" t="s">
        <v>18</v>
      </c>
      <c r="T102" s="53" t="s">
        <v>18</v>
      </c>
    </row>
    <row r="103" spans="1:21" s="7" customFormat="1" ht="14">
      <c r="A103" s="8" t="s">
        <v>236</v>
      </c>
      <c r="B103" s="17" t="s">
        <v>274</v>
      </c>
      <c r="C103" s="8">
        <v>0.99</v>
      </c>
      <c r="D103" s="58">
        <v>7.0710678118654752E-2</v>
      </c>
      <c r="E103" s="8">
        <v>1.0900000000000001</v>
      </c>
      <c r="F103" s="49">
        <v>1.5811388300841896E-2</v>
      </c>
      <c r="G103" s="8" t="s">
        <v>134</v>
      </c>
      <c r="H103" s="8" t="s">
        <v>27</v>
      </c>
      <c r="I103" s="47">
        <v>9919.1695906432742</v>
      </c>
      <c r="J103" s="47">
        <v>10236.514619883041</v>
      </c>
      <c r="K103" s="8" t="s">
        <v>134</v>
      </c>
      <c r="L103" s="8" t="s">
        <v>36</v>
      </c>
      <c r="M103" s="11" t="s">
        <v>120</v>
      </c>
      <c r="N103" s="8" t="s">
        <v>23</v>
      </c>
      <c r="O103" s="8" t="s">
        <v>24</v>
      </c>
      <c r="P103" s="8">
        <v>7</v>
      </c>
      <c r="Q103" s="8">
        <v>210</v>
      </c>
      <c r="R103" s="8">
        <v>265</v>
      </c>
      <c r="S103" s="8">
        <v>574</v>
      </c>
      <c r="T103" s="8">
        <v>194</v>
      </c>
    </row>
    <row r="104" spans="1:21" s="7" customFormat="1" ht="14">
      <c r="A104" s="8" t="s">
        <v>236</v>
      </c>
      <c r="B104" s="17" t="s">
        <v>275</v>
      </c>
      <c r="C104" s="8">
        <v>0.90500000000000003</v>
      </c>
      <c r="D104" s="58">
        <v>0.23717082451262847</v>
      </c>
      <c r="E104" s="8">
        <v>1.885</v>
      </c>
      <c r="F104" s="49">
        <v>0.48088460154178364</v>
      </c>
      <c r="G104" s="8" t="s">
        <v>134</v>
      </c>
      <c r="H104" s="8" t="s">
        <v>27</v>
      </c>
      <c r="I104" s="47">
        <v>7368.4210526315792</v>
      </c>
      <c r="J104" s="47">
        <v>8058.4795321637439</v>
      </c>
      <c r="K104" s="8" t="s">
        <v>134</v>
      </c>
      <c r="L104" s="8" t="s">
        <v>22</v>
      </c>
      <c r="M104" s="11" t="s">
        <v>120</v>
      </c>
      <c r="N104" s="8" t="s">
        <v>41</v>
      </c>
      <c r="O104" s="8" t="s">
        <v>32</v>
      </c>
      <c r="P104" s="8">
        <v>7</v>
      </c>
      <c r="Q104" s="8">
        <v>116</v>
      </c>
      <c r="R104" s="8">
        <v>260</v>
      </c>
      <c r="S104" s="8">
        <v>400</v>
      </c>
      <c r="T104" s="8">
        <v>280</v>
      </c>
    </row>
    <row r="105" spans="1:21" s="7" customFormat="1" ht="14">
      <c r="A105" s="8" t="s">
        <v>236</v>
      </c>
      <c r="B105" s="17" t="s">
        <v>275</v>
      </c>
      <c r="C105" s="8">
        <v>1.1949999999999998</v>
      </c>
      <c r="D105" s="58">
        <v>0.43931765272977591</v>
      </c>
      <c r="E105" s="8">
        <v>2.5499999999999998</v>
      </c>
      <c r="F105" s="49">
        <v>0.79705708703956701</v>
      </c>
      <c r="G105" s="8" t="s">
        <v>134</v>
      </c>
      <c r="H105" s="8" t="s">
        <v>27</v>
      </c>
      <c r="I105" s="47">
        <v>7251.4619883040941</v>
      </c>
      <c r="J105" s="47">
        <v>8859.6491228070172</v>
      </c>
      <c r="K105" s="8" t="s">
        <v>134</v>
      </c>
      <c r="L105" s="8" t="s">
        <v>22</v>
      </c>
      <c r="M105" s="11" t="s">
        <v>120</v>
      </c>
      <c r="N105" s="8" t="s">
        <v>41</v>
      </c>
      <c r="O105" s="8" t="s">
        <v>32</v>
      </c>
      <c r="P105" s="8">
        <v>7</v>
      </c>
      <c r="Q105" s="8">
        <v>116</v>
      </c>
      <c r="R105" s="8">
        <v>260</v>
      </c>
      <c r="S105" s="8">
        <v>400</v>
      </c>
      <c r="T105" s="8">
        <v>280</v>
      </c>
    </row>
    <row r="106" spans="1:21" s="7" customFormat="1" ht="14">
      <c r="A106" s="8" t="s">
        <v>236</v>
      </c>
      <c r="B106" s="17" t="s">
        <v>275</v>
      </c>
      <c r="C106" s="8">
        <v>0.82</v>
      </c>
      <c r="D106" s="58">
        <v>0.38451267859460758</v>
      </c>
      <c r="E106" s="8">
        <v>1.4850000000000001</v>
      </c>
      <c r="F106" s="49">
        <v>0.47885279575251521</v>
      </c>
      <c r="G106" s="8" t="s">
        <v>134</v>
      </c>
      <c r="H106" s="8" t="s">
        <v>215</v>
      </c>
      <c r="I106" s="47">
        <v>5755.9523810000001</v>
      </c>
      <c r="J106" s="47">
        <v>5976.1904759999998</v>
      </c>
      <c r="K106" s="8" t="s">
        <v>134</v>
      </c>
      <c r="L106" s="8" t="s">
        <v>22</v>
      </c>
      <c r="M106" s="11" t="s">
        <v>120</v>
      </c>
      <c r="N106" s="8" t="s">
        <v>41</v>
      </c>
      <c r="O106" s="8" t="s">
        <v>32</v>
      </c>
      <c r="P106" s="8">
        <v>7</v>
      </c>
      <c r="Q106" s="8">
        <v>138</v>
      </c>
      <c r="R106" s="8">
        <v>300</v>
      </c>
      <c r="S106" s="8">
        <v>400</v>
      </c>
      <c r="T106" s="8">
        <v>280</v>
      </c>
    </row>
    <row r="107" spans="1:21" s="7" customFormat="1" ht="14">
      <c r="A107" s="8" t="s">
        <v>236</v>
      </c>
      <c r="B107" s="17" t="s">
        <v>275</v>
      </c>
      <c r="C107" s="8">
        <v>1.2050000000000001</v>
      </c>
      <c r="D107" s="58">
        <v>0.7197569034055874</v>
      </c>
      <c r="E107" s="8">
        <v>1.895</v>
      </c>
      <c r="F107" s="49">
        <v>0.83573321101892317</v>
      </c>
      <c r="G107" s="8" t="s">
        <v>134</v>
      </c>
      <c r="H107" s="8" t="s">
        <v>215</v>
      </c>
      <c r="I107" s="47">
        <v>5982.1428569999998</v>
      </c>
      <c r="J107" s="47">
        <v>6089.2857139999996</v>
      </c>
      <c r="K107" s="8" t="s">
        <v>134</v>
      </c>
      <c r="L107" s="8" t="s">
        <v>22</v>
      </c>
      <c r="M107" s="11" t="s">
        <v>120</v>
      </c>
      <c r="N107" s="8" t="s">
        <v>41</v>
      </c>
      <c r="O107" s="8" t="s">
        <v>32</v>
      </c>
      <c r="P107" s="8">
        <v>7</v>
      </c>
      <c r="Q107" s="8">
        <v>138</v>
      </c>
      <c r="R107" s="8">
        <v>300</v>
      </c>
      <c r="S107" s="8">
        <v>400</v>
      </c>
      <c r="T107" s="8">
        <v>280</v>
      </c>
    </row>
    <row r="108" spans="1:21" s="7" customFormat="1">
      <c r="A108" s="8" t="s">
        <v>236</v>
      </c>
      <c r="B108" s="17" t="s">
        <v>276</v>
      </c>
      <c r="C108" s="59">
        <v>3.0651999999999999</v>
      </c>
      <c r="D108" s="49" t="s">
        <v>18</v>
      </c>
      <c r="E108" s="59">
        <v>3.2636000000000003</v>
      </c>
      <c r="F108" s="8" t="s">
        <v>18</v>
      </c>
      <c r="G108" s="8" t="s">
        <v>134</v>
      </c>
      <c r="H108" s="8" t="s">
        <v>22</v>
      </c>
      <c r="I108" s="47">
        <v>9716.4653499999986</v>
      </c>
      <c r="J108" s="47">
        <v>9509.0680499999999</v>
      </c>
      <c r="K108" s="8" t="s">
        <v>134</v>
      </c>
      <c r="L108" s="8" t="s">
        <v>22</v>
      </c>
      <c r="M108" s="11" t="s">
        <v>22</v>
      </c>
      <c r="N108" s="8" t="s">
        <v>41</v>
      </c>
      <c r="O108" s="8" t="s">
        <v>32</v>
      </c>
      <c r="P108" s="8">
        <v>7</v>
      </c>
      <c r="Q108" s="8">
        <v>200</v>
      </c>
      <c r="R108" s="8">
        <v>100</v>
      </c>
      <c r="S108" s="8" t="s">
        <v>18</v>
      </c>
      <c r="T108" s="8" t="s">
        <v>18</v>
      </c>
      <c r="U108" s="8" t="s">
        <v>404</v>
      </c>
    </row>
    <row r="109" spans="1:21" s="7" customFormat="1">
      <c r="A109" s="8" t="s">
        <v>237</v>
      </c>
      <c r="B109" s="17" t="s">
        <v>276</v>
      </c>
      <c r="C109" s="59">
        <v>3.0651999999999999</v>
      </c>
      <c r="D109" s="49" t="s">
        <v>18</v>
      </c>
      <c r="E109" s="59">
        <v>0.90720000000000001</v>
      </c>
      <c r="F109" s="8" t="s">
        <v>18</v>
      </c>
      <c r="G109" s="8" t="s">
        <v>134</v>
      </c>
      <c r="H109" s="8" t="s">
        <v>27</v>
      </c>
      <c r="I109" s="47">
        <v>9716.4653499999986</v>
      </c>
      <c r="J109" s="47">
        <v>8654.4808999999987</v>
      </c>
      <c r="K109" s="8" t="s">
        <v>134</v>
      </c>
      <c r="L109" s="8" t="s">
        <v>22</v>
      </c>
      <c r="M109" s="11" t="s">
        <v>22</v>
      </c>
      <c r="N109" s="8" t="s">
        <v>41</v>
      </c>
      <c r="O109" s="8" t="s">
        <v>32</v>
      </c>
      <c r="P109" s="8">
        <v>7</v>
      </c>
      <c r="Q109" s="8">
        <v>200</v>
      </c>
      <c r="R109" s="8">
        <v>300</v>
      </c>
      <c r="S109" s="8" t="s">
        <v>18</v>
      </c>
      <c r="T109" s="8" t="s">
        <v>18</v>
      </c>
      <c r="U109" s="8" t="s">
        <v>404</v>
      </c>
    </row>
    <row r="110" spans="1:21" s="7" customFormat="1">
      <c r="A110" s="8" t="s">
        <v>236</v>
      </c>
      <c r="B110" s="17" t="s">
        <v>276</v>
      </c>
      <c r="C110" s="59">
        <v>1.7809999999999999</v>
      </c>
      <c r="D110" s="49" t="s">
        <v>18</v>
      </c>
      <c r="E110" s="59">
        <v>3.1386000000000003</v>
      </c>
      <c r="F110" s="8" t="s">
        <v>18</v>
      </c>
      <c r="G110" s="8" t="s">
        <v>134</v>
      </c>
      <c r="H110" s="8" t="s">
        <v>22</v>
      </c>
      <c r="I110" s="47">
        <v>6613.8389999999999</v>
      </c>
      <c r="J110" s="47">
        <v>6431.7309000000005</v>
      </c>
      <c r="K110" s="8" t="s">
        <v>134</v>
      </c>
      <c r="L110" s="8" t="s">
        <v>22</v>
      </c>
      <c r="M110" s="11" t="s">
        <v>22</v>
      </c>
      <c r="N110" s="8" t="s">
        <v>41</v>
      </c>
      <c r="O110" s="8" t="s">
        <v>32</v>
      </c>
      <c r="P110" s="8">
        <v>7</v>
      </c>
      <c r="Q110" s="8">
        <v>200</v>
      </c>
      <c r="R110" s="8">
        <v>100</v>
      </c>
      <c r="S110" s="8" t="s">
        <v>18</v>
      </c>
      <c r="T110" s="8" t="s">
        <v>18</v>
      </c>
      <c r="U110" s="8" t="s">
        <v>404</v>
      </c>
    </row>
    <row r="111" spans="1:21" s="7" customFormat="1">
      <c r="A111" s="8" t="s">
        <v>237</v>
      </c>
      <c r="B111" s="17" t="s">
        <v>276</v>
      </c>
      <c r="C111" s="59">
        <v>1.7809999999999999</v>
      </c>
      <c r="D111" s="49" t="s">
        <v>18</v>
      </c>
      <c r="E111" s="59">
        <v>1.3267000000000002</v>
      </c>
      <c r="F111" s="8" t="s">
        <v>18</v>
      </c>
      <c r="G111" s="8" t="s">
        <v>134</v>
      </c>
      <c r="H111" s="8" t="s">
        <v>27</v>
      </c>
      <c r="I111" s="47">
        <v>6613.8389999999999</v>
      </c>
      <c r="J111" s="47">
        <v>5748.9428499999995</v>
      </c>
      <c r="K111" s="8" t="s">
        <v>134</v>
      </c>
      <c r="L111" s="8" t="s">
        <v>22</v>
      </c>
      <c r="M111" s="11" t="s">
        <v>22</v>
      </c>
      <c r="N111" s="8" t="s">
        <v>41</v>
      </c>
      <c r="O111" s="8" t="s">
        <v>32</v>
      </c>
      <c r="P111" s="8">
        <v>7</v>
      </c>
      <c r="Q111" s="8">
        <v>200</v>
      </c>
      <c r="R111" s="8">
        <v>300</v>
      </c>
      <c r="S111" s="8" t="s">
        <v>18</v>
      </c>
      <c r="T111" s="8" t="s">
        <v>18</v>
      </c>
      <c r="U111" s="8" t="s">
        <v>404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topLeftCell="A31" workbookViewId="0">
      <selection activeCell="D20" sqref="D20:D61"/>
    </sheetView>
  </sheetViews>
  <sheetFormatPr baseColWidth="10" defaultRowHeight="18" x14ac:dyDescent="0"/>
  <cols>
    <col min="2" max="2" width="15.42578125" customWidth="1"/>
  </cols>
  <sheetData>
    <row r="1" spans="1:18" ht="54">
      <c r="A1" s="36" t="s">
        <v>0</v>
      </c>
      <c r="B1" s="37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  <c r="H1" s="39" t="s">
        <v>7</v>
      </c>
      <c r="I1" s="40" t="s">
        <v>8</v>
      </c>
      <c r="J1" s="39" t="s">
        <v>9</v>
      </c>
      <c r="K1" s="41" t="s">
        <v>10</v>
      </c>
      <c r="L1" s="41" t="s">
        <v>11</v>
      </c>
      <c r="M1" s="41" t="s">
        <v>12</v>
      </c>
      <c r="N1" s="41" t="s">
        <v>13</v>
      </c>
      <c r="O1" s="41" t="s">
        <v>14</v>
      </c>
      <c r="P1" s="41" t="s">
        <v>15</v>
      </c>
      <c r="Q1" s="50" t="s">
        <v>402</v>
      </c>
      <c r="R1" s="41" t="s">
        <v>403</v>
      </c>
    </row>
    <row r="2" spans="1:18" s="7" customFormat="1" ht="15">
      <c r="A2" s="8" t="s">
        <v>277</v>
      </c>
      <c r="B2" s="21" t="s">
        <v>278</v>
      </c>
      <c r="C2" s="60">
        <v>1.073</v>
      </c>
      <c r="D2" s="49" t="s">
        <v>18</v>
      </c>
      <c r="E2" s="60">
        <v>1.9330000000000001</v>
      </c>
      <c r="F2" s="60" t="s">
        <v>18</v>
      </c>
      <c r="G2" s="60" t="s">
        <v>279</v>
      </c>
      <c r="H2" s="21" t="s">
        <v>27</v>
      </c>
      <c r="I2" s="62">
        <v>5780</v>
      </c>
      <c r="J2" s="62">
        <v>6120</v>
      </c>
      <c r="K2" s="21" t="s">
        <v>21</v>
      </c>
      <c r="L2" s="8" t="s">
        <v>36</v>
      </c>
      <c r="M2" s="21" t="s">
        <v>280</v>
      </c>
      <c r="N2" s="21" t="s">
        <v>281</v>
      </c>
      <c r="O2" s="21" t="s">
        <v>24</v>
      </c>
      <c r="P2" s="21">
        <v>7</v>
      </c>
      <c r="Q2" s="8" t="s">
        <v>18</v>
      </c>
      <c r="R2" s="8" t="s">
        <v>18</v>
      </c>
    </row>
    <row r="3" spans="1:18" s="7" customFormat="1" ht="15">
      <c r="A3" s="8" t="s">
        <v>277</v>
      </c>
      <c r="B3" s="21" t="s">
        <v>278</v>
      </c>
      <c r="C3" s="60">
        <v>0.377</v>
      </c>
      <c r="D3" s="49" t="s">
        <v>18</v>
      </c>
      <c r="E3" s="60">
        <v>0.47099999999999997</v>
      </c>
      <c r="F3" s="60" t="s">
        <v>18</v>
      </c>
      <c r="G3" s="60" t="s">
        <v>279</v>
      </c>
      <c r="H3" s="21" t="s">
        <v>27</v>
      </c>
      <c r="I3" s="62">
        <v>9090</v>
      </c>
      <c r="J3" s="62">
        <v>8430</v>
      </c>
      <c r="K3" s="21" t="s">
        <v>21</v>
      </c>
      <c r="L3" s="8" t="s">
        <v>36</v>
      </c>
      <c r="M3" s="21" t="s">
        <v>280</v>
      </c>
      <c r="N3" s="21" t="s">
        <v>281</v>
      </c>
      <c r="O3" s="21" t="s">
        <v>24</v>
      </c>
      <c r="P3" s="21">
        <v>7</v>
      </c>
      <c r="Q3" s="8" t="s">
        <v>18</v>
      </c>
      <c r="R3" s="8" t="s">
        <v>18</v>
      </c>
    </row>
    <row r="4" spans="1:18" s="7" customFormat="1" ht="15">
      <c r="A4" s="8" t="s">
        <v>277</v>
      </c>
      <c r="B4" s="21" t="s">
        <v>278</v>
      </c>
      <c r="C4" s="60">
        <v>0.26650000000000001</v>
      </c>
      <c r="D4" s="49" t="s">
        <v>18</v>
      </c>
      <c r="E4" s="60">
        <v>0.255</v>
      </c>
      <c r="F4" s="60" t="s">
        <v>18</v>
      </c>
      <c r="G4" s="60" t="s">
        <v>279</v>
      </c>
      <c r="H4" s="21" t="s">
        <v>27</v>
      </c>
      <c r="I4" s="62">
        <v>8410</v>
      </c>
      <c r="J4" s="62">
        <v>8385</v>
      </c>
      <c r="K4" s="21" t="s">
        <v>21</v>
      </c>
      <c r="L4" s="8" t="s">
        <v>36</v>
      </c>
      <c r="M4" s="21" t="s">
        <v>280</v>
      </c>
      <c r="N4" s="21" t="s">
        <v>281</v>
      </c>
      <c r="O4" s="21" t="s">
        <v>24</v>
      </c>
      <c r="P4" s="21">
        <v>7</v>
      </c>
      <c r="Q4" s="8" t="s">
        <v>18</v>
      </c>
      <c r="R4" s="8" t="s">
        <v>18</v>
      </c>
    </row>
    <row r="5" spans="1:18" s="7" customFormat="1" ht="15">
      <c r="A5" s="8" t="s">
        <v>277</v>
      </c>
      <c r="B5" s="21" t="s">
        <v>278</v>
      </c>
      <c r="C5" s="60">
        <v>0.27</v>
      </c>
      <c r="D5" s="49" t="s">
        <v>18</v>
      </c>
      <c r="E5" s="60">
        <v>0.28539999999999999</v>
      </c>
      <c r="F5" s="60" t="s">
        <v>18</v>
      </c>
      <c r="G5" s="60" t="s">
        <v>279</v>
      </c>
      <c r="H5" s="21" t="s">
        <v>27</v>
      </c>
      <c r="I5" s="62">
        <v>7740</v>
      </c>
      <c r="J5" s="62">
        <v>8120</v>
      </c>
      <c r="K5" s="8" t="s">
        <v>21</v>
      </c>
      <c r="L5" s="8" t="s">
        <v>36</v>
      </c>
      <c r="M5" s="11" t="s">
        <v>280</v>
      </c>
      <c r="N5" s="8" t="s">
        <v>281</v>
      </c>
      <c r="O5" s="8" t="s">
        <v>24</v>
      </c>
      <c r="P5" s="8">
        <v>7</v>
      </c>
      <c r="Q5" s="8" t="s">
        <v>18</v>
      </c>
      <c r="R5" s="8" t="s">
        <v>18</v>
      </c>
    </row>
    <row r="6" spans="1:18" s="7" customFormat="1" ht="15">
      <c r="A6" s="8" t="s">
        <v>277</v>
      </c>
      <c r="B6" s="21" t="s">
        <v>282</v>
      </c>
      <c r="C6" s="60">
        <v>0.49666666666666665</v>
      </c>
      <c r="D6" s="49" t="s">
        <v>18</v>
      </c>
      <c r="E6" s="60">
        <v>0.26666666666666666</v>
      </c>
      <c r="F6" s="60" t="s">
        <v>18</v>
      </c>
      <c r="G6" s="60" t="s">
        <v>283</v>
      </c>
      <c r="H6" s="21" t="s">
        <v>217</v>
      </c>
      <c r="I6" s="62">
        <v>2524.56</v>
      </c>
      <c r="J6" s="62">
        <v>2282.2399999999998</v>
      </c>
      <c r="K6" s="10" t="s">
        <v>35</v>
      </c>
      <c r="L6" s="8" t="s">
        <v>36</v>
      </c>
      <c r="M6" s="10" t="s">
        <v>40</v>
      </c>
      <c r="N6" s="10" t="s">
        <v>284</v>
      </c>
      <c r="O6" s="10" t="s">
        <v>24</v>
      </c>
      <c r="P6" s="10">
        <v>7</v>
      </c>
      <c r="Q6" s="8">
        <v>370</v>
      </c>
      <c r="R6" s="8">
        <v>330</v>
      </c>
    </row>
    <row r="7" spans="1:18" s="7" customFormat="1" ht="15">
      <c r="A7" s="8" t="s">
        <v>277</v>
      </c>
      <c r="B7" s="21" t="s">
        <v>282</v>
      </c>
      <c r="C7" s="60">
        <v>0.8833333333333333</v>
      </c>
      <c r="D7" s="49" t="s">
        <v>18</v>
      </c>
      <c r="E7" s="60">
        <v>1.3066666666666669</v>
      </c>
      <c r="F7" s="60" t="s">
        <v>18</v>
      </c>
      <c r="G7" s="60" t="s">
        <v>285</v>
      </c>
      <c r="H7" s="21" t="s">
        <v>217</v>
      </c>
      <c r="I7" s="62">
        <v>3078.97</v>
      </c>
      <c r="J7" s="62">
        <v>2612.11</v>
      </c>
      <c r="K7" s="10" t="s">
        <v>35</v>
      </c>
      <c r="L7" s="8" t="s">
        <v>36</v>
      </c>
      <c r="M7" s="10" t="s">
        <v>40</v>
      </c>
      <c r="N7" s="10" t="s">
        <v>284</v>
      </c>
      <c r="O7" s="10" t="s">
        <v>24</v>
      </c>
      <c r="P7" s="10">
        <v>7</v>
      </c>
      <c r="Q7" s="8">
        <v>360</v>
      </c>
      <c r="R7" s="8">
        <v>250</v>
      </c>
    </row>
    <row r="8" spans="1:18" s="7" customFormat="1" ht="15">
      <c r="A8" s="8" t="s">
        <v>277</v>
      </c>
      <c r="B8" s="21" t="s">
        <v>282</v>
      </c>
      <c r="C8" s="60">
        <v>0.32666666666666666</v>
      </c>
      <c r="D8" s="49" t="s">
        <v>18</v>
      </c>
      <c r="E8" s="60">
        <v>0.25666666666666665</v>
      </c>
      <c r="F8" s="60" t="s">
        <v>18</v>
      </c>
      <c r="G8" s="60" t="s">
        <v>286</v>
      </c>
      <c r="H8" s="21" t="s">
        <v>217</v>
      </c>
      <c r="I8" s="62">
        <v>1803.24</v>
      </c>
      <c r="J8" s="62">
        <v>897.72</v>
      </c>
      <c r="K8" s="10" t="s">
        <v>35</v>
      </c>
      <c r="L8" s="8" t="s">
        <v>36</v>
      </c>
      <c r="M8" s="10" t="s">
        <v>40</v>
      </c>
      <c r="N8" s="10" t="s">
        <v>284</v>
      </c>
      <c r="O8" s="10" t="s">
        <v>24</v>
      </c>
      <c r="P8" s="10">
        <v>7</v>
      </c>
      <c r="Q8" s="8">
        <v>270</v>
      </c>
      <c r="R8" s="8">
        <v>350</v>
      </c>
    </row>
    <row r="9" spans="1:18" s="7" customFormat="1" ht="15">
      <c r="A9" s="8" t="s">
        <v>277</v>
      </c>
      <c r="B9" s="21" t="s">
        <v>287</v>
      </c>
      <c r="C9" s="60">
        <v>5.21</v>
      </c>
      <c r="D9" s="49" t="s">
        <v>18</v>
      </c>
      <c r="E9" s="60">
        <v>5.48</v>
      </c>
      <c r="F9" s="60" t="s">
        <v>18</v>
      </c>
      <c r="G9" s="60" t="s">
        <v>288</v>
      </c>
      <c r="H9" s="21" t="s">
        <v>27</v>
      </c>
      <c r="I9" s="62">
        <v>8100</v>
      </c>
      <c r="J9" s="62">
        <v>6900</v>
      </c>
      <c r="K9" s="10" t="s">
        <v>21</v>
      </c>
      <c r="L9" s="8" t="s">
        <v>36</v>
      </c>
      <c r="M9" s="10" t="s">
        <v>289</v>
      </c>
      <c r="N9" s="10" t="s">
        <v>23</v>
      </c>
      <c r="O9" s="10" t="s">
        <v>24</v>
      </c>
      <c r="P9" s="10">
        <v>7</v>
      </c>
      <c r="Q9" s="8" t="s">
        <v>18</v>
      </c>
      <c r="R9" s="8" t="s">
        <v>18</v>
      </c>
    </row>
    <row r="10" spans="1:18" s="7" customFormat="1" ht="15">
      <c r="A10" s="8" t="s">
        <v>277</v>
      </c>
      <c r="B10" s="21" t="s">
        <v>92</v>
      </c>
      <c r="C10" s="60">
        <v>5.59</v>
      </c>
      <c r="D10" s="49" t="s">
        <v>18</v>
      </c>
      <c r="E10" s="60">
        <v>4.4400000000000004</v>
      </c>
      <c r="F10" s="60" t="s">
        <v>18</v>
      </c>
      <c r="G10" s="60" t="s">
        <v>93</v>
      </c>
      <c r="H10" s="21" t="s">
        <v>27</v>
      </c>
      <c r="I10" s="62">
        <v>9730</v>
      </c>
      <c r="J10" s="62">
        <v>9070</v>
      </c>
      <c r="K10" s="8" t="s">
        <v>35</v>
      </c>
      <c r="L10" s="8" t="s">
        <v>36</v>
      </c>
      <c r="M10" s="8" t="s">
        <v>22</v>
      </c>
      <c r="N10" s="8" t="s">
        <v>94</v>
      </c>
      <c r="O10" s="8" t="s">
        <v>24</v>
      </c>
      <c r="P10" s="8">
        <v>7</v>
      </c>
      <c r="Q10" s="8">
        <v>371</v>
      </c>
      <c r="R10" s="8">
        <v>324</v>
      </c>
    </row>
    <row r="11" spans="1:18" s="7" customFormat="1" ht="15">
      <c r="A11" s="8" t="s">
        <v>277</v>
      </c>
      <c r="B11" s="21" t="s">
        <v>92</v>
      </c>
      <c r="C11" s="60">
        <v>3.91</v>
      </c>
      <c r="D11" s="49" t="s">
        <v>18</v>
      </c>
      <c r="E11" s="60">
        <v>2.82</v>
      </c>
      <c r="F11" s="60" t="s">
        <v>18</v>
      </c>
      <c r="G11" s="60" t="s">
        <v>93</v>
      </c>
      <c r="H11" s="21" t="s">
        <v>27</v>
      </c>
      <c r="I11" s="62">
        <v>9340</v>
      </c>
      <c r="J11" s="62">
        <v>9390</v>
      </c>
      <c r="K11" s="8" t="s">
        <v>35</v>
      </c>
      <c r="L11" s="8" t="s">
        <v>36</v>
      </c>
      <c r="M11" s="8" t="s">
        <v>22</v>
      </c>
      <c r="N11" s="8" t="s">
        <v>94</v>
      </c>
      <c r="O11" s="8" t="s">
        <v>24</v>
      </c>
      <c r="P11" s="8">
        <v>7</v>
      </c>
      <c r="Q11" s="8">
        <v>371</v>
      </c>
      <c r="R11" s="8">
        <v>324</v>
      </c>
    </row>
    <row r="12" spans="1:18" s="7" customFormat="1" ht="15">
      <c r="A12" s="8" t="s">
        <v>277</v>
      </c>
      <c r="B12" s="21" t="s">
        <v>92</v>
      </c>
      <c r="C12" s="60">
        <v>2.41</v>
      </c>
      <c r="D12" s="49" t="s">
        <v>18</v>
      </c>
      <c r="E12" s="60">
        <v>4.47</v>
      </c>
      <c r="F12" s="60" t="s">
        <v>18</v>
      </c>
      <c r="G12" s="60" t="s">
        <v>93</v>
      </c>
      <c r="H12" s="21" t="s">
        <v>27</v>
      </c>
      <c r="I12" s="62">
        <v>8720</v>
      </c>
      <c r="J12" s="62">
        <v>8300</v>
      </c>
      <c r="K12" s="8" t="s">
        <v>35</v>
      </c>
      <c r="L12" s="8" t="s">
        <v>36</v>
      </c>
      <c r="M12" s="8" t="s">
        <v>22</v>
      </c>
      <c r="N12" s="8" t="s">
        <v>94</v>
      </c>
      <c r="O12" s="8" t="s">
        <v>24</v>
      </c>
      <c r="P12" s="8">
        <v>7</v>
      </c>
      <c r="Q12" s="8">
        <v>371</v>
      </c>
      <c r="R12" s="8">
        <v>324</v>
      </c>
    </row>
    <row r="13" spans="1:18" s="7" customFormat="1" ht="15">
      <c r="A13" s="8" t="s">
        <v>277</v>
      </c>
      <c r="B13" s="21" t="s">
        <v>92</v>
      </c>
      <c r="C13" s="60">
        <v>3.42</v>
      </c>
      <c r="D13" s="49" t="s">
        <v>18</v>
      </c>
      <c r="E13" s="60">
        <v>3.69</v>
      </c>
      <c r="F13" s="60" t="s">
        <v>18</v>
      </c>
      <c r="G13" s="60" t="s">
        <v>93</v>
      </c>
      <c r="H13" s="21" t="s">
        <v>27</v>
      </c>
      <c r="I13" s="62">
        <v>8480</v>
      </c>
      <c r="J13" s="62">
        <v>8220</v>
      </c>
      <c r="K13" s="8" t="s">
        <v>35</v>
      </c>
      <c r="L13" s="8" t="s">
        <v>36</v>
      </c>
      <c r="M13" s="11" t="s">
        <v>22</v>
      </c>
      <c r="N13" s="8" t="s">
        <v>94</v>
      </c>
      <c r="O13" s="8" t="s">
        <v>24</v>
      </c>
      <c r="P13" s="8">
        <v>7</v>
      </c>
      <c r="Q13" s="8">
        <v>371</v>
      </c>
      <c r="R13" s="8">
        <v>324</v>
      </c>
    </row>
    <row r="14" spans="1:18" s="7" customFormat="1" ht="15">
      <c r="A14" s="8" t="s">
        <v>277</v>
      </c>
      <c r="B14" s="21" t="s">
        <v>92</v>
      </c>
      <c r="C14" s="60">
        <v>2.27</v>
      </c>
      <c r="D14" s="49" t="s">
        <v>18</v>
      </c>
      <c r="E14" s="60">
        <v>1.83</v>
      </c>
      <c r="F14" s="60" t="s">
        <v>18</v>
      </c>
      <c r="G14" s="60" t="s">
        <v>93</v>
      </c>
      <c r="H14" s="21" t="s">
        <v>27</v>
      </c>
      <c r="I14" s="62">
        <v>9350</v>
      </c>
      <c r="J14" s="62">
        <v>9020</v>
      </c>
      <c r="K14" s="8" t="s">
        <v>35</v>
      </c>
      <c r="L14" s="8" t="s">
        <v>36</v>
      </c>
      <c r="M14" s="11" t="s">
        <v>22</v>
      </c>
      <c r="N14" s="8" t="s">
        <v>94</v>
      </c>
      <c r="O14" s="8" t="s">
        <v>24</v>
      </c>
      <c r="P14" s="8">
        <v>7</v>
      </c>
      <c r="Q14" s="8">
        <v>371</v>
      </c>
      <c r="R14" s="8">
        <v>324</v>
      </c>
    </row>
    <row r="15" spans="1:18" s="7" customFormat="1" ht="15">
      <c r="A15" s="8" t="s">
        <v>277</v>
      </c>
      <c r="B15" s="21" t="s">
        <v>92</v>
      </c>
      <c r="C15" s="60">
        <v>2.5099999999999998</v>
      </c>
      <c r="D15" s="49" t="s">
        <v>18</v>
      </c>
      <c r="E15" s="60">
        <v>2.82</v>
      </c>
      <c r="F15" s="60" t="s">
        <v>18</v>
      </c>
      <c r="G15" s="60" t="s">
        <v>93</v>
      </c>
      <c r="H15" s="21" t="s">
        <v>27</v>
      </c>
      <c r="I15" s="62">
        <v>9170</v>
      </c>
      <c r="J15" s="62">
        <v>8850</v>
      </c>
      <c r="K15" s="8" t="s">
        <v>35</v>
      </c>
      <c r="L15" s="8" t="s">
        <v>36</v>
      </c>
      <c r="M15" s="8" t="s">
        <v>22</v>
      </c>
      <c r="N15" s="8" t="s">
        <v>94</v>
      </c>
      <c r="O15" s="21" t="s">
        <v>24</v>
      </c>
      <c r="P15" s="8">
        <v>7</v>
      </c>
      <c r="Q15" s="8">
        <v>371</v>
      </c>
      <c r="R15" s="8">
        <v>324</v>
      </c>
    </row>
    <row r="16" spans="1:18" s="7" customFormat="1" ht="15">
      <c r="A16" s="8" t="s">
        <v>277</v>
      </c>
      <c r="B16" s="21" t="s">
        <v>142</v>
      </c>
      <c r="C16" s="60">
        <v>1.2210450000000002</v>
      </c>
      <c r="D16" s="49" t="s">
        <v>18</v>
      </c>
      <c r="E16" s="60">
        <v>0.81206999999999996</v>
      </c>
      <c r="F16" s="60" t="s">
        <v>18</v>
      </c>
      <c r="G16" s="60" t="s">
        <v>30</v>
      </c>
      <c r="H16" s="21" t="s">
        <v>27</v>
      </c>
      <c r="I16" s="62">
        <v>15250</v>
      </c>
      <c r="J16" s="62">
        <v>14335</v>
      </c>
      <c r="K16" s="8" t="s">
        <v>21</v>
      </c>
      <c r="L16" s="8" t="s">
        <v>36</v>
      </c>
      <c r="M16" s="8" t="s">
        <v>57</v>
      </c>
      <c r="N16" s="8" t="s">
        <v>23</v>
      </c>
      <c r="O16" s="21" t="s">
        <v>32</v>
      </c>
      <c r="P16" s="8">
        <v>3</v>
      </c>
      <c r="Q16" s="8">
        <v>371</v>
      </c>
      <c r="R16" s="8">
        <v>324</v>
      </c>
    </row>
    <row r="17" spans="1:18" s="7" customFormat="1" ht="15">
      <c r="A17" s="8" t="s">
        <v>277</v>
      </c>
      <c r="B17" s="21" t="s">
        <v>142</v>
      </c>
      <c r="C17" s="60">
        <v>0.82836650000000001</v>
      </c>
      <c r="D17" s="49" t="s">
        <v>18</v>
      </c>
      <c r="E17" s="60">
        <v>0.52365499999999998</v>
      </c>
      <c r="F17" s="60" t="s">
        <v>18</v>
      </c>
      <c r="G17" s="60" t="s">
        <v>30</v>
      </c>
      <c r="H17" s="21" t="s">
        <v>27</v>
      </c>
      <c r="I17" s="62">
        <v>15250</v>
      </c>
      <c r="J17" s="62">
        <v>14335</v>
      </c>
      <c r="K17" s="8" t="s">
        <v>21</v>
      </c>
      <c r="L17" s="8" t="s">
        <v>36</v>
      </c>
      <c r="M17" s="8" t="s">
        <v>57</v>
      </c>
      <c r="N17" s="8" t="s">
        <v>23</v>
      </c>
      <c r="O17" s="8" t="s">
        <v>32</v>
      </c>
      <c r="P17" s="8">
        <v>3</v>
      </c>
      <c r="Q17" s="8">
        <v>403</v>
      </c>
      <c r="R17" s="8">
        <v>333</v>
      </c>
    </row>
    <row r="18" spans="1:18" s="7" customFormat="1" ht="15">
      <c r="A18" s="8" t="s">
        <v>277</v>
      </c>
      <c r="B18" s="21" t="s">
        <v>142</v>
      </c>
      <c r="C18" s="60">
        <v>1.0434100000000002</v>
      </c>
      <c r="D18" s="49" t="s">
        <v>18</v>
      </c>
      <c r="E18" s="60">
        <v>0.75691300000000006</v>
      </c>
      <c r="F18" s="60" t="s">
        <v>18</v>
      </c>
      <c r="G18" s="60" t="s">
        <v>30</v>
      </c>
      <c r="H18" s="21" t="s">
        <v>27</v>
      </c>
      <c r="I18" s="62">
        <v>12860</v>
      </c>
      <c r="J18" s="62">
        <v>13520</v>
      </c>
      <c r="K18" s="10" t="s">
        <v>21</v>
      </c>
      <c r="L18" s="8" t="s">
        <v>36</v>
      </c>
      <c r="M18" s="21" t="s">
        <v>57</v>
      </c>
      <c r="N18" s="8" t="s">
        <v>23</v>
      </c>
      <c r="O18" s="21" t="s">
        <v>32</v>
      </c>
      <c r="P18" s="21">
        <v>3</v>
      </c>
      <c r="Q18" s="8">
        <v>403</v>
      </c>
      <c r="R18" s="8">
        <v>333</v>
      </c>
    </row>
    <row r="19" spans="1:18" s="7" customFormat="1" ht="15">
      <c r="A19" s="8" t="s">
        <v>277</v>
      </c>
      <c r="B19" s="21" t="s">
        <v>142</v>
      </c>
      <c r="C19" s="60">
        <v>0.636656</v>
      </c>
      <c r="D19" s="49" t="s">
        <v>18</v>
      </c>
      <c r="E19" s="60">
        <v>0.54459000000000002</v>
      </c>
      <c r="F19" s="60" t="s">
        <v>18</v>
      </c>
      <c r="G19" s="60" t="s">
        <v>30</v>
      </c>
      <c r="H19" s="21" t="s">
        <v>27</v>
      </c>
      <c r="I19" s="62">
        <v>12860</v>
      </c>
      <c r="J19" s="62">
        <v>13520</v>
      </c>
      <c r="K19" s="10" t="s">
        <v>21</v>
      </c>
      <c r="L19" s="8" t="s">
        <v>36</v>
      </c>
      <c r="M19" s="21" t="s">
        <v>57</v>
      </c>
      <c r="N19" s="8" t="s">
        <v>23</v>
      </c>
      <c r="O19" s="21" t="s">
        <v>32</v>
      </c>
      <c r="P19" s="21">
        <v>3</v>
      </c>
      <c r="Q19" s="8">
        <v>403</v>
      </c>
      <c r="R19" s="8">
        <v>333</v>
      </c>
    </row>
    <row r="20" spans="1:18" s="7" customFormat="1" ht="15">
      <c r="A20" s="8" t="s">
        <v>277</v>
      </c>
      <c r="B20" s="21" t="s">
        <v>290</v>
      </c>
      <c r="C20" s="60">
        <v>1.712</v>
      </c>
      <c r="D20" s="60" t="s">
        <v>18</v>
      </c>
      <c r="E20" s="60">
        <v>0.872</v>
      </c>
      <c r="F20" s="60" t="s">
        <v>18</v>
      </c>
      <c r="G20" s="60" t="s">
        <v>30</v>
      </c>
      <c r="H20" s="21" t="s">
        <v>27</v>
      </c>
      <c r="I20" s="62">
        <v>14280</v>
      </c>
      <c r="J20" s="62">
        <v>14500</v>
      </c>
      <c r="K20" s="10" t="s">
        <v>21</v>
      </c>
      <c r="L20" s="8" t="s">
        <v>36</v>
      </c>
      <c r="M20" s="21" t="s">
        <v>57</v>
      </c>
      <c r="N20" s="8" t="s">
        <v>23</v>
      </c>
      <c r="O20" s="21" t="s">
        <v>32</v>
      </c>
      <c r="P20" s="21">
        <v>3</v>
      </c>
      <c r="Q20" s="8">
        <v>403</v>
      </c>
      <c r="R20" s="8">
        <v>333</v>
      </c>
    </row>
    <row r="21" spans="1:18" s="7" customFormat="1" ht="15">
      <c r="A21" s="8" t="s">
        <v>277</v>
      </c>
      <c r="B21" s="10" t="s">
        <v>130</v>
      </c>
      <c r="C21" s="60">
        <v>2.2639999999999998</v>
      </c>
      <c r="D21" s="60" t="s">
        <v>18</v>
      </c>
      <c r="E21" s="60">
        <v>1.405</v>
      </c>
      <c r="F21" s="60" t="s">
        <v>18</v>
      </c>
      <c r="G21" s="60" t="s">
        <v>30</v>
      </c>
      <c r="H21" s="21" t="s">
        <v>27</v>
      </c>
      <c r="I21" s="62">
        <v>14480</v>
      </c>
      <c r="J21" s="62">
        <v>14180</v>
      </c>
      <c r="K21" s="10" t="s">
        <v>21</v>
      </c>
      <c r="L21" s="8" t="s">
        <v>22</v>
      </c>
      <c r="M21" s="8" t="s">
        <v>79</v>
      </c>
      <c r="N21" s="8" t="s">
        <v>23</v>
      </c>
      <c r="O21" s="8" t="s">
        <v>32</v>
      </c>
      <c r="P21" s="8">
        <v>3</v>
      </c>
      <c r="Q21" s="8">
        <v>403</v>
      </c>
      <c r="R21" s="8">
        <v>333</v>
      </c>
    </row>
    <row r="22" spans="1:18" s="7" customFormat="1" ht="15">
      <c r="A22" s="8" t="s">
        <v>277</v>
      </c>
      <c r="B22" s="21" t="s">
        <v>48</v>
      </c>
      <c r="C22" s="60">
        <v>2.3090000000000002</v>
      </c>
      <c r="D22" s="60" t="s">
        <v>18</v>
      </c>
      <c r="E22" s="60">
        <v>2.2559999999999998</v>
      </c>
      <c r="F22" s="60" t="s">
        <v>18</v>
      </c>
      <c r="G22" s="60" t="s">
        <v>30</v>
      </c>
      <c r="H22" s="21" t="s">
        <v>27</v>
      </c>
      <c r="I22" s="62">
        <v>11216.374269005848</v>
      </c>
      <c r="J22" s="62">
        <v>11122.807017543861</v>
      </c>
      <c r="K22" s="10" t="s">
        <v>21</v>
      </c>
      <c r="L22" s="8" t="s">
        <v>36</v>
      </c>
      <c r="M22" s="21" t="s">
        <v>31</v>
      </c>
      <c r="N22" s="8" t="s">
        <v>107</v>
      </c>
      <c r="O22" s="8" t="s">
        <v>32</v>
      </c>
      <c r="P22" s="8">
        <v>3</v>
      </c>
      <c r="Q22" s="8">
        <v>409</v>
      </c>
      <c r="R22" s="8">
        <v>337</v>
      </c>
    </row>
    <row r="23" spans="1:18" s="7" customFormat="1" ht="15">
      <c r="A23" s="8" t="s">
        <v>277</v>
      </c>
      <c r="B23" s="21" t="s">
        <v>48</v>
      </c>
      <c r="C23" s="60">
        <v>0.97199999999999998</v>
      </c>
      <c r="D23" s="60" t="s">
        <v>18</v>
      </c>
      <c r="E23" s="60">
        <v>0.49399999999999999</v>
      </c>
      <c r="F23" s="60" t="s">
        <v>18</v>
      </c>
      <c r="G23" s="60" t="s">
        <v>30</v>
      </c>
      <c r="H23" s="21" t="s">
        <v>27</v>
      </c>
      <c r="I23" s="62">
        <v>10175.438596491229</v>
      </c>
      <c r="J23" s="62">
        <v>10982.456140350878</v>
      </c>
      <c r="K23" s="10" t="s">
        <v>21</v>
      </c>
      <c r="L23" s="8" t="s">
        <v>36</v>
      </c>
      <c r="M23" s="8" t="s">
        <v>31</v>
      </c>
      <c r="N23" s="8" t="s">
        <v>107</v>
      </c>
      <c r="O23" s="21" t="s">
        <v>32</v>
      </c>
      <c r="P23" s="21">
        <v>3</v>
      </c>
      <c r="Q23" s="8">
        <v>397</v>
      </c>
      <c r="R23" s="8">
        <v>330</v>
      </c>
    </row>
    <row r="24" spans="1:18" s="7" customFormat="1" ht="15">
      <c r="A24" s="8" t="s">
        <v>277</v>
      </c>
      <c r="B24" s="21" t="s">
        <v>291</v>
      </c>
      <c r="C24" s="60">
        <v>0.83499999999999996</v>
      </c>
      <c r="D24" s="60" t="s">
        <v>18</v>
      </c>
      <c r="E24" s="60">
        <v>0.55400000000000005</v>
      </c>
      <c r="F24" s="60" t="s">
        <v>18</v>
      </c>
      <c r="G24" s="60" t="s">
        <v>30</v>
      </c>
      <c r="H24" s="21" t="s">
        <v>27</v>
      </c>
      <c r="I24" s="62">
        <v>12750</v>
      </c>
      <c r="J24" s="62">
        <v>12250</v>
      </c>
      <c r="K24" s="10" t="s">
        <v>21</v>
      </c>
      <c r="L24" s="8" t="s">
        <v>36</v>
      </c>
      <c r="M24" s="21" t="s">
        <v>57</v>
      </c>
      <c r="N24" s="8" t="s">
        <v>23</v>
      </c>
      <c r="O24" s="21" t="s">
        <v>32</v>
      </c>
      <c r="P24" s="21">
        <v>3</v>
      </c>
      <c r="Q24" s="8">
        <v>403</v>
      </c>
      <c r="R24" s="8">
        <v>333</v>
      </c>
    </row>
    <row r="25" spans="1:18" s="7" customFormat="1" ht="15">
      <c r="A25" s="8" t="s">
        <v>277</v>
      </c>
      <c r="B25" s="21" t="s">
        <v>291</v>
      </c>
      <c r="C25" s="60">
        <v>0.83499999999999996</v>
      </c>
      <c r="D25" s="60" t="s">
        <v>18</v>
      </c>
      <c r="E25" s="60">
        <v>0.57599999999999996</v>
      </c>
      <c r="F25" s="60" t="s">
        <v>18</v>
      </c>
      <c r="G25" s="60" t="s">
        <v>30</v>
      </c>
      <c r="H25" s="21" t="s">
        <v>27</v>
      </c>
      <c r="I25" s="62">
        <v>12750</v>
      </c>
      <c r="J25" s="62">
        <v>12360</v>
      </c>
      <c r="K25" s="10" t="s">
        <v>21</v>
      </c>
      <c r="L25" s="8" t="s">
        <v>36</v>
      </c>
      <c r="M25" s="8" t="s">
        <v>57</v>
      </c>
      <c r="N25" s="21" t="s">
        <v>23</v>
      </c>
      <c r="O25" s="21" t="s">
        <v>32</v>
      </c>
      <c r="P25" s="21">
        <v>3</v>
      </c>
      <c r="Q25" s="8">
        <v>403</v>
      </c>
      <c r="R25" s="8">
        <v>333</v>
      </c>
    </row>
    <row r="26" spans="1:18" s="7" customFormat="1" ht="15">
      <c r="A26" s="8" t="s">
        <v>277</v>
      </c>
      <c r="B26" s="21" t="s">
        <v>292</v>
      </c>
      <c r="C26" s="60">
        <v>2.0049999999999999</v>
      </c>
      <c r="D26" s="60">
        <v>0.3</v>
      </c>
      <c r="E26" s="60">
        <v>1.2450000000000001</v>
      </c>
      <c r="F26" s="60">
        <v>0.3</v>
      </c>
      <c r="G26" s="60" t="s">
        <v>56</v>
      </c>
      <c r="H26" s="21" t="s">
        <v>27</v>
      </c>
      <c r="I26" s="62">
        <v>9600</v>
      </c>
      <c r="J26" s="62">
        <v>1160</v>
      </c>
      <c r="K26" s="10" t="s">
        <v>21</v>
      </c>
      <c r="L26" s="8" t="s">
        <v>36</v>
      </c>
      <c r="M26" s="8" t="s">
        <v>22</v>
      </c>
      <c r="N26" s="21" t="s">
        <v>94</v>
      </c>
      <c r="O26" s="21" t="s">
        <v>24</v>
      </c>
      <c r="P26" s="21">
        <v>7</v>
      </c>
      <c r="Q26" s="8">
        <v>230</v>
      </c>
      <c r="R26" s="8">
        <v>220</v>
      </c>
    </row>
    <row r="27" spans="1:18" s="7" customFormat="1" ht="15">
      <c r="A27" s="8" t="s">
        <v>277</v>
      </c>
      <c r="B27" s="21" t="s">
        <v>292</v>
      </c>
      <c r="C27" s="60">
        <v>4.8849999999999998</v>
      </c>
      <c r="D27" s="60">
        <v>1.56</v>
      </c>
      <c r="E27" s="60">
        <v>1.2450000000000001</v>
      </c>
      <c r="F27" s="60">
        <v>0.3</v>
      </c>
      <c r="G27" s="60" t="s">
        <v>56</v>
      </c>
      <c r="H27" s="21" t="s">
        <v>27</v>
      </c>
      <c r="I27" s="62">
        <v>9600</v>
      </c>
      <c r="J27" s="62">
        <v>1160</v>
      </c>
      <c r="K27" s="21" t="s">
        <v>21</v>
      </c>
      <c r="L27" s="8" t="s">
        <v>36</v>
      </c>
      <c r="M27" s="8" t="s">
        <v>22</v>
      </c>
      <c r="N27" s="21" t="s">
        <v>94</v>
      </c>
      <c r="O27" s="21" t="s">
        <v>24</v>
      </c>
      <c r="P27" s="21">
        <v>7</v>
      </c>
      <c r="Q27" s="8">
        <v>230</v>
      </c>
      <c r="R27" s="8">
        <v>220</v>
      </c>
    </row>
    <row r="28" spans="1:18" s="7" customFormat="1" ht="15">
      <c r="A28" s="8" t="s">
        <v>277</v>
      </c>
      <c r="B28" s="21" t="s">
        <v>293</v>
      </c>
      <c r="C28" s="60">
        <v>2.88</v>
      </c>
      <c r="D28" s="60" t="s">
        <v>18</v>
      </c>
      <c r="E28" s="60">
        <v>2.88</v>
      </c>
      <c r="F28" s="60" t="s">
        <v>18</v>
      </c>
      <c r="G28" s="60" t="s">
        <v>26</v>
      </c>
      <c r="H28" s="21" t="s">
        <v>27</v>
      </c>
      <c r="I28" s="62" t="s">
        <v>18</v>
      </c>
      <c r="J28" s="62" t="s">
        <v>18</v>
      </c>
      <c r="K28" s="21" t="s">
        <v>21</v>
      </c>
      <c r="L28" s="8" t="s">
        <v>36</v>
      </c>
      <c r="M28" s="8" t="s">
        <v>57</v>
      </c>
      <c r="N28" s="21" t="s">
        <v>83</v>
      </c>
      <c r="O28" s="8" t="s">
        <v>24</v>
      </c>
      <c r="P28" s="8">
        <v>7</v>
      </c>
      <c r="Q28" s="8">
        <v>455</v>
      </c>
      <c r="R28" s="8">
        <v>205</v>
      </c>
    </row>
    <row r="29" spans="1:18" s="7" customFormat="1" ht="15">
      <c r="A29" s="8" t="s">
        <v>277</v>
      </c>
      <c r="B29" s="21" t="s">
        <v>293</v>
      </c>
      <c r="C29" s="60">
        <v>6.7366666666666672</v>
      </c>
      <c r="D29" s="60" t="s">
        <v>18</v>
      </c>
      <c r="E29" s="60">
        <v>7.64</v>
      </c>
      <c r="F29" s="60" t="s">
        <v>18</v>
      </c>
      <c r="G29" s="60" t="s">
        <v>26</v>
      </c>
      <c r="H29" s="21" t="s">
        <v>27</v>
      </c>
      <c r="I29" s="62">
        <v>8774.2000000000007</v>
      </c>
      <c r="J29" s="62">
        <v>9364</v>
      </c>
      <c r="K29" s="8" t="s">
        <v>21</v>
      </c>
      <c r="L29" s="8" t="s">
        <v>36</v>
      </c>
      <c r="M29" s="8" t="s">
        <v>57</v>
      </c>
      <c r="N29" s="8" t="s">
        <v>83</v>
      </c>
      <c r="O29" s="8" t="s">
        <v>24</v>
      </c>
      <c r="P29" s="8">
        <v>7</v>
      </c>
      <c r="Q29" s="8">
        <v>420</v>
      </c>
      <c r="R29" s="8">
        <v>380</v>
      </c>
    </row>
    <row r="30" spans="1:18" s="7" customFormat="1" ht="15">
      <c r="A30" s="8" t="s">
        <v>277</v>
      </c>
      <c r="B30" s="21" t="s">
        <v>65</v>
      </c>
      <c r="C30" s="60">
        <v>1.91</v>
      </c>
      <c r="D30" s="60" t="s">
        <v>18</v>
      </c>
      <c r="E30" s="60">
        <v>1.44</v>
      </c>
      <c r="F30" s="60" t="s">
        <v>18</v>
      </c>
      <c r="G30" s="60" t="s">
        <v>294</v>
      </c>
      <c r="H30" s="21" t="s">
        <v>217</v>
      </c>
      <c r="I30" s="62">
        <v>1482.9059829059831</v>
      </c>
      <c r="J30" s="62">
        <v>1625.5506607929515</v>
      </c>
      <c r="K30" s="8" t="s">
        <v>35</v>
      </c>
      <c r="L30" s="8" t="s">
        <v>36</v>
      </c>
      <c r="M30" s="8" t="s">
        <v>22</v>
      </c>
      <c r="N30" s="8" t="s">
        <v>295</v>
      </c>
      <c r="O30" s="8" t="s">
        <v>24</v>
      </c>
      <c r="P30" s="8">
        <v>7</v>
      </c>
      <c r="Q30" s="8" t="s">
        <v>18</v>
      </c>
      <c r="R30" s="8" t="s">
        <v>18</v>
      </c>
    </row>
    <row r="31" spans="1:18" s="7" customFormat="1" ht="15">
      <c r="A31" s="8" t="s">
        <v>277</v>
      </c>
      <c r="B31" s="21" t="s">
        <v>65</v>
      </c>
      <c r="C31" s="60">
        <v>0.128</v>
      </c>
      <c r="D31" s="60" t="s">
        <v>18</v>
      </c>
      <c r="E31" s="60">
        <v>0.11899999999999999</v>
      </c>
      <c r="F31" s="60" t="s">
        <v>18</v>
      </c>
      <c r="G31" s="60" t="s">
        <v>294</v>
      </c>
      <c r="H31" s="21" t="s">
        <v>22</v>
      </c>
      <c r="I31" s="62">
        <v>1662.6984126984128</v>
      </c>
      <c r="J31" s="62">
        <v>1714.2857142857142</v>
      </c>
      <c r="K31" s="8" t="s">
        <v>35</v>
      </c>
      <c r="L31" s="8" t="s">
        <v>36</v>
      </c>
      <c r="M31" s="8" t="s">
        <v>22</v>
      </c>
      <c r="N31" s="8" t="s">
        <v>295</v>
      </c>
      <c r="O31" s="8" t="s">
        <v>24</v>
      </c>
      <c r="P31" s="8">
        <v>7</v>
      </c>
      <c r="Q31" s="8" t="s">
        <v>18</v>
      </c>
      <c r="R31" s="8" t="s">
        <v>18</v>
      </c>
    </row>
    <row r="32" spans="1:18" s="7" customFormat="1" ht="15">
      <c r="A32" s="8" t="s">
        <v>277</v>
      </c>
      <c r="B32" s="21" t="s">
        <v>65</v>
      </c>
      <c r="C32" s="60">
        <v>0.26700000000000002</v>
      </c>
      <c r="D32" s="60" t="s">
        <v>18</v>
      </c>
      <c r="E32" s="60">
        <v>0.22600000000000001</v>
      </c>
      <c r="F32" s="60" t="s">
        <v>18</v>
      </c>
      <c r="G32" s="60" t="s">
        <v>294</v>
      </c>
      <c r="H32" s="21" t="s">
        <v>69</v>
      </c>
      <c r="I32" s="62">
        <v>2894.7368421052633</v>
      </c>
      <c r="J32" s="62">
        <v>3380.7339449541287</v>
      </c>
      <c r="K32" s="8" t="s">
        <v>35</v>
      </c>
      <c r="L32" s="8" t="s">
        <v>36</v>
      </c>
      <c r="M32" s="8" t="s">
        <v>22</v>
      </c>
      <c r="N32" s="8" t="s">
        <v>295</v>
      </c>
      <c r="O32" s="8" t="s">
        <v>24</v>
      </c>
      <c r="P32" s="8">
        <v>7</v>
      </c>
      <c r="Q32" s="8" t="s">
        <v>18</v>
      </c>
      <c r="R32" s="8" t="s">
        <v>18</v>
      </c>
    </row>
    <row r="33" spans="1:18" s="7" customFormat="1" ht="15">
      <c r="A33" s="8" t="s">
        <v>277</v>
      </c>
      <c r="B33" s="21" t="s">
        <v>65</v>
      </c>
      <c r="C33" s="60">
        <v>0.13900000000000001</v>
      </c>
      <c r="D33" s="60" t="s">
        <v>18</v>
      </c>
      <c r="E33" s="60">
        <v>5.8000000000000003E-2</v>
      </c>
      <c r="F33" s="60" t="s">
        <v>18</v>
      </c>
      <c r="G33" s="60" t="s">
        <v>294</v>
      </c>
      <c r="H33" s="21" t="s">
        <v>22</v>
      </c>
      <c r="I33" s="62">
        <v>1712.9186602870814</v>
      </c>
      <c r="J33" s="62">
        <v>1669.9507389162561</v>
      </c>
      <c r="K33" s="8" t="s">
        <v>35</v>
      </c>
      <c r="L33" s="8" t="s">
        <v>36</v>
      </c>
      <c r="M33" s="8" t="s">
        <v>22</v>
      </c>
      <c r="N33" s="8" t="s">
        <v>295</v>
      </c>
      <c r="O33" s="8" t="s">
        <v>24</v>
      </c>
      <c r="P33" s="8">
        <v>7</v>
      </c>
      <c r="Q33" s="8" t="s">
        <v>18</v>
      </c>
      <c r="R33" s="8" t="s">
        <v>18</v>
      </c>
    </row>
    <row r="34" spans="1:18" s="7" customFormat="1" ht="15">
      <c r="A34" s="8" t="s">
        <v>277</v>
      </c>
      <c r="B34" s="21" t="s">
        <v>65</v>
      </c>
      <c r="C34" s="60">
        <v>9.6000000000000002E-2</v>
      </c>
      <c r="D34" s="60" t="s">
        <v>18</v>
      </c>
      <c r="E34" s="60">
        <v>0.25900000000000001</v>
      </c>
      <c r="F34" s="60" t="s">
        <v>18</v>
      </c>
      <c r="G34" s="60" t="s">
        <v>294</v>
      </c>
      <c r="H34" s="21" t="s">
        <v>69</v>
      </c>
      <c r="I34" s="62">
        <v>2540.4040404040402</v>
      </c>
      <c r="J34" s="62">
        <v>2283.5051546391751</v>
      </c>
      <c r="K34" s="8" t="s">
        <v>35</v>
      </c>
      <c r="L34" s="8" t="s">
        <v>36</v>
      </c>
      <c r="M34" s="8" t="s">
        <v>22</v>
      </c>
      <c r="N34" s="8" t="s">
        <v>295</v>
      </c>
      <c r="O34" s="8" t="s">
        <v>24</v>
      </c>
      <c r="P34" s="8">
        <v>7</v>
      </c>
      <c r="Q34" s="8" t="s">
        <v>18</v>
      </c>
      <c r="R34" s="8" t="s">
        <v>18</v>
      </c>
    </row>
    <row r="35" spans="1:18" s="7" customFormat="1" ht="15">
      <c r="A35" s="8" t="s">
        <v>277</v>
      </c>
      <c r="B35" s="21" t="s">
        <v>65</v>
      </c>
      <c r="C35" s="60">
        <v>1.31</v>
      </c>
      <c r="D35" s="60" t="s">
        <v>18</v>
      </c>
      <c r="E35" s="60">
        <v>1.18</v>
      </c>
      <c r="F35" s="60" t="s">
        <v>18</v>
      </c>
      <c r="G35" s="60" t="s">
        <v>294</v>
      </c>
      <c r="H35" s="21" t="s">
        <v>217</v>
      </c>
      <c r="I35" s="62">
        <v>1482.9059829059831</v>
      </c>
      <c r="J35" s="62">
        <v>1625.5506607929515</v>
      </c>
      <c r="K35" s="8" t="s">
        <v>35</v>
      </c>
      <c r="L35" s="8" t="s">
        <v>36</v>
      </c>
      <c r="M35" s="8" t="s">
        <v>22</v>
      </c>
      <c r="N35" s="8" t="s">
        <v>295</v>
      </c>
      <c r="O35" s="8" t="s">
        <v>24</v>
      </c>
      <c r="P35" s="8">
        <v>7</v>
      </c>
      <c r="Q35" s="8" t="s">
        <v>18</v>
      </c>
      <c r="R35" s="8" t="s">
        <v>18</v>
      </c>
    </row>
    <row r="36" spans="1:18" s="7" customFormat="1" ht="15">
      <c r="A36" s="8" t="s">
        <v>277</v>
      </c>
      <c r="B36" s="21" t="s">
        <v>65</v>
      </c>
      <c r="C36" s="60">
        <v>0.17</v>
      </c>
      <c r="D36" s="60" t="s">
        <v>18</v>
      </c>
      <c r="E36" s="60">
        <v>0.20300000000000001</v>
      </c>
      <c r="F36" s="60" t="s">
        <v>18</v>
      </c>
      <c r="G36" s="60" t="s">
        <v>294</v>
      </c>
      <c r="H36" s="21" t="s">
        <v>22</v>
      </c>
      <c r="I36" s="62">
        <v>1662.6984126984128</v>
      </c>
      <c r="J36" s="62">
        <v>1714.2857142857142</v>
      </c>
      <c r="K36" s="8" t="s">
        <v>35</v>
      </c>
      <c r="L36" s="8" t="s">
        <v>36</v>
      </c>
      <c r="M36" s="8" t="s">
        <v>22</v>
      </c>
      <c r="N36" s="8" t="s">
        <v>295</v>
      </c>
      <c r="O36" s="8" t="s">
        <v>24</v>
      </c>
      <c r="P36" s="8">
        <v>7</v>
      </c>
      <c r="Q36" s="8" t="s">
        <v>18</v>
      </c>
      <c r="R36" s="8" t="s">
        <v>18</v>
      </c>
    </row>
    <row r="37" spans="1:18" s="7" customFormat="1" ht="15">
      <c r="A37" s="8" t="s">
        <v>277</v>
      </c>
      <c r="B37" s="21" t="s">
        <v>65</v>
      </c>
      <c r="C37" s="60">
        <v>0.19700000000000001</v>
      </c>
      <c r="D37" s="60" t="s">
        <v>18</v>
      </c>
      <c r="E37" s="60">
        <v>0.14899999999999999</v>
      </c>
      <c r="F37" s="60" t="s">
        <v>18</v>
      </c>
      <c r="G37" s="60" t="s">
        <v>294</v>
      </c>
      <c r="H37" s="21" t="s">
        <v>69</v>
      </c>
      <c r="I37" s="62">
        <v>2894.7368421052633</v>
      </c>
      <c r="J37" s="62">
        <v>3380.7339449541287</v>
      </c>
      <c r="K37" s="8" t="s">
        <v>35</v>
      </c>
      <c r="L37" s="8" t="s">
        <v>36</v>
      </c>
      <c r="M37" s="8" t="s">
        <v>22</v>
      </c>
      <c r="N37" s="8" t="s">
        <v>295</v>
      </c>
      <c r="O37" s="8" t="s">
        <v>24</v>
      </c>
      <c r="P37" s="8">
        <v>7</v>
      </c>
      <c r="Q37" s="8" t="s">
        <v>18</v>
      </c>
      <c r="R37" s="8" t="s">
        <v>18</v>
      </c>
    </row>
    <row r="38" spans="1:18" s="7" customFormat="1" ht="15">
      <c r="A38" s="8" t="s">
        <v>277</v>
      </c>
      <c r="B38" s="21" t="s">
        <v>65</v>
      </c>
      <c r="C38" s="60">
        <v>0.78700000000000003</v>
      </c>
      <c r="D38" s="60" t="s">
        <v>18</v>
      </c>
      <c r="E38" s="60">
        <v>0.93600000000000005</v>
      </c>
      <c r="F38" s="60" t="s">
        <v>18</v>
      </c>
      <c r="G38" s="60" t="s">
        <v>296</v>
      </c>
      <c r="H38" s="21" t="s">
        <v>217</v>
      </c>
      <c r="I38" s="62">
        <v>2318.007662835249</v>
      </c>
      <c r="J38" s="62">
        <v>2551.0948905109494</v>
      </c>
      <c r="K38" s="8" t="s">
        <v>35</v>
      </c>
      <c r="L38" s="8" t="s">
        <v>22</v>
      </c>
      <c r="M38" s="8" t="s">
        <v>22</v>
      </c>
      <c r="N38" s="8" t="s">
        <v>295</v>
      </c>
      <c r="O38" s="8" t="s">
        <v>24</v>
      </c>
      <c r="P38" s="8">
        <v>8</v>
      </c>
      <c r="Q38" s="8" t="s">
        <v>18</v>
      </c>
      <c r="R38" s="8" t="s">
        <v>18</v>
      </c>
    </row>
    <row r="39" spans="1:18" s="7" customFormat="1" ht="15">
      <c r="A39" s="8" t="s">
        <v>277</v>
      </c>
      <c r="B39" s="21" t="s">
        <v>65</v>
      </c>
      <c r="C39" s="60">
        <v>1.6</v>
      </c>
      <c r="D39" s="60" t="s">
        <v>18</v>
      </c>
      <c r="E39" s="60">
        <v>1.2689999999999999</v>
      </c>
      <c r="F39" s="60" t="s">
        <v>18</v>
      </c>
      <c r="G39" s="60" t="s">
        <v>296</v>
      </c>
      <c r="H39" s="21" t="s">
        <v>69</v>
      </c>
      <c r="I39" s="62">
        <v>5607.1428571428578</v>
      </c>
      <c r="J39" s="62">
        <v>5788.4615384615381</v>
      </c>
      <c r="K39" s="8" t="s">
        <v>35</v>
      </c>
      <c r="L39" s="8" t="s">
        <v>22</v>
      </c>
      <c r="M39" s="8" t="s">
        <v>22</v>
      </c>
      <c r="N39" s="8" t="s">
        <v>295</v>
      </c>
      <c r="O39" s="8" t="s">
        <v>24</v>
      </c>
      <c r="P39" s="8">
        <v>8</v>
      </c>
      <c r="Q39" s="8" t="s">
        <v>18</v>
      </c>
      <c r="R39" s="8" t="s">
        <v>18</v>
      </c>
    </row>
    <row r="40" spans="1:18" s="7" customFormat="1" ht="15">
      <c r="A40" s="8" t="s">
        <v>277</v>
      </c>
      <c r="B40" s="21" t="s">
        <v>65</v>
      </c>
      <c r="C40" s="60">
        <v>0.97</v>
      </c>
      <c r="D40" s="60" t="s">
        <v>18</v>
      </c>
      <c r="E40" s="60">
        <v>0.59</v>
      </c>
      <c r="F40" s="60" t="s">
        <v>18</v>
      </c>
      <c r="G40" s="60" t="s">
        <v>296</v>
      </c>
      <c r="H40" s="21" t="s">
        <v>217</v>
      </c>
      <c r="I40" s="62">
        <v>2092.3076923076924</v>
      </c>
      <c r="J40" s="62">
        <v>2203.0075187969924</v>
      </c>
      <c r="K40" s="8" t="s">
        <v>35</v>
      </c>
      <c r="L40" s="8" t="s">
        <v>22</v>
      </c>
      <c r="M40" s="8" t="s">
        <v>22</v>
      </c>
      <c r="N40" s="8" t="s">
        <v>295</v>
      </c>
      <c r="O40" s="8" t="s">
        <v>24</v>
      </c>
      <c r="P40" s="8">
        <v>8</v>
      </c>
      <c r="Q40" s="8" t="s">
        <v>18</v>
      </c>
      <c r="R40" s="8" t="s">
        <v>18</v>
      </c>
    </row>
    <row r="41" spans="1:18" s="7" customFormat="1" ht="15">
      <c r="A41" s="8" t="s">
        <v>277</v>
      </c>
      <c r="B41" s="21" t="s">
        <v>65</v>
      </c>
      <c r="C41" s="60">
        <v>1.726</v>
      </c>
      <c r="D41" s="60" t="s">
        <v>18</v>
      </c>
      <c r="E41" s="60">
        <v>1.1279999999999999</v>
      </c>
      <c r="F41" s="60" t="s">
        <v>18</v>
      </c>
      <c r="G41" s="60" t="s">
        <v>296</v>
      </c>
      <c r="H41" s="21" t="s">
        <v>69</v>
      </c>
      <c r="I41" s="62">
        <v>4819.8198198198197</v>
      </c>
      <c r="J41" s="62">
        <v>5317.7570093457944</v>
      </c>
      <c r="K41" s="8" t="s">
        <v>35</v>
      </c>
      <c r="L41" s="8" t="s">
        <v>22</v>
      </c>
      <c r="M41" s="8" t="s">
        <v>22</v>
      </c>
      <c r="N41" s="8" t="s">
        <v>295</v>
      </c>
      <c r="O41" s="8" t="s">
        <v>24</v>
      </c>
      <c r="P41" s="8">
        <v>8</v>
      </c>
      <c r="Q41" s="8" t="s">
        <v>18</v>
      </c>
      <c r="R41" s="8" t="s">
        <v>18</v>
      </c>
    </row>
    <row r="42" spans="1:18" s="7" customFormat="1" ht="15">
      <c r="A42" s="8" t="s">
        <v>277</v>
      </c>
      <c r="B42" s="21" t="s">
        <v>65</v>
      </c>
      <c r="C42" s="60">
        <v>1.4159999999999999</v>
      </c>
      <c r="D42" s="60" t="s">
        <v>18</v>
      </c>
      <c r="E42" s="60">
        <v>0.85399999999999998</v>
      </c>
      <c r="F42" s="60" t="s">
        <v>18</v>
      </c>
      <c r="G42" s="60" t="s">
        <v>296</v>
      </c>
      <c r="H42" s="21" t="s">
        <v>217</v>
      </c>
      <c r="I42" s="62">
        <v>2318.007662835249</v>
      </c>
      <c r="J42" s="62">
        <v>2551.0948905109494</v>
      </c>
      <c r="K42" s="8" t="s">
        <v>35</v>
      </c>
      <c r="L42" s="8" t="s">
        <v>22</v>
      </c>
      <c r="M42" s="8" t="s">
        <v>22</v>
      </c>
      <c r="N42" s="8" t="s">
        <v>295</v>
      </c>
      <c r="O42" s="8" t="s">
        <v>24</v>
      </c>
      <c r="P42" s="8">
        <v>8</v>
      </c>
      <c r="Q42" s="8" t="s">
        <v>18</v>
      </c>
      <c r="R42" s="8" t="s">
        <v>18</v>
      </c>
    </row>
    <row r="43" spans="1:18" s="7" customFormat="1" ht="15">
      <c r="A43" s="8" t="s">
        <v>277</v>
      </c>
      <c r="B43" s="21" t="s">
        <v>65</v>
      </c>
      <c r="C43" s="60">
        <v>1.587</v>
      </c>
      <c r="D43" s="60" t="s">
        <v>18</v>
      </c>
      <c r="E43" s="60">
        <v>1.1930000000000001</v>
      </c>
      <c r="F43" s="60" t="s">
        <v>18</v>
      </c>
      <c r="G43" s="60" t="s">
        <v>296</v>
      </c>
      <c r="H43" s="21" t="s">
        <v>69</v>
      </c>
      <c r="I43" s="62">
        <v>5607.1428571428578</v>
      </c>
      <c r="J43" s="62">
        <v>5788.4615384615381</v>
      </c>
      <c r="K43" s="8" t="s">
        <v>35</v>
      </c>
      <c r="L43" s="8" t="s">
        <v>22</v>
      </c>
      <c r="M43" s="8" t="s">
        <v>22</v>
      </c>
      <c r="N43" s="8" t="s">
        <v>295</v>
      </c>
      <c r="O43" s="8" t="s">
        <v>24</v>
      </c>
      <c r="P43" s="8">
        <v>8</v>
      </c>
      <c r="Q43" s="8" t="s">
        <v>18</v>
      </c>
      <c r="R43" s="8" t="s">
        <v>18</v>
      </c>
    </row>
    <row r="44" spans="1:18" s="7" customFormat="1" ht="15">
      <c r="A44" s="8" t="s">
        <v>277</v>
      </c>
      <c r="B44" s="21" t="s">
        <v>297</v>
      </c>
      <c r="C44" s="60">
        <v>1.8965000000000001</v>
      </c>
      <c r="D44" s="60">
        <v>0.35</v>
      </c>
      <c r="E44" s="60">
        <v>1.302</v>
      </c>
      <c r="F44" s="60">
        <v>0.14000000000000001</v>
      </c>
      <c r="G44" s="60" t="s">
        <v>134</v>
      </c>
      <c r="H44" s="21" t="s">
        <v>22</v>
      </c>
      <c r="I44" s="62">
        <v>4050</v>
      </c>
      <c r="J44" s="62">
        <v>4330</v>
      </c>
      <c r="K44" s="8" t="s">
        <v>134</v>
      </c>
      <c r="L44" s="8" t="s">
        <v>22</v>
      </c>
      <c r="M44" s="8" t="s">
        <v>22</v>
      </c>
      <c r="N44" s="8" t="s">
        <v>23</v>
      </c>
      <c r="O44" s="8" t="s">
        <v>24</v>
      </c>
      <c r="P44" s="8">
        <v>7</v>
      </c>
      <c r="Q44" s="8">
        <v>170</v>
      </c>
      <c r="R44" s="8">
        <v>140</v>
      </c>
    </row>
    <row r="45" spans="1:18" s="7" customFormat="1" ht="15">
      <c r="A45" s="8" t="s">
        <v>277</v>
      </c>
      <c r="B45" s="21" t="s">
        <v>297</v>
      </c>
      <c r="C45" s="60">
        <v>2.6585000000000001</v>
      </c>
      <c r="D45" s="60">
        <v>1.1200000000000001</v>
      </c>
      <c r="E45" s="60">
        <v>1.762</v>
      </c>
      <c r="F45" s="60">
        <v>0.66</v>
      </c>
      <c r="G45" s="60" t="s">
        <v>134</v>
      </c>
      <c r="H45" s="21" t="s">
        <v>22</v>
      </c>
      <c r="I45" s="62">
        <v>4625</v>
      </c>
      <c r="J45" s="62">
        <v>4695</v>
      </c>
      <c r="K45" s="8" t="s">
        <v>134</v>
      </c>
      <c r="L45" s="8" t="s">
        <v>22</v>
      </c>
      <c r="M45" s="8" t="s">
        <v>22</v>
      </c>
      <c r="N45" s="8" t="s">
        <v>23</v>
      </c>
      <c r="O45" s="8" t="s">
        <v>24</v>
      </c>
      <c r="P45" s="8">
        <v>7</v>
      </c>
      <c r="Q45" s="8">
        <v>170</v>
      </c>
      <c r="R45" s="8">
        <v>140</v>
      </c>
    </row>
    <row r="46" spans="1:18" s="7" customFormat="1" ht="15">
      <c r="A46" s="8" t="s">
        <v>277</v>
      </c>
      <c r="B46" s="21" t="s">
        <v>297</v>
      </c>
      <c r="C46" s="60">
        <v>2.1749999999999998</v>
      </c>
      <c r="D46" s="60">
        <v>0.159</v>
      </c>
      <c r="E46" s="60">
        <v>0.95599999999999996</v>
      </c>
      <c r="F46" s="60">
        <v>0.19400000000000001</v>
      </c>
      <c r="G46" s="60" t="s">
        <v>134</v>
      </c>
      <c r="H46" s="21" t="s">
        <v>22</v>
      </c>
      <c r="I46" s="62">
        <v>4590</v>
      </c>
      <c r="J46" s="62">
        <v>4650</v>
      </c>
      <c r="K46" s="8" t="s">
        <v>134</v>
      </c>
      <c r="L46" s="8" t="s">
        <v>22</v>
      </c>
      <c r="M46" s="8" t="s">
        <v>22</v>
      </c>
      <c r="N46" s="8" t="s">
        <v>23</v>
      </c>
      <c r="O46" s="8" t="s">
        <v>24</v>
      </c>
      <c r="P46" s="8">
        <v>7</v>
      </c>
      <c r="Q46" s="8">
        <v>170</v>
      </c>
      <c r="R46" s="8">
        <v>140</v>
      </c>
    </row>
    <row r="47" spans="1:18" s="7" customFormat="1" ht="15">
      <c r="A47" s="8" t="s">
        <v>277</v>
      </c>
      <c r="B47" s="21" t="s">
        <v>111</v>
      </c>
      <c r="C47" s="60">
        <v>0.64800000000000002</v>
      </c>
      <c r="D47" s="60" t="s">
        <v>18</v>
      </c>
      <c r="E47" s="60">
        <v>0.82490000000000008</v>
      </c>
      <c r="F47" s="60" t="s">
        <v>18</v>
      </c>
      <c r="G47" s="60" t="s">
        <v>112</v>
      </c>
      <c r="H47" s="8" t="s">
        <v>27</v>
      </c>
      <c r="I47" s="62">
        <v>12000</v>
      </c>
      <c r="J47" s="62">
        <v>11300</v>
      </c>
      <c r="K47" s="8" t="s">
        <v>21</v>
      </c>
      <c r="L47" s="8" t="s">
        <v>36</v>
      </c>
      <c r="M47" s="8" t="s">
        <v>22</v>
      </c>
      <c r="N47" s="8" t="s">
        <v>23</v>
      </c>
      <c r="O47" s="8" t="s">
        <v>24</v>
      </c>
      <c r="P47" s="8">
        <v>7</v>
      </c>
      <c r="Q47" s="8">
        <v>220</v>
      </c>
      <c r="R47" s="8">
        <v>230</v>
      </c>
    </row>
    <row r="48" spans="1:18" s="7" customFormat="1" ht="15">
      <c r="A48" s="8" t="s">
        <v>277</v>
      </c>
      <c r="B48" s="21" t="s">
        <v>111</v>
      </c>
      <c r="C48" s="60">
        <v>0.91910000000000003</v>
      </c>
      <c r="D48" s="60" t="s">
        <v>18</v>
      </c>
      <c r="E48" s="60">
        <v>0.88269999999999993</v>
      </c>
      <c r="F48" s="60" t="s">
        <v>18</v>
      </c>
      <c r="G48" s="60" t="s">
        <v>112</v>
      </c>
      <c r="H48" s="8" t="s">
        <v>27</v>
      </c>
      <c r="I48" s="62">
        <v>10100</v>
      </c>
      <c r="J48" s="62">
        <v>9700</v>
      </c>
      <c r="K48" s="8" t="s">
        <v>21</v>
      </c>
      <c r="L48" s="8" t="s">
        <v>36</v>
      </c>
      <c r="M48" s="8" t="s">
        <v>22</v>
      </c>
      <c r="N48" s="8" t="s">
        <v>23</v>
      </c>
      <c r="O48" s="8" t="s">
        <v>24</v>
      </c>
      <c r="P48" s="8">
        <v>7</v>
      </c>
      <c r="Q48" s="8">
        <v>220</v>
      </c>
      <c r="R48" s="8">
        <v>230</v>
      </c>
    </row>
    <row r="49" spans="1:18" s="7" customFormat="1" ht="15">
      <c r="A49" s="8" t="s">
        <v>277</v>
      </c>
      <c r="B49" s="21" t="s">
        <v>298</v>
      </c>
      <c r="C49" s="60">
        <v>0.73799999999999999</v>
      </c>
      <c r="D49" s="60" t="s">
        <v>18</v>
      </c>
      <c r="E49" s="60">
        <v>0.621</v>
      </c>
      <c r="F49" s="60" t="s">
        <v>18</v>
      </c>
      <c r="G49" s="60" t="s">
        <v>30</v>
      </c>
      <c r="H49" s="21" t="s">
        <v>69</v>
      </c>
      <c r="I49" s="62">
        <v>2500</v>
      </c>
      <c r="J49" s="62">
        <v>2200</v>
      </c>
      <c r="K49" s="8" t="s">
        <v>21</v>
      </c>
      <c r="L49" s="8" t="s">
        <v>36</v>
      </c>
      <c r="M49" s="8" t="s">
        <v>31</v>
      </c>
      <c r="N49" s="8" t="s">
        <v>83</v>
      </c>
      <c r="O49" s="8" t="s">
        <v>32</v>
      </c>
      <c r="P49" s="8">
        <v>3</v>
      </c>
      <c r="Q49" s="8">
        <v>260</v>
      </c>
      <c r="R49" s="8">
        <v>470</v>
      </c>
    </row>
    <row r="50" spans="1:18" s="7" customFormat="1" ht="15">
      <c r="A50" s="8" t="s">
        <v>277</v>
      </c>
      <c r="B50" s="10" t="s">
        <v>218</v>
      </c>
      <c r="C50" s="61">
        <v>1.9000000000000001</v>
      </c>
      <c r="D50" s="60" t="s">
        <v>18</v>
      </c>
      <c r="E50" s="60">
        <v>1.4799999999999998</v>
      </c>
      <c r="F50" s="60" t="s">
        <v>18</v>
      </c>
      <c r="G50" s="60" t="s">
        <v>35</v>
      </c>
      <c r="H50" s="21" t="s">
        <v>22</v>
      </c>
      <c r="I50" s="63" t="s">
        <v>18</v>
      </c>
      <c r="J50" s="63" t="s">
        <v>18</v>
      </c>
      <c r="K50" s="8" t="s">
        <v>35</v>
      </c>
      <c r="L50" s="8" t="s">
        <v>36</v>
      </c>
      <c r="M50" s="8" t="s">
        <v>18</v>
      </c>
      <c r="N50" s="8" t="s">
        <v>83</v>
      </c>
      <c r="O50" s="8" t="s">
        <v>24</v>
      </c>
      <c r="P50" s="8">
        <v>8</v>
      </c>
      <c r="Q50" s="8" t="s">
        <v>18</v>
      </c>
      <c r="R50" s="8" t="s">
        <v>18</v>
      </c>
    </row>
    <row r="51" spans="1:18" s="7" customFormat="1" ht="15">
      <c r="A51" s="8" t="s">
        <v>277</v>
      </c>
      <c r="B51" s="10" t="s">
        <v>231</v>
      </c>
      <c r="C51" s="61">
        <v>0.45200000000000001</v>
      </c>
      <c r="D51" s="60">
        <f>0.085/2</f>
        <v>4.2500000000000003E-2</v>
      </c>
      <c r="E51" s="60">
        <v>0.46400000000000002</v>
      </c>
      <c r="F51" s="60">
        <f>0.035/2</f>
        <v>1.7500000000000002E-2</v>
      </c>
      <c r="G51" s="60" t="s">
        <v>105</v>
      </c>
      <c r="H51" s="21" t="s">
        <v>69</v>
      </c>
      <c r="I51" s="63">
        <v>6070.1754385964914</v>
      </c>
      <c r="J51" s="63">
        <v>5847.9532163742688</v>
      </c>
      <c r="K51" s="8" t="s">
        <v>105</v>
      </c>
      <c r="L51" s="8" t="s">
        <v>36</v>
      </c>
      <c r="M51" s="8" t="s">
        <v>22</v>
      </c>
      <c r="N51" s="8" t="s">
        <v>299</v>
      </c>
      <c r="O51" s="8" t="s">
        <v>24</v>
      </c>
      <c r="P51" s="8">
        <v>7</v>
      </c>
      <c r="Q51" s="8" t="s">
        <v>18</v>
      </c>
      <c r="R51" s="8" t="s">
        <v>18</v>
      </c>
    </row>
    <row r="52" spans="1:18" s="7" customFormat="1" ht="15">
      <c r="A52" s="8" t="s">
        <v>277</v>
      </c>
      <c r="B52" s="14" t="s">
        <v>300</v>
      </c>
      <c r="C52" s="61">
        <v>6.9169999999999998</v>
      </c>
      <c r="D52" s="60">
        <f>1.097/SQRT(3)</f>
        <v>0.63335324530101944</v>
      </c>
      <c r="E52" s="60">
        <v>0.57299999999999995</v>
      </c>
      <c r="F52" s="60">
        <f>0.535/SQRT(3)</f>
        <v>0.30888239401644985</v>
      </c>
      <c r="G52" s="60" t="s">
        <v>301</v>
      </c>
      <c r="H52" s="21" t="s">
        <v>27</v>
      </c>
      <c r="I52" s="63">
        <v>6300</v>
      </c>
      <c r="J52" s="63">
        <v>6330</v>
      </c>
      <c r="K52" s="8" t="s">
        <v>302</v>
      </c>
      <c r="L52" s="8" t="s">
        <v>36</v>
      </c>
      <c r="M52" s="8" t="s">
        <v>57</v>
      </c>
      <c r="N52" s="8" t="s">
        <v>299</v>
      </c>
      <c r="O52" s="8" t="s">
        <v>24</v>
      </c>
      <c r="P52" s="8">
        <v>1</v>
      </c>
      <c r="Q52" s="8">
        <v>664</v>
      </c>
      <c r="R52" s="8">
        <v>96</v>
      </c>
    </row>
    <row r="53" spans="1:18" s="7" customFormat="1" ht="15">
      <c r="A53" s="8" t="s">
        <v>277</v>
      </c>
      <c r="B53" s="21" t="s">
        <v>211</v>
      </c>
      <c r="C53" s="60">
        <v>2.11</v>
      </c>
      <c r="D53" s="60" t="s">
        <v>18</v>
      </c>
      <c r="E53" s="60">
        <v>1.35</v>
      </c>
      <c r="F53" s="60" t="s">
        <v>18</v>
      </c>
      <c r="G53" s="60" t="s">
        <v>35</v>
      </c>
      <c r="H53" s="21" t="s">
        <v>303</v>
      </c>
      <c r="I53" s="62">
        <v>2955.5555555555557</v>
      </c>
      <c r="J53" s="62">
        <v>1633.3333333333333</v>
      </c>
      <c r="K53" s="8" t="s">
        <v>35</v>
      </c>
      <c r="L53" s="8" t="s">
        <v>36</v>
      </c>
      <c r="M53" s="8" t="s">
        <v>57</v>
      </c>
      <c r="N53" s="8" t="s">
        <v>23</v>
      </c>
      <c r="O53" s="8" t="s">
        <v>24</v>
      </c>
      <c r="P53" s="8">
        <v>8</v>
      </c>
      <c r="Q53" s="8">
        <v>40</v>
      </c>
      <c r="R53" s="8">
        <v>700</v>
      </c>
    </row>
    <row r="54" spans="1:18" s="7" customFormat="1" ht="15">
      <c r="A54" s="8" t="s">
        <v>277</v>
      </c>
      <c r="B54" s="21" t="s">
        <v>211</v>
      </c>
      <c r="C54" s="60">
        <v>2.992</v>
      </c>
      <c r="D54" s="60" t="s">
        <v>18</v>
      </c>
      <c r="E54" s="60">
        <v>1.2549999999999999</v>
      </c>
      <c r="F54" s="60" t="s">
        <v>18</v>
      </c>
      <c r="G54" s="60" t="s">
        <v>35</v>
      </c>
      <c r="H54" s="21" t="s">
        <v>22</v>
      </c>
      <c r="I54" s="62">
        <v>3760.4790419161677</v>
      </c>
      <c r="J54" s="62">
        <v>2443.1137724550899</v>
      </c>
      <c r="K54" s="8" t="s">
        <v>35</v>
      </c>
      <c r="L54" s="8" t="s">
        <v>22</v>
      </c>
      <c r="M54" s="8" t="s">
        <v>57</v>
      </c>
      <c r="N54" s="8" t="s">
        <v>23</v>
      </c>
      <c r="O54" s="8" t="s">
        <v>24</v>
      </c>
      <c r="P54" s="8">
        <v>8</v>
      </c>
      <c r="Q54" s="8">
        <v>40</v>
      </c>
      <c r="R54" s="8">
        <v>700</v>
      </c>
    </row>
    <row r="55" spans="1:18" s="7" customFormat="1" ht="15">
      <c r="A55" s="8" t="s">
        <v>277</v>
      </c>
      <c r="B55" s="21" t="s">
        <v>214</v>
      </c>
      <c r="C55" s="60">
        <v>2.5049999999999999</v>
      </c>
      <c r="D55" s="60" t="s">
        <v>18</v>
      </c>
      <c r="E55" s="60">
        <v>4.4950000000000001</v>
      </c>
      <c r="F55" s="60" t="s">
        <v>18</v>
      </c>
      <c r="G55" s="60" t="s">
        <v>304</v>
      </c>
      <c r="H55" s="21" t="s">
        <v>27</v>
      </c>
      <c r="I55" s="62">
        <v>9225</v>
      </c>
      <c r="J55" s="62">
        <v>8875</v>
      </c>
      <c r="K55" s="8" t="s">
        <v>21</v>
      </c>
      <c r="L55" s="8" t="s">
        <v>36</v>
      </c>
      <c r="M55" s="8" t="s">
        <v>79</v>
      </c>
      <c r="N55" s="8" t="s">
        <v>23</v>
      </c>
      <c r="O55" s="8" t="s">
        <v>24</v>
      </c>
      <c r="P55" s="8">
        <v>7</v>
      </c>
      <c r="Q55" s="8">
        <v>31</v>
      </c>
      <c r="R55" s="8">
        <v>316</v>
      </c>
    </row>
    <row r="56" spans="1:18" s="7" customFormat="1" ht="15">
      <c r="A56" s="8" t="s">
        <v>277</v>
      </c>
      <c r="B56" s="21" t="s">
        <v>305</v>
      </c>
      <c r="C56" s="60">
        <v>8.58</v>
      </c>
      <c r="D56" s="60" t="s">
        <v>18</v>
      </c>
      <c r="E56" s="60">
        <v>4.58</v>
      </c>
      <c r="F56" s="60" t="s">
        <v>18</v>
      </c>
      <c r="G56" s="60" t="s">
        <v>288</v>
      </c>
      <c r="H56" s="21" t="s">
        <v>27</v>
      </c>
      <c r="I56" s="62">
        <v>5323</v>
      </c>
      <c r="J56" s="62">
        <v>5680</v>
      </c>
      <c r="K56" s="8" t="s">
        <v>21</v>
      </c>
      <c r="L56" s="8" t="s">
        <v>22</v>
      </c>
      <c r="M56" s="8" t="s">
        <v>190</v>
      </c>
      <c r="N56" s="8" t="s">
        <v>23</v>
      </c>
      <c r="O56" s="8" t="s">
        <v>24</v>
      </c>
      <c r="P56" s="8">
        <v>7</v>
      </c>
      <c r="Q56" s="8" t="s">
        <v>18</v>
      </c>
      <c r="R56" s="8" t="s">
        <v>18</v>
      </c>
    </row>
    <row r="57" spans="1:18" s="7" customFormat="1" ht="15">
      <c r="A57" s="8" t="s">
        <v>277</v>
      </c>
      <c r="B57" s="21" t="s">
        <v>306</v>
      </c>
      <c r="C57" s="60">
        <v>6.71</v>
      </c>
      <c r="D57" s="60">
        <v>0.13</v>
      </c>
      <c r="E57" s="60">
        <v>5.89</v>
      </c>
      <c r="F57" s="60">
        <v>1.35</v>
      </c>
      <c r="G57" s="60" t="s">
        <v>134</v>
      </c>
      <c r="H57" s="21" t="s">
        <v>27</v>
      </c>
      <c r="I57" s="62">
        <v>9535.438596491229</v>
      </c>
      <c r="J57" s="62">
        <v>9314.1520467836253</v>
      </c>
      <c r="K57" s="8" t="s">
        <v>134</v>
      </c>
      <c r="L57" s="8" t="s">
        <v>36</v>
      </c>
      <c r="M57" s="8" t="s">
        <v>57</v>
      </c>
      <c r="N57" s="8" t="s">
        <v>23</v>
      </c>
      <c r="O57" s="8" t="s">
        <v>24</v>
      </c>
      <c r="P57" s="8">
        <v>7</v>
      </c>
      <c r="Q57" s="8" t="s">
        <v>18</v>
      </c>
      <c r="R57" s="8" t="s">
        <v>18</v>
      </c>
    </row>
    <row r="58" spans="1:18" s="7" customFormat="1" ht="15">
      <c r="A58" s="8" t="s">
        <v>277</v>
      </c>
      <c r="B58" s="21" t="s">
        <v>306</v>
      </c>
      <c r="C58" s="60">
        <v>2.61</v>
      </c>
      <c r="D58" s="60">
        <v>0.88</v>
      </c>
      <c r="E58" s="60">
        <v>3.22</v>
      </c>
      <c r="F58" s="60">
        <v>0.49</v>
      </c>
      <c r="G58" s="60" t="s">
        <v>134</v>
      </c>
      <c r="H58" s="21" t="s">
        <v>27</v>
      </c>
      <c r="I58" s="62">
        <v>10078.596491228071</v>
      </c>
      <c r="J58" s="62">
        <v>10330.058479532165</v>
      </c>
      <c r="K58" s="8" t="s">
        <v>134</v>
      </c>
      <c r="L58" s="8" t="s">
        <v>36</v>
      </c>
      <c r="M58" s="8" t="s">
        <v>57</v>
      </c>
      <c r="N58" s="8" t="s">
        <v>23</v>
      </c>
      <c r="O58" s="8" t="s">
        <v>24</v>
      </c>
      <c r="P58" s="8">
        <v>7</v>
      </c>
      <c r="Q58" s="8" t="s">
        <v>18</v>
      </c>
      <c r="R58" s="8" t="s">
        <v>18</v>
      </c>
    </row>
    <row r="59" spans="1:18" s="7" customFormat="1" ht="15">
      <c r="A59" s="8" t="s">
        <v>277</v>
      </c>
      <c r="B59" s="21" t="s">
        <v>306</v>
      </c>
      <c r="C59" s="60">
        <v>6.7750000000000004</v>
      </c>
      <c r="D59" s="60">
        <v>0.93</v>
      </c>
      <c r="E59" s="60">
        <v>7.4050000000000002</v>
      </c>
      <c r="F59" s="60">
        <v>0.97</v>
      </c>
      <c r="G59" s="60" t="s">
        <v>134</v>
      </c>
      <c r="H59" s="21" t="s">
        <v>27</v>
      </c>
      <c r="I59" s="62">
        <v>9696.374269005848</v>
      </c>
      <c r="J59" s="62">
        <v>10380.350877192983</v>
      </c>
      <c r="K59" s="8" t="s">
        <v>134</v>
      </c>
      <c r="L59" s="8" t="s">
        <v>36</v>
      </c>
      <c r="M59" s="8" t="s">
        <v>57</v>
      </c>
      <c r="N59" s="8" t="s">
        <v>23</v>
      </c>
      <c r="O59" s="8" t="s">
        <v>24</v>
      </c>
      <c r="P59" s="8">
        <v>7</v>
      </c>
      <c r="Q59" s="8" t="s">
        <v>18</v>
      </c>
      <c r="R59" s="8" t="s">
        <v>18</v>
      </c>
    </row>
    <row r="60" spans="1:18" s="7" customFormat="1" ht="15">
      <c r="A60" s="8" t="s">
        <v>277</v>
      </c>
      <c r="B60" s="21" t="s">
        <v>306</v>
      </c>
      <c r="C60" s="60">
        <v>5.2450000000000001</v>
      </c>
      <c r="D60" s="60">
        <v>0.92</v>
      </c>
      <c r="E60" s="60">
        <v>6.4049999999999994</v>
      </c>
      <c r="F60" s="60">
        <v>0.96</v>
      </c>
      <c r="G60" s="60" t="s">
        <v>134</v>
      </c>
      <c r="H60" s="21" t="s">
        <v>27</v>
      </c>
      <c r="I60" s="62">
        <v>10289.824561403508</v>
      </c>
      <c r="J60" s="62">
        <v>11114.619883040936</v>
      </c>
      <c r="K60" s="8" t="s">
        <v>134</v>
      </c>
      <c r="L60" s="8" t="s">
        <v>36</v>
      </c>
      <c r="M60" s="8" t="s">
        <v>57</v>
      </c>
      <c r="N60" s="8" t="s">
        <v>23</v>
      </c>
      <c r="O60" s="8" t="s">
        <v>24</v>
      </c>
      <c r="P60" s="8">
        <v>7</v>
      </c>
      <c r="Q60" s="8" t="s">
        <v>18</v>
      </c>
      <c r="R60" s="8" t="s">
        <v>18</v>
      </c>
    </row>
    <row r="61" spans="1:18" s="7" customFormat="1" ht="15">
      <c r="A61" s="8" t="s">
        <v>277</v>
      </c>
      <c r="B61" s="21" t="s">
        <v>307</v>
      </c>
      <c r="C61" s="60">
        <v>6.22</v>
      </c>
      <c r="D61" s="60" t="s">
        <v>18</v>
      </c>
      <c r="E61" s="60">
        <v>4.95</v>
      </c>
      <c r="F61" s="60" t="s">
        <v>18</v>
      </c>
      <c r="G61" s="60" t="s">
        <v>308</v>
      </c>
      <c r="H61" s="21" t="s">
        <v>27</v>
      </c>
      <c r="I61" s="62">
        <v>9040</v>
      </c>
      <c r="J61" s="62">
        <v>9300</v>
      </c>
      <c r="K61" s="8" t="s">
        <v>21</v>
      </c>
      <c r="L61" s="8" t="s">
        <v>22</v>
      </c>
      <c r="M61" s="8" t="s">
        <v>31</v>
      </c>
      <c r="N61" s="8" t="s">
        <v>83</v>
      </c>
      <c r="O61" s="8" t="s">
        <v>24</v>
      </c>
      <c r="P61" s="8">
        <v>7</v>
      </c>
      <c r="Q61" s="8" t="s">
        <v>18</v>
      </c>
      <c r="R61" s="8" t="s">
        <v>18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6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9" sqref="B9"/>
    </sheetView>
  </sheetViews>
  <sheetFormatPr baseColWidth="10" defaultRowHeight="18" x14ac:dyDescent="0"/>
  <cols>
    <col min="2" max="2" width="19.85546875" customWidth="1"/>
    <col min="20" max="20" width="10.28515625" bestFit="1" customWidth="1"/>
    <col min="21" max="21" width="11.7109375" bestFit="1" customWidth="1"/>
  </cols>
  <sheetData>
    <row r="1" spans="1:26" ht="54">
      <c r="A1" s="36" t="s">
        <v>0</v>
      </c>
      <c r="B1" s="37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  <c r="H1" s="39" t="s">
        <v>7</v>
      </c>
      <c r="I1" s="40" t="s">
        <v>8</v>
      </c>
      <c r="J1" s="39" t="s">
        <v>9</v>
      </c>
      <c r="K1" s="41" t="s">
        <v>10</v>
      </c>
      <c r="L1" s="41" t="s">
        <v>355</v>
      </c>
      <c r="M1" s="41" t="s">
        <v>12</v>
      </c>
      <c r="N1" s="41" t="s">
        <v>13</v>
      </c>
      <c r="O1" s="41" t="s">
        <v>14</v>
      </c>
      <c r="P1" s="41" t="s">
        <v>15</v>
      </c>
      <c r="Q1" s="41" t="s">
        <v>368</v>
      </c>
      <c r="R1" s="41" t="s">
        <v>369</v>
      </c>
      <c r="S1" s="41" t="s">
        <v>387</v>
      </c>
      <c r="T1" s="41" t="s">
        <v>398</v>
      </c>
      <c r="U1" s="41" t="s">
        <v>408</v>
      </c>
      <c r="V1" s="41" t="s">
        <v>396</v>
      </c>
      <c r="W1" s="41" t="s">
        <v>399</v>
      </c>
      <c r="X1" s="41" t="s">
        <v>397</v>
      </c>
      <c r="Y1" s="50" t="s">
        <v>402</v>
      </c>
      <c r="Z1" s="41" t="s">
        <v>403</v>
      </c>
    </row>
    <row r="2" spans="1:26" s="7" customFormat="1" ht="14">
      <c r="A2" s="8" t="s">
        <v>309</v>
      </c>
      <c r="B2" s="10" t="s">
        <v>310</v>
      </c>
      <c r="C2" s="49">
        <v>7.5658914728682172</v>
      </c>
      <c r="D2" s="49">
        <v>4.0930232558139519</v>
      </c>
      <c r="E2" s="49">
        <v>5.2713178294573639</v>
      </c>
      <c r="F2" s="49">
        <v>0.99224806201550386</v>
      </c>
      <c r="G2" s="8" t="s">
        <v>26</v>
      </c>
      <c r="H2" s="8" t="s">
        <v>27</v>
      </c>
      <c r="I2" s="8">
        <v>10091</v>
      </c>
      <c r="J2" s="8">
        <v>9598</v>
      </c>
      <c r="K2" s="8" t="s">
        <v>21</v>
      </c>
      <c r="L2" s="8" t="s">
        <v>22</v>
      </c>
      <c r="M2" s="8" t="s">
        <v>57</v>
      </c>
      <c r="N2" s="8" t="s">
        <v>107</v>
      </c>
      <c r="O2" s="8" t="s">
        <v>24</v>
      </c>
      <c r="P2" s="8">
        <v>7</v>
      </c>
      <c r="Q2" s="8" t="s">
        <v>370</v>
      </c>
      <c r="R2" s="8" t="s">
        <v>24</v>
      </c>
      <c r="S2" s="8" t="s">
        <v>388</v>
      </c>
      <c r="T2" s="8">
        <v>175</v>
      </c>
      <c r="U2" s="8">
        <v>175</v>
      </c>
      <c r="V2" s="8">
        <v>373</v>
      </c>
      <c r="W2" s="8">
        <v>10.1</v>
      </c>
      <c r="X2" s="8" t="s">
        <v>24</v>
      </c>
      <c r="Y2" s="8">
        <v>465</v>
      </c>
      <c r="Z2" s="8">
        <v>215</v>
      </c>
    </row>
    <row r="3" spans="1:26" s="7" customFormat="1" ht="14">
      <c r="A3" s="8" t="s">
        <v>309</v>
      </c>
      <c r="B3" s="8" t="s">
        <v>310</v>
      </c>
      <c r="C3" s="49">
        <v>7.7519379844961236</v>
      </c>
      <c r="D3" s="49">
        <v>1.9844961240310077</v>
      </c>
      <c r="E3" s="49">
        <v>8.4961240310077528</v>
      </c>
      <c r="F3" s="49">
        <v>3.3488372093023244</v>
      </c>
      <c r="G3" s="8" t="s">
        <v>26</v>
      </c>
      <c r="H3" s="8" t="s">
        <v>27</v>
      </c>
      <c r="I3" s="8">
        <v>11484</v>
      </c>
      <c r="J3" s="8">
        <v>11061</v>
      </c>
      <c r="K3" s="8" t="s">
        <v>21</v>
      </c>
      <c r="L3" s="8" t="s">
        <v>22</v>
      </c>
      <c r="M3" s="8" t="s">
        <v>57</v>
      </c>
      <c r="N3" s="8" t="s">
        <v>107</v>
      </c>
      <c r="O3" s="8" t="s">
        <v>24</v>
      </c>
      <c r="P3" s="8">
        <v>7</v>
      </c>
      <c r="Q3" s="8" t="s">
        <v>370</v>
      </c>
      <c r="R3" s="8" t="s">
        <v>24</v>
      </c>
      <c r="S3" s="8" t="s">
        <v>388</v>
      </c>
      <c r="T3" s="8">
        <v>303</v>
      </c>
      <c r="U3" s="8">
        <v>303</v>
      </c>
      <c r="V3" s="8">
        <v>277</v>
      </c>
      <c r="W3" s="8">
        <v>9</v>
      </c>
      <c r="X3" s="8" t="s">
        <v>24</v>
      </c>
      <c r="Y3" s="8">
        <v>465</v>
      </c>
      <c r="Z3" s="8">
        <v>215</v>
      </c>
    </row>
    <row r="4" spans="1:26" s="7" customFormat="1" ht="14">
      <c r="A4" s="8" t="s">
        <v>309</v>
      </c>
      <c r="B4" s="8" t="s">
        <v>25</v>
      </c>
      <c r="C4" s="49">
        <v>9.5850000000000009</v>
      </c>
      <c r="D4" s="49">
        <v>2.3221218744932406</v>
      </c>
      <c r="E4" s="49">
        <v>11.51</v>
      </c>
      <c r="F4" s="49">
        <v>3.8222310238916748</v>
      </c>
      <c r="G4" s="8" t="s">
        <v>26</v>
      </c>
      <c r="H4" s="8" t="s">
        <v>27</v>
      </c>
      <c r="I4" s="47">
        <v>11568.235294117647</v>
      </c>
      <c r="J4" s="47">
        <v>11444.705882352942</v>
      </c>
      <c r="K4" s="8" t="s">
        <v>21</v>
      </c>
      <c r="L4" s="8" t="s">
        <v>22</v>
      </c>
      <c r="M4" s="8" t="s">
        <v>22</v>
      </c>
      <c r="N4" s="8" t="s">
        <v>83</v>
      </c>
      <c r="O4" s="8" t="s">
        <v>24</v>
      </c>
      <c r="P4" s="8">
        <v>7</v>
      </c>
      <c r="Q4" s="8" t="s">
        <v>371</v>
      </c>
      <c r="R4" s="8" t="s">
        <v>24</v>
      </c>
      <c r="S4" s="8" t="s">
        <v>388</v>
      </c>
      <c r="T4" s="8">
        <v>215</v>
      </c>
      <c r="U4" s="8">
        <v>215</v>
      </c>
      <c r="V4" s="8">
        <v>1171</v>
      </c>
      <c r="W4" s="8">
        <v>63</v>
      </c>
      <c r="X4" s="8" t="s">
        <v>24</v>
      </c>
      <c r="Y4" s="8" t="s">
        <v>18</v>
      </c>
      <c r="Z4" s="8" t="s">
        <v>18</v>
      </c>
    </row>
    <row r="5" spans="1:26" s="7" customFormat="1" ht="14">
      <c r="A5" s="8" t="s">
        <v>309</v>
      </c>
      <c r="B5" s="8" t="s">
        <v>25</v>
      </c>
      <c r="C5" s="49">
        <v>4.5649999999999995</v>
      </c>
      <c r="D5" s="49">
        <v>1.0804628637764464</v>
      </c>
      <c r="E5" s="49">
        <v>5.2450000000000001</v>
      </c>
      <c r="F5" s="49">
        <v>1.7518704289986746</v>
      </c>
      <c r="G5" s="8" t="s">
        <v>26</v>
      </c>
      <c r="H5" s="8" t="s">
        <v>28</v>
      </c>
      <c r="I5" s="47">
        <v>2837.7777777777778</v>
      </c>
      <c r="J5" s="47">
        <v>2847.7777777777778</v>
      </c>
      <c r="K5" s="8" t="s">
        <v>21</v>
      </c>
      <c r="L5" s="8" t="s">
        <v>22</v>
      </c>
      <c r="M5" s="8" t="s">
        <v>22</v>
      </c>
      <c r="N5" s="8" t="s">
        <v>83</v>
      </c>
      <c r="O5" s="8" t="s">
        <v>24</v>
      </c>
      <c r="P5" s="8">
        <v>7</v>
      </c>
      <c r="Q5" s="8" t="s">
        <v>371</v>
      </c>
      <c r="R5" s="8" t="s">
        <v>24</v>
      </c>
      <c r="S5" s="8" t="s">
        <v>388</v>
      </c>
      <c r="T5" s="8">
        <v>0</v>
      </c>
      <c r="U5" s="8">
        <v>0</v>
      </c>
      <c r="V5" s="8">
        <v>1171</v>
      </c>
      <c r="W5" s="8">
        <v>63</v>
      </c>
      <c r="X5" s="8" t="s">
        <v>24</v>
      </c>
      <c r="Y5" s="8" t="s">
        <v>18</v>
      </c>
      <c r="Z5" s="8" t="s">
        <v>18</v>
      </c>
    </row>
    <row r="6" spans="1:26" s="7" customFormat="1" ht="14">
      <c r="A6" s="8" t="s">
        <v>309</v>
      </c>
      <c r="B6" s="8" t="s">
        <v>90</v>
      </c>
      <c r="C6" s="49">
        <v>1.52</v>
      </c>
      <c r="D6" s="49" t="s">
        <v>18</v>
      </c>
      <c r="E6" s="49">
        <v>1.45</v>
      </c>
      <c r="F6" s="49" t="s">
        <v>18</v>
      </c>
      <c r="G6" s="8" t="s">
        <v>91</v>
      </c>
      <c r="H6" s="8" t="s">
        <v>28</v>
      </c>
      <c r="I6" s="8">
        <v>3850</v>
      </c>
      <c r="J6" s="8">
        <v>3680</v>
      </c>
      <c r="K6" s="8" t="s">
        <v>21</v>
      </c>
      <c r="L6" s="8" t="s">
        <v>22</v>
      </c>
      <c r="M6" s="8" t="s">
        <v>22</v>
      </c>
      <c r="N6" s="8" t="s">
        <v>83</v>
      </c>
      <c r="O6" s="8" t="s">
        <v>24</v>
      </c>
      <c r="P6" s="8">
        <v>7</v>
      </c>
      <c r="Q6" s="8" t="s">
        <v>372</v>
      </c>
      <c r="R6" s="8" t="s">
        <v>24</v>
      </c>
      <c r="S6" s="8" t="s">
        <v>388</v>
      </c>
      <c r="T6" s="8">
        <v>0</v>
      </c>
      <c r="U6" s="8">
        <v>0</v>
      </c>
      <c r="V6" s="8" t="s">
        <v>18</v>
      </c>
      <c r="W6" s="8" t="s">
        <v>18</v>
      </c>
      <c r="X6" s="8" t="s">
        <v>24</v>
      </c>
      <c r="Y6" s="8" t="s">
        <v>18</v>
      </c>
      <c r="Z6" s="8" t="s">
        <v>18</v>
      </c>
    </row>
    <row r="7" spans="1:26" s="7" customFormat="1" ht="14">
      <c r="A7" s="8" t="s">
        <v>309</v>
      </c>
      <c r="B7" s="8" t="s">
        <v>90</v>
      </c>
      <c r="C7" s="49">
        <v>3.79</v>
      </c>
      <c r="D7" s="49" t="s">
        <v>18</v>
      </c>
      <c r="E7" s="49">
        <v>5.0199999999999996</v>
      </c>
      <c r="F7" s="49" t="s">
        <v>18</v>
      </c>
      <c r="G7" s="8" t="s">
        <v>91</v>
      </c>
      <c r="H7" s="8" t="s">
        <v>27</v>
      </c>
      <c r="I7" s="8">
        <v>10300</v>
      </c>
      <c r="J7" s="8">
        <v>8600</v>
      </c>
      <c r="K7" s="8" t="s">
        <v>21</v>
      </c>
      <c r="L7" s="8" t="s">
        <v>22</v>
      </c>
      <c r="M7" s="8" t="s">
        <v>22</v>
      </c>
      <c r="N7" s="8" t="s">
        <v>83</v>
      </c>
      <c r="O7" s="8" t="s">
        <v>24</v>
      </c>
      <c r="P7" s="8">
        <v>7</v>
      </c>
      <c r="Q7" s="8" t="s">
        <v>372</v>
      </c>
      <c r="R7" s="8" t="s">
        <v>24</v>
      </c>
      <c r="S7" s="8" t="s">
        <v>388</v>
      </c>
      <c r="T7" s="8">
        <v>168</v>
      </c>
      <c r="U7" s="8">
        <v>168</v>
      </c>
      <c r="V7" s="8" t="s">
        <v>18</v>
      </c>
      <c r="W7" s="8" t="s">
        <v>18</v>
      </c>
      <c r="X7" s="8" t="s">
        <v>24</v>
      </c>
      <c r="Y7" s="8" t="s">
        <v>18</v>
      </c>
      <c r="Z7" s="8" t="s">
        <v>18</v>
      </c>
    </row>
    <row r="8" spans="1:26" s="7" customFormat="1" ht="14">
      <c r="A8" s="8" t="s">
        <v>309</v>
      </c>
      <c r="B8" s="8" t="s">
        <v>311</v>
      </c>
      <c r="C8" s="49">
        <v>0.16023999999999999</v>
      </c>
      <c r="D8" s="49">
        <v>0.15960942923273674</v>
      </c>
      <c r="E8" s="49">
        <v>0.29027000000000003</v>
      </c>
      <c r="F8" s="49">
        <v>3.8792323982973741E-2</v>
      </c>
      <c r="G8" s="8" t="s">
        <v>312</v>
      </c>
      <c r="H8" s="8" t="s">
        <v>27</v>
      </c>
      <c r="I8" s="8" t="s">
        <v>18</v>
      </c>
      <c r="J8" s="8">
        <v>8674.23</v>
      </c>
      <c r="K8" s="8" t="s">
        <v>64</v>
      </c>
      <c r="L8" s="8" t="s">
        <v>22</v>
      </c>
      <c r="M8" s="8" t="s">
        <v>313</v>
      </c>
      <c r="N8" s="8" t="s">
        <v>83</v>
      </c>
      <c r="O8" s="8" t="s">
        <v>32</v>
      </c>
      <c r="P8" s="8">
        <v>4</v>
      </c>
      <c r="Q8" s="8" t="s">
        <v>373</v>
      </c>
      <c r="R8" s="8" t="s">
        <v>32</v>
      </c>
      <c r="S8" s="8" t="s">
        <v>389</v>
      </c>
      <c r="T8" s="8">
        <v>210</v>
      </c>
      <c r="U8" s="8">
        <v>210</v>
      </c>
      <c r="V8" s="43">
        <v>1984.29</v>
      </c>
      <c r="W8" s="43">
        <v>55.44</v>
      </c>
      <c r="X8" s="8" t="s">
        <v>24</v>
      </c>
      <c r="Y8" s="8">
        <v>260</v>
      </c>
      <c r="Z8" s="8">
        <v>250</v>
      </c>
    </row>
    <row r="9" spans="1:26" s="7" customFormat="1" ht="14">
      <c r="A9" s="8" t="s">
        <v>309</v>
      </c>
      <c r="B9" s="8" t="s">
        <v>311</v>
      </c>
      <c r="C9" s="49">
        <v>0.16023999999999999</v>
      </c>
      <c r="D9" s="49">
        <v>0.15960942923273674</v>
      </c>
      <c r="E9" s="49">
        <v>0.27013000000000004</v>
      </c>
      <c r="F9" s="49">
        <v>0.27783639178480557</v>
      </c>
      <c r="G9" s="8" t="s">
        <v>312</v>
      </c>
      <c r="H9" s="8" t="s">
        <v>27</v>
      </c>
      <c r="I9" s="8" t="s">
        <v>18</v>
      </c>
      <c r="J9" s="8">
        <v>8017.11</v>
      </c>
      <c r="K9" s="8" t="s">
        <v>64</v>
      </c>
      <c r="L9" s="8" t="s">
        <v>22</v>
      </c>
      <c r="M9" s="8" t="s">
        <v>313</v>
      </c>
      <c r="N9" s="8" t="s">
        <v>83</v>
      </c>
      <c r="O9" s="8" t="s">
        <v>32</v>
      </c>
      <c r="P9" s="8">
        <v>4</v>
      </c>
      <c r="Q9" s="8" t="s">
        <v>103</v>
      </c>
      <c r="R9" s="8" t="s">
        <v>24</v>
      </c>
      <c r="S9" s="8" t="s">
        <v>389</v>
      </c>
      <c r="T9" s="8">
        <v>210</v>
      </c>
      <c r="U9" s="8">
        <v>210</v>
      </c>
      <c r="V9" s="43">
        <v>4114.42</v>
      </c>
      <c r="W9" s="43">
        <v>67.31</v>
      </c>
      <c r="X9" s="8" t="s">
        <v>24</v>
      </c>
      <c r="Y9" s="8">
        <v>260</v>
      </c>
      <c r="Z9" s="8">
        <v>250</v>
      </c>
    </row>
    <row r="10" spans="1:26" s="7" customFormat="1" ht="14">
      <c r="A10" s="8" t="s">
        <v>309</v>
      </c>
      <c r="B10" s="8" t="s">
        <v>311</v>
      </c>
      <c r="C10" s="49">
        <v>0.16023999999999999</v>
      </c>
      <c r="D10" s="49">
        <v>0.15960942923273674</v>
      </c>
      <c r="E10" s="49">
        <v>0.29053000000000001</v>
      </c>
      <c r="F10" s="49">
        <v>0.52078479298074742</v>
      </c>
      <c r="G10" s="8" t="s">
        <v>312</v>
      </c>
      <c r="H10" s="8" t="s">
        <v>27</v>
      </c>
      <c r="I10" s="8" t="s">
        <v>18</v>
      </c>
      <c r="J10" s="8">
        <v>8474.23</v>
      </c>
      <c r="K10" s="8" t="s">
        <v>64</v>
      </c>
      <c r="L10" s="8" t="s">
        <v>22</v>
      </c>
      <c r="M10" s="8" t="s">
        <v>313</v>
      </c>
      <c r="N10" s="8" t="s">
        <v>83</v>
      </c>
      <c r="O10" s="8" t="s">
        <v>32</v>
      </c>
      <c r="P10" s="8">
        <v>4</v>
      </c>
      <c r="Q10" s="8" t="s">
        <v>374</v>
      </c>
      <c r="R10" s="8" t="s">
        <v>24</v>
      </c>
      <c r="S10" s="8" t="s">
        <v>389</v>
      </c>
      <c r="T10" s="8">
        <v>210</v>
      </c>
      <c r="U10" s="8">
        <v>210</v>
      </c>
      <c r="V10" s="43">
        <v>2070.27</v>
      </c>
      <c r="W10" s="43">
        <v>56.05</v>
      </c>
      <c r="X10" s="8" t="s">
        <v>24</v>
      </c>
      <c r="Y10" s="8">
        <v>260</v>
      </c>
      <c r="Z10" s="8">
        <v>250</v>
      </c>
    </row>
    <row r="11" spans="1:26" s="7" customFormat="1" ht="14">
      <c r="A11" s="8" t="s">
        <v>309</v>
      </c>
      <c r="B11" s="8" t="s">
        <v>311</v>
      </c>
      <c r="C11" s="49">
        <v>0.21032000000000001</v>
      </c>
      <c r="D11" s="49">
        <v>0.21101272449783687</v>
      </c>
      <c r="E11" s="49">
        <v>0.33111000000000002</v>
      </c>
      <c r="F11" s="49">
        <v>0.16022081138229202</v>
      </c>
      <c r="G11" s="8" t="s">
        <v>312</v>
      </c>
      <c r="H11" s="8" t="s">
        <v>27</v>
      </c>
      <c r="I11" s="8" t="s">
        <v>18</v>
      </c>
      <c r="J11" s="8">
        <v>8674.23</v>
      </c>
      <c r="K11" s="8" t="s">
        <v>64</v>
      </c>
      <c r="L11" s="8" t="s">
        <v>22</v>
      </c>
      <c r="M11" s="8" t="s">
        <v>313</v>
      </c>
      <c r="N11" s="8" t="s">
        <v>83</v>
      </c>
      <c r="O11" s="8" t="s">
        <v>32</v>
      </c>
      <c r="P11" s="8">
        <v>4</v>
      </c>
      <c r="Q11" s="8" t="s">
        <v>373</v>
      </c>
      <c r="R11" s="8" t="s">
        <v>32</v>
      </c>
      <c r="S11" s="8" t="s">
        <v>388</v>
      </c>
      <c r="T11" s="8">
        <v>210</v>
      </c>
      <c r="U11" s="8">
        <v>210</v>
      </c>
      <c r="V11" s="43">
        <v>1984.29</v>
      </c>
      <c r="W11" s="43">
        <v>55.44</v>
      </c>
      <c r="X11" s="8" t="s">
        <v>24</v>
      </c>
      <c r="Y11" s="8">
        <v>260</v>
      </c>
      <c r="Z11" s="8">
        <v>250</v>
      </c>
    </row>
    <row r="12" spans="1:26" s="7" customFormat="1" ht="14">
      <c r="A12" s="8" t="s">
        <v>309</v>
      </c>
      <c r="B12" s="8" t="s">
        <v>311</v>
      </c>
      <c r="C12" s="49">
        <v>0.21032000000000001</v>
      </c>
      <c r="D12" s="49">
        <v>0.21101272449783687</v>
      </c>
      <c r="E12" s="49">
        <v>0.16045999999999999</v>
      </c>
      <c r="F12" s="49">
        <v>5.5506221272934794E-2</v>
      </c>
      <c r="G12" s="8" t="s">
        <v>312</v>
      </c>
      <c r="H12" s="8" t="s">
        <v>27</v>
      </c>
      <c r="I12" s="8" t="s">
        <v>18</v>
      </c>
      <c r="J12" s="8">
        <v>8017.11</v>
      </c>
      <c r="K12" s="8" t="s">
        <v>64</v>
      </c>
      <c r="L12" s="8" t="s">
        <v>22</v>
      </c>
      <c r="M12" s="8" t="s">
        <v>313</v>
      </c>
      <c r="N12" s="8" t="s">
        <v>83</v>
      </c>
      <c r="O12" s="8" t="s">
        <v>32</v>
      </c>
      <c r="P12" s="8">
        <v>4</v>
      </c>
      <c r="Q12" s="8" t="s">
        <v>103</v>
      </c>
      <c r="R12" s="8" t="s">
        <v>24</v>
      </c>
      <c r="S12" s="8" t="s">
        <v>388</v>
      </c>
      <c r="T12" s="8">
        <v>210</v>
      </c>
      <c r="U12" s="8">
        <v>210</v>
      </c>
      <c r="V12" s="43">
        <v>4114.42</v>
      </c>
      <c r="W12" s="43">
        <v>67.31</v>
      </c>
      <c r="X12" s="8" t="s">
        <v>24</v>
      </c>
      <c r="Y12" s="8">
        <v>260</v>
      </c>
      <c r="Z12" s="8">
        <v>250</v>
      </c>
    </row>
    <row r="13" spans="1:26" s="7" customFormat="1" ht="14">
      <c r="A13" s="8" t="s">
        <v>309</v>
      </c>
      <c r="B13" s="8" t="s">
        <v>311</v>
      </c>
      <c r="C13" s="49">
        <v>0.21032000000000001</v>
      </c>
      <c r="D13" s="49">
        <v>0.21101272449783687</v>
      </c>
      <c r="E13" s="49">
        <v>0.24009000000000003</v>
      </c>
      <c r="F13" s="49">
        <v>3.870659633705862E-2</v>
      </c>
      <c r="G13" s="8" t="s">
        <v>312</v>
      </c>
      <c r="H13" s="8" t="s">
        <v>27</v>
      </c>
      <c r="I13" s="8" t="s">
        <v>18</v>
      </c>
      <c r="J13" s="8">
        <v>8474.23</v>
      </c>
      <c r="K13" s="8" t="s">
        <v>64</v>
      </c>
      <c r="L13" s="8" t="s">
        <v>22</v>
      </c>
      <c r="M13" s="8" t="s">
        <v>313</v>
      </c>
      <c r="N13" s="8" t="s">
        <v>83</v>
      </c>
      <c r="O13" s="8" t="s">
        <v>32</v>
      </c>
      <c r="P13" s="8">
        <v>4</v>
      </c>
      <c r="Q13" s="8" t="s">
        <v>374</v>
      </c>
      <c r="R13" s="8" t="s">
        <v>24</v>
      </c>
      <c r="S13" s="8" t="s">
        <v>388</v>
      </c>
      <c r="T13" s="8">
        <v>210</v>
      </c>
      <c r="U13" s="8">
        <v>210</v>
      </c>
      <c r="V13" s="43">
        <v>2070.27</v>
      </c>
      <c r="W13" s="43">
        <v>56.05</v>
      </c>
      <c r="X13" s="8" t="s">
        <v>24</v>
      </c>
      <c r="Y13" s="8">
        <v>260</v>
      </c>
      <c r="Z13" s="8">
        <v>250</v>
      </c>
    </row>
    <row r="14" spans="1:26" s="7" customFormat="1" ht="14">
      <c r="A14" s="8" t="s">
        <v>309</v>
      </c>
      <c r="B14" s="8" t="s">
        <v>17</v>
      </c>
      <c r="C14" s="49">
        <v>1.1753</v>
      </c>
      <c r="D14" s="49">
        <v>0.16425000000000001</v>
      </c>
      <c r="E14" s="49">
        <v>1.2738500000000001</v>
      </c>
      <c r="F14" s="49">
        <v>0.16059999999999999</v>
      </c>
      <c r="G14" s="8" t="s">
        <v>314</v>
      </c>
      <c r="H14" s="8" t="s">
        <v>315</v>
      </c>
      <c r="I14" s="8" t="s">
        <v>18</v>
      </c>
      <c r="J14" s="8" t="s">
        <v>18</v>
      </c>
      <c r="K14" s="8" t="s">
        <v>21</v>
      </c>
      <c r="L14" s="8" t="s">
        <v>22</v>
      </c>
      <c r="M14" s="8" t="s">
        <v>22</v>
      </c>
      <c r="N14" s="8" t="s">
        <v>23</v>
      </c>
      <c r="O14" s="8" t="s">
        <v>24</v>
      </c>
      <c r="P14" s="8">
        <v>7</v>
      </c>
      <c r="Q14" s="8" t="s">
        <v>375</v>
      </c>
      <c r="R14" s="8" t="s">
        <v>32</v>
      </c>
      <c r="S14" s="8" t="s">
        <v>389</v>
      </c>
      <c r="T14" s="8">
        <v>60</v>
      </c>
      <c r="U14" s="8">
        <v>20</v>
      </c>
      <c r="V14" s="8" t="s">
        <v>18</v>
      </c>
      <c r="W14" s="8" t="s">
        <v>18</v>
      </c>
      <c r="X14" s="8" t="s">
        <v>32</v>
      </c>
      <c r="Y14" s="8">
        <v>590</v>
      </c>
      <c r="Z14" s="8">
        <v>140</v>
      </c>
    </row>
    <row r="15" spans="1:26" s="7" customFormat="1" ht="14">
      <c r="A15" s="8" t="s">
        <v>309</v>
      </c>
      <c r="B15" s="8" t="s">
        <v>199</v>
      </c>
      <c r="C15" s="49">
        <v>0.68</v>
      </c>
      <c r="D15" s="49" t="s">
        <v>18</v>
      </c>
      <c r="E15" s="49">
        <v>0.81</v>
      </c>
      <c r="F15" s="49" t="s">
        <v>18</v>
      </c>
      <c r="G15" s="8" t="s">
        <v>200</v>
      </c>
      <c r="H15" s="8" t="s">
        <v>215</v>
      </c>
      <c r="I15" s="47">
        <v>5988.0239520958103</v>
      </c>
      <c r="J15" s="47">
        <v>7544.9101796407203</v>
      </c>
      <c r="K15" s="8" t="s">
        <v>64</v>
      </c>
      <c r="L15" s="8" t="s">
        <v>36</v>
      </c>
      <c r="M15" s="8" t="s">
        <v>40</v>
      </c>
      <c r="N15" s="8" t="s">
        <v>23</v>
      </c>
      <c r="O15" s="8" t="s">
        <v>32</v>
      </c>
      <c r="P15" s="8">
        <v>6</v>
      </c>
      <c r="Q15" s="8" t="s">
        <v>376</v>
      </c>
      <c r="R15" s="8" t="s">
        <v>377</v>
      </c>
      <c r="S15" s="8" t="s">
        <v>18</v>
      </c>
      <c r="T15" s="8">
        <v>101</v>
      </c>
      <c r="U15" s="8">
        <v>101</v>
      </c>
      <c r="V15" s="8" t="s">
        <v>18</v>
      </c>
      <c r="W15" s="8" t="s">
        <v>18</v>
      </c>
      <c r="X15" s="8" t="s">
        <v>24</v>
      </c>
      <c r="Y15" s="8">
        <v>779</v>
      </c>
      <c r="Z15" s="8">
        <v>88</v>
      </c>
    </row>
    <row r="16" spans="1:26" s="7" customFormat="1" ht="14">
      <c r="A16" s="8" t="s">
        <v>309</v>
      </c>
      <c r="B16" s="8" t="s">
        <v>199</v>
      </c>
      <c r="C16" s="49">
        <v>0.71</v>
      </c>
      <c r="D16" s="49" t="s">
        <v>18</v>
      </c>
      <c r="E16" s="49">
        <v>0.54</v>
      </c>
      <c r="F16" s="49" t="s">
        <v>18</v>
      </c>
      <c r="G16" s="8" t="s">
        <v>201</v>
      </c>
      <c r="H16" s="8" t="s">
        <v>215</v>
      </c>
      <c r="I16" s="47">
        <v>3353.2934131736502</v>
      </c>
      <c r="J16" s="47">
        <v>4550.8982035928102</v>
      </c>
      <c r="K16" s="8" t="s">
        <v>64</v>
      </c>
      <c r="L16" s="8" t="s">
        <v>36</v>
      </c>
      <c r="M16" s="8" t="s">
        <v>40</v>
      </c>
      <c r="N16" s="8" t="s">
        <v>23</v>
      </c>
      <c r="O16" s="8" t="s">
        <v>32</v>
      </c>
      <c r="P16" s="8">
        <v>6</v>
      </c>
      <c r="Q16" s="8" t="s">
        <v>376</v>
      </c>
      <c r="R16" s="8" t="s">
        <v>377</v>
      </c>
      <c r="S16" s="8" t="s">
        <v>18</v>
      </c>
      <c r="T16" s="8">
        <v>108</v>
      </c>
      <c r="U16" s="8">
        <v>108</v>
      </c>
      <c r="V16" s="8" t="s">
        <v>18</v>
      </c>
      <c r="W16" s="8" t="s">
        <v>18</v>
      </c>
      <c r="X16" s="8" t="s">
        <v>24</v>
      </c>
      <c r="Y16" s="8">
        <v>721</v>
      </c>
      <c r="Z16" s="8">
        <v>155</v>
      </c>
    </row>
    <row r="17" spans="1:34" s="7" customFormat="1" ht="14">
      <c r="A17" s="8" t="s">
        <v>309</v>
      </c>
      <c r="B17" s="8" t="s">
        <v>71</v>
      </c>
      <c r="C17" s="49">
        <v>1.29</v>
      </c>
      <c r="D17" s="49" t="s">
        <v>18</v>
      </c>
      <c r="E17" s="49">
        <v>1.07</v>
      </c>
      <c r="F17" s="49" t="s">
        <v>18</v>
      </c>
      <c r="G17" s="8" t="s">
        <v>60</v>
      </c>
      <c r="H17" s="8" t="s">
        <v>27</v>
      </c>
      <c r="I17" s="47">
        <v>11329.411764705883</v>
      </c>
      <c r="J17" s="47">
        <v>11070.588235294117</v>
      </c>
      <c r="K17" s="8" t="s">
        <v>35</v>
      </c>
      <c r="L17" s="8" t="s">
        <v>36</v>
      </c>
      <c r="M17" s="8" t="s">
        <v>40</v>
      </c>
      <c r="N17" s="8" t="s">
        <v>23</v>
      </c>
      <c r="O17" s="8" t="s">
        <v>24</v>
      </c>
      <c r="P17" s="8">
        <v>7</v>
      </c>
      <c r="Q17" s="8" t="s">
        <v>378</v>
      </c>
      <c r="R17" s="8" t="s">
        <v>32</v>
      </c>
      <c r="S17" s="8" t="s">
        <v>389</v>
      </c>
      <c r="T17" s="8">
        <v>155</v>
      </c>
      <c r="U17" s="8">
        <v>155</v>
      </c>
      <c r="V17" s="8" t="s">
        <v>18</v>
      </c>
      <c r="W17" s="8" t="s">
        <v>18</v>
      </c>
      <c r="X17" s="8" t="s">
        <v>24</v>
      </c>
      <c r="Y17" s="8">
        <v>340</v>
      </c>
      <c r="Z17" s="8">
        <v>380</v>
      </c>
    </row>
    <row r="18" spans="1:34" s="7" customFormat="1" ht="14">
      <c r="A18" s="8" t="s">
        <v>309</v>
      </c>
      <c r="B18" s="8" t="s">
        <v>71</v>
      </c>
      <c r="C18" s="49">
        <v>0.96</v>
      </c>
      <c r="D18" s="49" t="s">
        <v>18</v>
      </c>
      <c r="E18" s="49">
        <v>1.04</v>
      </c>
      <c r="F18" s="49" t="s">
        <v>18</v>
      </c>
      <c r="G18" s="8" t="s">
        <v>60</v>
      </c>
      <c r="H18" s="8" t="s">
        <v>27</v>
      </c>
      <c r="I18" s="47">
        <v>9388.2352941176468</v>
      </c>
      <c r="J18" s="47">
        <v>9329.4117647058829</v>
      </c>
      <c r="K18" s="8" t="s">
        <v>35</v>
      </c>
      <c r="L18" s="8" t="s">
        <v>36</v>
      </c>
      <c r="M18" s="8" t="s">
        <v>40</v>
      </c>
      <c r="N18" s="8" t="s">
        <v>23</v>
      </c>
      <c r="O18" s="8" t="s">
        <v>24</v>
      </c>
      <c r="P18" s="8">
        <v>7</v>
      </c>
      <c r="Q18" s="8" t="s">
        <v>378</v>
      </c>
      <c r="R18" s="8" t="s">
        <v>32</v>
      </c>
      <c r="S18" s="8" t="s">
        <v>389</v>
      </c>
      <c r="T18" s="8">
        <v>155</v>
      </c>
      <c r="U18" s="8">
        <v>155</v>
      </c>
      <c r="V18" s="8" t="s">
        <v>18</v>
      </c>
      <c r="W18" s="8" t="s">
        <v>18</v>
      </c>
      <c r="X18" s="8" t="s">
        <v>24</v>
      </c>
      <c r="Y18" s="8">
        <v>340</v>
      </c>
      <c r="Z18" s="8">
        <v>380</v>
      </c>
    </row>
    <row r="19" spans="1:34" s="7" customFormat="1" ht="14">
      <c r="A19" s="8" t="s">
        <v>309</v>
      </c>
      <c r="B19" s="8" t="s">
        <v>316</v>
      </c>
      <c r="C19" s="49">
        <v>1.4984048879837066</v>
      </c>
      <c r="D19" s="49">
        <v>0.21384928716904295</v>
      </c>
      <c r="E19" s="49">
        <v>1.0154818737270874</v>
      </c>
      <c r="F19" s="49">
        <v>0.15682281059063152</v>
      </c>
      <c r="G19" s="8" t="s">
        <v>26</v>
      </c>
      <c r="H19" s="8" t="s">
        <v>27</v>
      </c>
      <c r="I19" s="8" t="s">
        <v>18</v>
      </c>
      <c r="J19" s="8" t="s">
        <v>18</v>
      </c>
      <c r="K19" s="8" t="s">
        <v>21</v>
      </c>
      <c r="L19" s="8" t="s">
        <v>36</v>
      </c>
      <c r="M19" s="8" t="s">
        <v>40</v>
      </c>
      <c r="N19" s="8" t="s">
        <v>23</v>
      </c>
      <c r="O19" s="8" t="s">
        <v>24</v>
      </c>
      <c r="P19" s="8">
        <v>7</v>
      </c>
      <c r="Q19" s="8" t="s">
        <v>371</v>
      </c>
      <c r="R19" s="8" t="s">
        <v>24</v>
      </c>
      <c r="S19" s="8" t="s">
        <v>388</v>
      </c>
      <c r="T19" s="8">
        <v>0</v>
      </c>
      <c r="U19" s="8">
        <v>0</v>
      </c>
      <c r="V19" s="8" t="s">
        <v>18</v>
      </c>
      <c r="W19" s="8" t="s">
        <v>18</v>
      </c>
      <c r="X19" s="8" t="s">
        <v>24</v>
      </c>
      <c r="Y19" s="8" t="s">
        <v>18</v>
      </c>
      <c r="Z19" s="8" t="s">
        <v>18</v>
      </c>
    </row>
    <row r="20" spans="1:34" s="7" customFormat="1" ht="14">
      <c r="A20" s="8" t="s">
        <v>309</v>
      </c>
      <c r="B20" s="8" t="s">
        <v>316</v>
      </c>
      <c r="C20" s="49">
        <v>3.0286077393075357</v>
      </c>
      <c r="D20" s="49">
        <v>0.91244643584521379</v>
      </c>
      <c r="E20" s="49">
        <v>4.7554835030549905</v>
      </c>
      <c r="F20" s="49">
        <v>1.3543788187372705</v>
      </c>
      <c r="G20" s="8" t="s">
        <v>26</v>
      </c>
      <c r="H20" s="8" t="s">
        <v>27</v>
      </c>
      <c r="I20" s="8" t="s">
        <v>18</v>
      </c>
      <c r="J20" s="8" t="s">
        <v>18</v>
      </c>
      <c r="K20" s="8" t="s">
        <v>21</v>
      </c>
      <c r="L20" s="8" t="s">
        <v>36</v>
      </c>
      <c r="M20" s="8" t="s">
        <v>40</v>
      </c>
      <c r="N20" s="8" t="s">
        <v>23</v>
      </c>
      <c r="O20" s="8" t="s">
        <v>24</v>
      </c>
      <c r="P20" s="8">
        <v>7</v>
      </c>
      <c r="Q20" s="8" t="s">
        <v>371</v>
      </c>
      <c r="R20" s="8" t="s">
        <v>24</v>
      </c>
      <c r="S20" s="8" t="s">
        <v>388</v>
      </c>
      <c r="T20" s="8">
        <v>135</v>
      </c>
      <c r="U20" s="8">
        <v>135</v>
      </c>
      <c r="V20" s="8" t="s">
        <v>18</v>
      </c>
      <c r="W20" s="8" t="s">
        <v>18</v>
      </c>
      <c r="X20" s="8" t="s">
        <v>24</v>
      </c>
      <c r="Y20" s="8" t="s">
        <v>18</v>
      </c>
      <c r="Z20" s="8" t="s">
        <v>18</v>
      </c>
    </row>
    <row r="21" spans="1:34" s="7" customFormat="1" ht="14">
      <c r="A21" s="8" t="s">
        <v>309</v>
      </c>
      <c r="B21" s="8" t="s">
        <v>316</v>
      </c>
      <c r="C21" s="49">
        <v>5.0577922606924641</v>
      </c>
      <c r="D21" s="49">
        <v>0.71283095723014345</v>
      </c>
      <c r="E21" s="49">
        <v>5.1736700610997968</v>
      </c>
      <c r="F21" s="49">
        <v>1.7963340122199583</v>
      </c>
      <c r="G21" s="8" t="s">
        <v>26</v>
      </c>
      <c r="H21" s="8" t="s">
        <v>27</v>
      </c>
      <c r="I21" s="8" t="s">
        <v>18</v>
      </c>
      <c r="J21" s="8" t="s">
        <v>18</v>
      </c>
      <c r="K21" s="8" t="s">
        <v>21</v>
      </c>
      <c r="L21" s="8" t="s">
        <v>36</v>
      </c>
      <c r="M21" s="8" t="s">
        <v>40</v>
      </c>
      <c r="N21" s="8" t="s">
        <v>23</v>
      </c>
      <c r="O21" s="8" t="s">
        <v>24</v>
      </c>
      <c r="P21" s="8">
        <v>7</v>
      </c>
      <c r="Q21" s="8" t="s">
        <v>371</v>
      </c>
      <c r="R21" s="8" t="s">
        <v>24</v>
      </c>
      <c r="S21" s="8" t="s">
        <v>388</v>
      </c>
      <c r="T21" s="8">
        <v>225</v>
      </c>
      <c r="U21" s="8">
        <v>225</v>
      </c>
      <c r="V21" s="8" t="s">
        <v>18</v>
      </c>
      <c r="W21" s="8" t="s">
        <v>18</v>
      </c>
      <c r="X21" s="8" t="s">
        <v>24</v>
      </c>
      <c r="Y21" s="8" t="s">
        <v>18</v>
      </c>
      <c r="Z21" s="8" t="s">
        <v>18</v>
      </c>
    </row>
    <row r="22" spans="1:34" s="7" customFormat="1" ht="14">
      <c r="A22" s="8" t="s">
        <v>309</v>
      </c>
      <c r="B22" s="8" t="s">
        <v>317</v>
      </c>
      <c r="C22" s="49">
        <v>4.742</v>
      </c>
      <c r="D22" s="49" t="s">
        <v>18</v>
      </c>
      <c r="E22" s="49">
        <v>3.85</v>
      </c>
      <c r="F22" s="49" t="s">
        <v>18</v>
      </c>
      <c r="G22" s="8" t="s">
        <v>207</v>
      </c>
      <c r="H22" s="8" t="s">
        <v>27</v>
      </c>
      <c r="I22" s="8" t="s">
        <v>18</v>
      </c>
      <c r="J22" s="8" t="s">
        <v>18</v>
      </c>
      <c r="K22" s="8" t="s">
        <v>318</v>
      </c>
      <c r="L22" s="8" t="s">
        <v>36</v>
      </c>
      <c r="M22" s="8" t="s">
        <v>120</v>
      </c>
      <c r="N22" s="8" t="s">
        <v>319</v>
      </c>
      <c r="O22" s="8" t="s">
        <v>32</v>
      </c>
      <c r="P22" s="8">
        <v>4</v>
      </c>
      <c r="Q22" s="8" t="s">
        <v>373</v>
      </c>
      <c r="R22" s="8" t="s">
        <v>32</v>
      </c>
      <c r="S22" s="8" t="s">
        <v>389</v>
      </c>
      <c r="T22" s="8">
        <v>130</v>
      </c>
      <c r="U22" s="8">
        <f>AVERAGE(260,298)</f>
        <v>279</v>
      </c>
      <c r="V22" s="8">
        <v>2600</v>
      </c>
      <c r="W22" s="8">
        <f>AVERAGE(260,298)</f>
        <v>279</v>
      </c>
      <c r="X22" s="8" t="s">
        <v>24</v>
      </c>
      <c r="Y22" s="8">
        <v>360</v>
      </c>
      <c r="Z22" s="8">
        <v>75</v>
      </c>
    </row>
    <row r="23" spans="1:34" s="7" customFormat="1" ht="14">
      <c r="A23" s="8" t="s">
        <v>309</v>
      </c>
      <c r="B23" s="8" t="s">
        <v>406</v>
      </c>
      <c r="C23" s="49">
        <v>8.943089430894309E-2</v>
      </c>
      <c r="D23" s="49" t="s">
        <v>18</v>
      </c>
      <c r="E23" s="49">
        <v>8.7398373983739827E-2</v>
      </c>
      <c r="F23" s="49" t="s">
        <v>18</v>
      </c>
      <c r="G23" s="8" t="s">
        <v>26</v>
      </c>
      <c r="H23" s="8" t="s">
        <v>27</v>
      </c>
      <c r="I23" s="47">
        <v>5086.666666666667</v>
      </c>
      <c r="J23" s="47">
        <v>3270</v>
      </c>
      <c r="K23" s="8" t="s">
        <v>21</v>
      </c>
      <c r="L23" s="8" t="s">
        <v>36</v>
      </c>
      <c r="M23" s="8" t="s">
        <v>40</v>
      </c>
      <c r="N23" s="8" t="s">
        <v>319</v>
      </c>
      <c r="O23" s="8" t="s">
        <v>24</v>
      </c>
      <c r="P23" s="8">
        <v>7</v>
      </c>
      <c r="Q23" s="8" t="s">
        <v>371</v>
      </c>
      <c r="R23" s="8" t="s">
        <v>24</v>
      </c>
      <c r="S23" s="8" t="s">
        <v>388</v>
      </c>
      <c r="T23" s="8">
        <v>0</v>
      </c>
      <c r="U23" s="8">
        <v>0</v>
      </c>
      <c r="V23" s="47">
        <f>AVERAGE(620,1070,580)</f>
        <v>756.66666666666663</v>
      </c>
      <c r="W23" s="49">
        <v>21.293333333333333</v>
      </c>
      <c r="X23" s="8" t="s">
        <v>24</v>
      </c>
      <c r="Y23" s="8" t="s">
        <v>18</v>
      </c>
      <c r="Z23" s="8" t="s">
        <v>18</v>
      </c>
    </row>
    <row r="24" spans="1:34" s="7" customFormat="1" ht="14">
      <c r="A24" s="8" t="s">
        <v>309</v>
      </c>
      <c r="B24" s="8" t="s">
        <v>406</v>
      </c>
      <c r="C24" s="49">
        <v>0.32317073170731708</v>
      </c>
      <c r="D24" s="49" t="s">
        <v>18</v>
      </c>
      <c r="E24" s="49">
        <v>0.33028455284552849</v>
      </c>
      <c r="F24" s="49" t="s">
        <v>18</v>
      </c>
      <c r="G24" s="8" t="s">
        <v>26</v>
      </c>
      <c r="H24" s="8" t="s">
        <v>27</v>
      </c>
      <c r="I24" s="47">
        <v>10513.333333333334</v>
      </c>
      <c r="J24" s="47">
        <v>9976.6666666666661</v>
      </c>
      <c r="K24" s="8" t="s">
        <v>21</v>
      </c>
      <c r="L24" s="8" t="s">
        <v>36</v>
      </c>
      <c r="M24" s="8" t="s">
        <v>40</v>
      </c>
      <c r="N24" s="8" t="s">
        <v>319</v>
      </c>
      <c r="O24" s="8" t="s">
        <v>24</v>
      </c>
      <c r="P24" s="8">
        <v>7</v>
      </c>
      <c r="Q24" s="8" t="s">
        <v>371</v>
      </c>
      <c r="R24" s="8" t="s">
        <v>24</v>
      </c>
      <c r="S24" s="8" t="s">
        <v>388</v>
      </c>
      <c r="T24" s="8">
        <v>135</v>
      </c>
      <c r="U24" s="8">
        <v>135</v>
      </c>
      <c r="V24" s="47">
        <f>AVERAGE(620,1070,580)</f>
        <v>756.66666666666663</v>
      </c>
      <c r="W24" s="49">
        <v>21.293333333333333</v>
      </c>
      <c r="X24" s="8" t="s">
        <v>24</v>
      </c>
      <c r="Y24" s="8" t="s">
        <v>18</v>
      </c>
      <c r="Z24" s="8" t="s">
        <v>18</v>
      </c>
    </row>
    <row r="25" spans="1:34" s="7" customFormat="1" ht="14">
      <c r="A25" s="8" t="s">
        <v>309</v>
      </c>
      <c r="B25" s="8" t="s">
        <v>406</v>
      </c>
      <c r="C25" s="49">
        <v>0.39126016260162599</v>
      </c>
      <c r="D25" s="49" t="s">
        <v>18</v>
      </c>
      <c r="E25" s="49">
        <v>0.36788617886178865</v>
      </c>
      <c r="F25" s="49" t="s">
        <v>18</v>
      </c>
      <c r="G25" s="8" t="s">
        <v>26</v>
      </c>
      <c r="H25" s="8" t="s">
        <v>27</v>
      </c>
      <c r="I25" s="8">
        <v>11220</v>
      </c>
      <c r="J25" s="8">
        <v>10550</v>
      </c>
      <c r="K25" s="8" t="s">
        <v>21</v>
      </c>
      <c r="L25" s="8" t="s">
        <v>36</v>
      </c>
      <c r="M25" s="8" t="s">
        <v>40</v>
      </c>
      <c r="N25" s="8" t="s">
        <v>319</v>
      </c>
      <c r="O25" s="8" t="s">
        <v>24</v>
      </c>
      <c r="P25" s="8">
        <v>7</v>
      </c>
      <c r="Q25" s="8" t="s">
        <v>371</v>
      </c>
      <c r="R25" s="8" t="s">
        <v>24</v>
      </c>
      <c r="S25" s="8" t="s">
        <v>388</v>
      </c>
      <c r="T25" s="8">
        <v>225</v>
      </c>
      <c r="U25" s="8">
        <v>225</v>
      </c>
      <c r="V25" s="47">
        <f>AVERAGE(620,1070,580)</f>
        <v>756.66666666666663</v>
      </c>
      <c r="W25" s="49">
        <v>21.293333333333333</v>
      </c>
      <c r="X25" s="8" t="s">
        <v>24</v>
      </c>
      <c r="Y25" s="8" t="s">
        <v>18</v>
      </c>
      <c r="Z25" s="8" t="s">
        <v>18</v>
      </c>
    </row>
    <row r="26" spans="1:34" s="7" customFormat="1" ht="14">
      <c r="A26" s="8" t="s">
        <v>309</v>
      </c>
      <c r="B26" s="8" t="s">
        <v>406</v>
      </c>
      <c r="C26" s="49">
        <v>8.1071416726090778E-2</v>
      </c>
      <c r="D26" s="49" t="s">
        <v>18</v>
      </c>
      <c r="E26" s="49">
        <v>8.6833137095570528E-2</v>
      </c>
      <c r="F26" s="49" t="s">
        <v>18</v>
      </c>
      <c r="G26" s="8" t="s">
        <v>26</v>
      </c>
      <c r="H26" s="8" t="s">
        <v>28</v>
      </c>
      <c r="I26" s="8" t="s">
        <v>18</v>
      </c>
      <c r="J26" s="8" t="s">
        <v>18</v>
      </c>
      <c r="K26" s="8" t="s">
        <v>21</v>
      </c>
      <c r="L26" s="8" t="s">
        <v>36</v>
      </c>
      <c r="M26" s="8" t="s">
        <v>40</v>
      </c>
      <c r="N26" s="8" t="s">
        <v>319</v>
      </c>
      <c r="O26" s="8" t="s">
        <v>24</v>
      </c>
      <c r="P26" s="8">
        <v>7</v>
      </c>
      <c r="Q26" s="8" t="s">
        <v>371</v>
      </c>
      <c r="R26" s="8" t="s">
        <v>24</v>
      </c>
      <c r="S26" s="8" t="s">
        <v>388</v>
      </c>
      <c r="T26" s="8">
        <v>0</v>
      </c>
      <c r="U26" s="8">
        <v>0</v>
      </c>
      <c r="V26" s="47">
        <v>1316.6666666666667</v>
      </c>
      <c r="W26" s="49">
        <v>21.303333333333335</v>
      </c>
      <c r="X26" s="8" t="s">
        <v>24</v>
      </c>
      <c r="Y26" s="8" t="s">
        <v>18</v>
      </c>
      <c r="Z26" s="8" t="s">
        <v>18</v>
      </c>
      <c r="AH26" s="7" t="s">
        <v>405</v>
      </c>
    </row>
    <row r="27" spans="1:34" s="7" customFormat="1" ht="14">
      <c r="A27" s="8" t="s">
        <v>309</v>
      </c>
      <c r="B27" s="8" t="s">
        <v>406</v>
      </c>
      <c r="C27" s="49">
        <v>9.0380618342426597E-2</v>
      </c>
      <c r="D27" s="49" t="s">
        <v>18</v>
      </c>
      <c r="E27" s="49">
        <v>7.9741974981067207E-2</v>
      </c>
      <c r="F27" s="49" t="s">
        <v>18</v>
      </c>
      <c r="G27" s="8" t="s">
        <v>26</v>
      </c>
      <c r="H27" s="8" t="s">
        <v>28</v>
      </c>
      <c r="I27" s="8" t="s">
        <v>18</v>
      </c>
      <c r="J27" s="8" t="s">
        <v>18</v>
      </c>
      <c r="K27" s="8" t="s">
        <v>21</v>
      </c>
      <c r="L27" s="8" t="s">
        <v>36</v>
      </c>
      <c r="M27" s="8" t="s">
        <v>40</v>
      </c>
      <c r="N27" s="8" t="s">
        <v>319</v>
      </c>
      <c r="O27" s="8" t="s">
        <v>24</v>
      </c>
      <c r="P27" s="8">
        <v>7</v>
      </c>
      <c r="Q27" s="8" t="s">
        <v>371</v>
      </c>
      <c r="R27" s="8" t="s">
        <v>24</v>
      </c>
      <c r="S27" s="8" t="s">
        <v>388</v>
      </c>
      <c r="T27" s="8">
        <v>135</v>
      </c>
      <c r="U27" s="8">
        <v>135</v>
      </c>
      <c r="V27" s="47">
        <v>1649.9999999999998</v>
      </c>
      <c r="W27" s="49">
        <v>31.393333333333331</v>
      </c>
      <c r="X27" s="8" t="s">
        <v>24</v>
      </c>
      <c r="Y27" s="8" t="s">
        <v>18</v>
      </c>
      <c r="Z27" s="8" t="s">
        <v>18</v>
      </c>
    </row>
    <row r="28" spans="1:34" s="7" customFormat="1" ht="14">
      <c r="A28" s="8" t="s">
        <v>309</v>
      </c>
      <c r="B28" s="8" t="s">
        <v>406</v>
      </c>
      <c r="C28" s="49">
        <v>0.10899729413000336</v>
      </c>
      <c r="D28" s="49" t="s">
        <v>18</v>
      </c>
      <c r="E28" s="49">
        <v>0.11520262239984964</v>
      </c>
      <c r="F28" s="49" t="s">
        <v>18</v>
      </c>
      <c r="G28" s="8" t="s">
        <v>26</v>
      </c>
      <c r="H28" s="8" t="s">
        <v>28</v>
      </c>
      <c r="I28" s="8" t="s">
        <v>18</v>
      </c>
      <c r="J28" s="8" t="s">
        <v>18</v>
      </c>
      <c r="K28" s="8" t="s">
        <v>21</v>
      </c>
      <c r="L28" s="8" t="s">
        <v>36</v>
      </c>
      <c r="M28" s="8" t="s">
        <v>40</v>
      </c>
      <c r="N28" s="8" t="s">
        <v>319</v>
      </c>
      <c r="O28" s="8" t="s">
        <v>24</v>
      </c>
      <c r="P28" s="8">
        <v>7</v>
      </c>
      <c r="Q28" s="8" t="s">
        <v>371</v>
      </c>
      <c r="R28" s="8" t="s">
        <v>24</v>
      </c>
      <c r="S28" s="8" t="s">
        <v>388</v>
      </c>
      <c r="T28" s="8">
        <v>225</v>
      </c>
      <c r="U28" s="8">
        <v>225</v>
      </c>
      <c r="V28" s="47">
        <v>2196.666666666667</v>
      </c>
      <c r="W28" s="8">
        <v>51.680000000000007</v>
      </c>
      <c r="X28" s="8" t="s">
        <v>24</v>
      </c>
      <c r="Y28" s="8" t="s">
        <v>18</v>
      </c>
      <c r="Z28" s="8" t="s">
        <v>18</v>
      </c>
    </row>
    <row r="29" spans="1:34" s="7" customFormat="1" ht="14">
      <c r="A29" s="8" t="s">
        <v>309</v>
      </c>
      <c r="B29" s="8" t="s">
        <v>320</v>
      </c>
      <c r="C29" s="49">
        <v>0.20300000000000001</v>
      </c>
      <c r="D29" s="49">
        <v>7.0000000000000007E-2</v>
      </c>
      <c r="E29" s="49">
        <v>0.19500000000000001</v>
      </c>
      <c r="F29" s="49">
        <v>7.0000000000000007E-2</v>
      </c>
      <c r="G29" s="8" t="s">
        <v>19</v>
      </c>
      <c r="H29" s="8" t="s">
        <v>27</v>
      </c>
      <c r="I29" s="8" t="s">
        <v>18</v>
      </c>
      <c r="J29" s="8" t="s">
        <v>18</v>
      </c>
      <c r="K29" s="8" t="s">
        <v>21</v>
      </c>
      <c r="L29" s="8" t="s">
        <v>36</v>
      </c>
      <c r="M29" s="8" t="s">
        <v>321</v>
      </c>
      <c r="N29" s="8" t="s">
        <v>319</v>
      </c>
      <c r="O29" s="8" t="s">
        <v>24</v>
      </c>
      <c r="P29" s="8">
        <v>7</v>
      </c>
      <c r="Q29" s="8" t="s">
        <v>371</v>
      </c>
      <c r="R29" s="8" t="s">
        <v>24</v>
      </c>
      <c r="S29" s="8" t="s">
        <v>389</v>
      </c>
      <c r="T29" s="8">
        <v>168</v>
      </c>
      <c r="U29" s="8">
        <v>168</v>
      </c>
      <c r="V29" s="47">
        <v>14280.875</v>
      </c>
      <c r="W29" s="8" t="s">
        <v>18</v>
      </c>
      <c r="X29" s="8" t="s">
        <v>24</v>
      </c>
      <c r="Y29" s="8">
        <v>622.70000000000005</v>
      </c>
      <c r="Z29" s="8">
        <v>94.85</v>
      </c>
    </row>
    <row r="30" spans="1:34" s="7" customFormat="1" ht="14">
      <c r="A30" s="8" t="s">
        <v>309</v>
      </c>
      <c r="B30" s="8" t="s">
        <v>320</v>
      </c>
      <c r="C30" s="49">
        <v>0.188</v>
      </c>
      <c r="D30" s="49">
        <v>7.0000000000000007E-2</v>
      </c>
      <c r="E30" s="49">
        <v>0.191</v>
      </c>
      <c r="F30" s="49">
        <v>7.0000000000000007E-2</v>
      </c>
      <c r="G30" s="8" t="s">
        <v>19</v>
      </c>
      <c r="H30" s="8" t="s">
        <v>27</v>
      </c>
      <c r="I30" s="8" t="s">
        <v>18</v>
      </c>
      <c r="J30" s="8" t="s">
        <v>18</v>
      </c>
      <c r="K30" s="8" t="s">
        <v>21</v>
      </c>
      <c r="L30" s="8" t="s">
        <v>36</v>
      </c>
      <c r="M30" s="8" t="s">
        <v>321</v>
      </c>
      <c r="N30" s="8" t="s">
        <v>319</v>
      </c>
      <c r="O30" s="8" t="s">
        <v>24</v>
      </c>
      <c r="P30" s="8">
        <v>7</v>
      </c>
      <c r="Q30" s="8" t="s">
        <v>371</v>
      </c>
      <c r="R30" s="8" t="s">
        <v>24</v>
      </c>
      <c r="S30" s="8" t="s">
        <v>389</v>
      </c>
      <c r="T30" s="8">
        <v>168</v>
      </c>
      <c r="U30" s="8">
        <v>168</v>
      </c>
      <c r="V30" s="47">
        <v>19420.625</v>
      </c>
      <c r="W30" s="8" t="s">
        <v>18</v>
      </c>
      <c r="X30" s="8" t="s">
        <v>24</v>
      </c>
      <c r="Y30" s="8">
        <v>628.79999999999995</v>
      </c>
      <c r="Z30" s="8">
        <v>144.80000000000001</v>
      </c>
    </row>
    <row r="31" spans="1:34" s="7" customFormat="1" ht="14">
      <c r="A31" s="8" t="s">
        <v>309</v>
      </c>
      <c r="B31" s="8" t="s">
        <v>320</v>
      </c>
      <c r="C31" s="49">
        <v>0.17599999999999999</v>
      </c>
      <c r="D31" s="49">
        <v>7.0000000000000007E-2</v>
      </c>
      <c r="E31" s="49">
        <v>0.17199999999999999</v>
      </c>
      <c r="F31" s="49">
        <v>7.0000000000000007E-2</v>
      </c>
      <c r="G31" s="8" t="s">
        <v>19</v>
      </c>
      <c r="H31" s="8" t="s">
        <v>27</v>
      </c>
      <c r="I31" s="8" t="s">
        <v>18</v>
      </c>
      <c r="J31" s="8" t="s">
        <v>18</v>
      </c>
      <c r="K31" s="8" t="s">
        <v>21</v>
      </c>
      <c r="L31" s="8" t="s">
        <v>36</v>
      </c>
      <c r="M31" s="8" t="s">
        <v>321</v>
      </c>
      <c r="N31" s="8" t="s">
        <v>319</v>
      </c>
      <c r="O31" s="8" t="s">
        <v>24</v>
      </c>
      <c r="P31" s="8">
        <v>7</v>
      </c>
      <c r="Q31" s="8" t="s">
        <v>371</v>
      </c>
      <c r="R31" s="8" t="s">
        <v>24</v>
      </c>
      <c r="S31" s="8" t="s">
        <v>389</v>
      </c>
      <c r="T31" s="8">
        <v>168</v>
      </c>
      <c r="U31" s="8">
        <v>168</v>
      </c>
      <c r="V31" s="47">
        <v>26459.5</v>
      </c>
      <c r="W31" s="8" t="s">
        <v>18</v>
      </c>
      <c r="X31" s="8" t="s">
        <v>24</v>
      </c>
      <c r="Y31" s="8">
        <v>607.20000000000005</v>
      </c>
      <c r="Z31" s="8">
        <v>107.7</v>
      </c>
    </row>
    <row r="32" spans="1:34" s="7" customFormat="1" ht="14">
      <c r="A32" s="8" t="s">
        <v>309</v>
      </c>
      <c r="B32" s="8" t="s">
        <v>322</v>
      </c>
      <c r="C32" s="49">
        <v>1.5454285714285714</v>
      </c>
      <c r="D32" s="49" t="s">
        <v>18</v>
      </c>
      <c r="E32" s="49">
        <v>1.2304285714285716</v>
      </c>
      <c r="F32" s="49" t="s">
        <v>18</v>
      </c>
      <c r="G32" s="8" t="s">
        <v>19</v>
      </c>
      <c r="H32" s="8" t="s">
        <v>28</v>
      </c>
      <c r="I32" s="8">
        <v>2600</v>
      </c>
      <c r="J32" s="8">
        <v>2500</v>
      </c>
      <c r="K32" s="8" t="s">
        <v>21</v>
      </c>
      <c r="L32" s="8" t="s">
        <v>36</v>
      </c>
      <c r="M32" s="8" t="s">
        <v>40</v>
      </c>
      <c r="N32" s="8" t="s">
        <v>319</v>
      </c>
      <c r="O32" s="8" t="s">
        <v>24</v>
      </c>
      <c r="P32" s="8">
        <v>7</v>
      </c>
      <c r="Q32" s="8" t="s">
        <v>371</v>
      </c>
      <c r="R32" s="8" t="s">
        <v>24</v>
      </c>
      <c r="S32" s="8" t="s">
        <v>388</v>
      </c>
      <c r="T32" s="8">
        <v>306</v>
      </c>
      <c r="U32" s="8">
        <v>306</v>
      </c>
      <c r="V32" s="8">
        <v>5000</v>
      </c>
      <c r="W32" s="8" t="s">
        <v>18</v>
      </c>
      <c r="X32" s="8" t="s">
        <v>24</v>
      </c>
      <c r="Y32" s="8" t="s">
        <v>18</v>
      </c>
      <c r="Z32" s="8" t="s">
        <v>18</v>
      </c>
    </row>
    <row r="33" spans="1:26" s="7" customFormat="1" ht="14">
      <c r="A33" s="8" t="s">
        <v>309</v>
      </c>
      <c r="B33" s="8" t="s">
        <v>322</v>
      </c>
      <c r="C33" s="49">
        <v>2.2986</v>
      </c>
      <c r="D33" s="49" t="s">
        <v>18</v>
      </c>
      <c r="E33" s="49">
        <v>1.2885428571428572</v>
      </c>
      <c r="F33" s="49" t="s">
        <v>18</v>
      </c>
      <c r="G33" s="8" t="s">
        <v>19</v>
      </c>
      <c r="H33" s="8" t="s">
        <v>28</v>
      </c>
      <c r="I33" s="8">
        <v>2300</v>
      </c>
      <c r="J33" s="8">
        <v>2400</v>
      </c>
      <c r="K33" s="8" t="s">
        <v>21</v>
      </c>
      <c r="L33" s="8" t="s">
        <v>36</v>
      </c>
      <c r="M33" s="8" t="s">
        <v>40</v>
      </c>
      <c r="N33" s="8" t="s">
        <v>319</v>
      </c>
      <c r="O33" s="8" t="s">
        <v>24</v>
      </c>
      <c r="P33" s="8">
        <v>7</v>
      </c>
      <c r="Q33" s="8" t="s">
        <v>371</v>
      </c>
      <c r="R33" s="8" t="s">
        <v>24</v>
      </c>
      <c r="S33" s="8" t="s">
        <v>388</v>
      </c>
      <c r="T33" s="8">
        <v>85.5</v>
      </c>
      <c r="U33" s="8">
        <v>85.5</v>
      </c>
      <c r="V33" s="8">
        <v>5000</v>
      </c>
      <c r="W33" s="8" t="s">
        <v>18</v>
      </c>
      <c r="X33" s="8" t="s">
        <v>24</v>
      </c>
      <c r="Y33" s="8" t="s">
        <v>18</v>
      </c>
      <c r="Z33" s="8" t="s">
        <v>18</v>
      </c>
    </row>
    <row r="34" spans="1:26" s="7" customFormat="1" ht="14">
      <c r="A34" s="8" t="s">
        <v>309</v>
      </c>
      <c r="B34" s="8" t="s">
        <v>322</v>
      </c>
      <c r="C34" s="49">
        <v>2.1383999999999999</v>
      </c>
      <c r="D34" s="49" t="s">
        <v>18</v>
      </c>
      <c r="E34" s="49">
        <v>1.4457599999999999</v>
      </c>
      <c r="F34" s="49" t="s">
        <v>18</v>
      </c>
      <c r="G34" s="8" t="s">
        <v>19</v>
      </c>
      <c r="H34" s="8" t="s">
        <v>27</v>
      </c>
      <c r="I34" s="8">
        <v>15600</v>
      </c>
      <c r="J34" s="8">
        <v>14100</v>
      </c>
      <c r="K34" s="8" t="s">
        <v>21</v>
      </c>
      <c r="L34" s="8" t="s">
        <v>36</v>
      </c>
      <c r="M34" s="8" t="s">
        <v>40</v>
      </c>
      <c r="N34" s="8" t="s">
        <v>319</v>
      </c>
      <c r="O34" s="8" t="s">
        <v>24</v>
      </c>
      <c r="P34" s="8">
        <v>7</v>
      </c>
      <c r="Q34" s="8" t="s">
        <v>371</v>
      </c>
      <c r="R34" s="8" t="s">
        <v>24</v>
      </c>
      <c r="S34" s="8" t="s">
        <v>388</v>
      </c>
      <c r="T34" s="8">
        <v>144</v>
      </c>
      <c r="U34" s="8">
        <v>144</v>
      </c>
      <c r="V34" s="8">
        <v>5000</v>
      </c>
      <c r="W34" s="8" t="s">
        <v>18</v>
      </c>
      <c r="X34" s="8" t="s">
        <v>24</v>
      </c>
      <c r="Y34" s="8" t="s">
        <v>18</v>
      </c>
      <c r="Z34" s="8" t="s">
        <v>18</v>
      </c>
    </row>
    <row r="35" spans="1:26" s="7" customFormat="1" ht="14">
      <c r="A35" s="8" t="s">
        <v>309</v>
      </c>
      <c r="B35" s="8" t="s">
        <v>322</v>
      </c>
      <c r="C35" s="49">
        <v>2.8191600000000001</v>
      </c>
      <c r="D35" s="49" t="s">
        <v>18</v>
      </c>
      <c r="E35" s="49">
        <v>2.3119200000000002</v>
      </c>
      <c r="F35" s="49" t="s">
        <v>18</v>
      </c>
      <c r="G35" s="8" t="s">
        <v>19</v>
      </c>
      <c r="H35" s="8" t="s">
        <v>27</v>
      </c>
      <c r="I35" s="8">
        <v>16900</v>
      </c>
      <c r="J35" s="8">
        <v>15100</v>
      </c>
      <c r="K35" s="8" t="s">
        <v>21</v>
      </c>
      <c r="L35" s="8" t="s">
        <v>36</v>
      </c>
      <c r="M35" s="8" t="s">
        <v>40</v>
      </c>
      <c r="N35" s="8" t="s">
        <v>319</v>
      </c>
      <c r="O35" s="8" t="s">
        <v>24</v>
      </c>
      <c r="P35" s="8">
        <v>7</v>
      </c>
      <c r="Q35" s="8" t="s">
        <v>371</v>
      </c>
      <c r="R35" s="8" t="s">
        <v>24</v>
      </c>
      <c r="S35" s="8" t="s">
        <v>388</v>
      </c>
      <c r="T35" s="8">
        <v>105.19</v>
      </c>
      <c r="U35" s="8">
        <v>105.19</v>
      </c>
      <c r="V35" s="8">
        <v>5000</v>
      </c>
      <c r="W35" s="8" t="s">
        <v>18</v>
      </c>
      <c r="X35" s="8" t="s">
        <v>24</v>
      </c>
      <c r="Y35" s="8" t="s">
        <v>18</v>
      </c>
      <c r="Z35" s="8" t="s">
        <v>18</v>
      </c>
    </row>
    <row r="36" spans="1:26" s="7" customFormat="1" ht="14">
      <c r="A36" s="8" t="s">
        <v>309</v>
      </c>
      <c r="B36" s="8" t="s">
        <v>323</v>
      </c>
      <c r="C36" s="49">
        <v>1.53</v>
      </c>
      <c r="D36" s="49" t="s">
        <v>18</v>
      </c>
      <c r="E36" s="49">
        <v>2.82</v>
      </c>
      <c r="F36" s="49" t="s">
        <v>18</v>
      </c>
      <c r="G36" s="8" t="s">
        <v>105</v>
      </c>
      <c r="H36" s="8" t="s">
        <v>324</v>
      </c>
      <c r="I36" s="8" t="s">
        <v>18</v>
      </c>
      <c r="J36" s="8" t="s">
        <v>18</v>
      </c>
      <c r="K36" s="8" t="s">
        <v>105</v>
      </c>
      <c r="L36" s="8" t="s">
        <v>36</v>
      </c>
      <c r="M36" s="8" t="s">
        <v>40</v>
      </c>
      <c r="N36" s="8" t="s">
        <v>319</v>
      </c>
      <c r="O36" s="8" t="s">
        <v>24</v>
      </c>
      <c r="P36" s="8">
        <v>7</v>
      </c>
      <c r="Q36" s="8" t="s">
        <v>371</v>
      </c>
      <c r="R36" s="8" t="s">
        <v>24</v>
      </c>
      <c r="S36" s="8" t="s">
        <v>388</v>
      </c>
      <c r="T36" s="8">
        <v>100</v>
      </c>
      <c r="U36" s="8">
        <v>100</v>
      </c>
      <c r="V36" s="8">
        <v>9300</v>
      </c>
      <c r="W36" s="8">
        <v>185.4</v>
      </c>
      <c r="X36" s="8" t="s">
        <v>24</v>
      </c>
      <c r="Y36" s="8" t="s">
        <v>18</v>
      </c>
      <c r="Z36" s="8" t="s">
        <v>18</v>
      </c>
    </row>
    <row r="37" spans="1:26" s="7" customFormat="1" ht="14">
      <c r="A37" s="8" t="s">
        <v>309</v>
      </c>
      <c r="B37" s="8" t="s">
        <v>323</v>
      </c>
      <c r="C37" s="49">
        <v>1.53</v>
      </c>
      <c r="D37" s="49" t="s">
        <v>18</v>
      </c>
      <c r="E37" s="49">
        <v>2.66</v>
      </c>
      <c r="F37" s="49" t="s">
        <v>18</v>
      </c>
      <c r="G37" s="8" t="s">
        <v>105</v>
      </c>
      <c r="H37" s="8" t="s">
        <v>324</v>
      </c>
      <c r="I37" s="8" t="s">
        <v>18</v>
      </c>
      <c r="J37" s="8" t="s">
        <v>18</v>
      </c>
      <c r="K37" s="8" t="s">
        <v>105</v>
      </c>
      <c r="L37" s="8" t="s">
        <v>36</v>
      </c>
      <c r="M37" s="8" t="s">
        <v>40</v>
      </c>
      <c r="N37" s="8" t="s">
        <v>319</v>
      </c>
      <c r="O37" s="8" t="s">
        <v>24</v>
      </c>
      <c r="P37" s="8">
        <v>7</v>
      </c>
      <c r="Q37" s="8" t="s">
        <v>379</v>
      </c>
      <c r="R37" s="8" t="s">
        <v>32</v>
      </c>
      <c r="S37" s="8" t="s">
        <v>388</v>
      </c>
      <c r="T37" s="8">
        <v>100</v>
      </c>
      <c r="U37" s="8">
        <v>100</v>
      </c>
      <c r="V37" s="8">
        <v>3900</v>
      </c>
      <c r="W37" s="8">
        <v>156.1</v>
      </c>
      <c r="X37" s="8" t="s">
        <v>24</v>
      </c>
      <c r="Y37" s="8" t="s">
        <v>18</v>
      </c>
      <c r="Z37" s="8" t="s">
        <v>18</v>
      </c>
    </row>
    <row r="38" spans="1:26" s="7" customFormat="1" ht="14">
      <c r="A38" s="8" t="s">
        <v>309</v>
      </c>
      <c r="B38" s="8" t="s">
        <v>323</v>
      </c>
      <c r="C38" s="49">
        <v>1.54</v>
      </c>
      <c r="D38" s="49" t="s">
        <v>18</v>
      </c>
      <c r="E38" s="49">
        <v>1.58</v>
      </c>
      <c r="F38" s="49" t="s">
        <v>18</v>
      </c>
      <c r="G38" s="8" t="s">
        <v>105</v>
      </c>
      <c r="H38" s="8" t="s">
        <v>324</v>
      </c>
      <c r="I38" s="8" t="s">
        <v>18</v>
      </c>
      <c r="J38" s="8" t="s">
        <v>18</v>
      </c>
      <c r="K38" s="8" t="s">
        <v>105</v>
      </c>
      <c r="L38" s="8" t="s">
        <v>36</v>
      </c>
      <c r="M38" s="8" t="s">
        <v>40</v>
      </c>
      <c r="N38" s="8" t="s">
        <v>319</v>
      </c>
      <c r="O38" s="8" t="s">
        <v>24</v>
      </c>
      <c r="P38" s="8">
        <v>7</v>
      </c>
      <c r="Q38" s="8" t="s">
        <v>371</v>
      </c>
      <c r="R38" s="8" t="s">
        <v>24</v>
      </c>
      <c r="S38" s="8" t="s">
        <v>389</v>
      </c>
      <c r="T38" s="8">
        <v>100</v>
      </c>
      <c r="U38" s="8">
        <v>100</v>
      </c>
      <c r="V38" s="8">
        <v>8800</v>
      </c>
      <c r="W38" s="8">
        <v>212.5</v>
      </c>
      <c r="X38" s="8" t="s">
        <v>24</v>
      </c>
      <c r="Y38" s="8" t="s">
        <v>18</v>
      </c>
      <c r="Z38" s="8" t="s">
        <v>18</v>
      </c>
    </row>
    <row r="39" spans="1:26" s="7" customFormat="1" ht="14">
      <c r="A39" s="8" t="s">
        <v>309</v>
      </c>
      <c r="B39" s="8" t="s">
        <v>323</v>
      </c>
      <c r="C39" s="49">
        <v>1.54</v>
      </c>
      <c r="D39" s="49" t="s">
        <v>18</v>
      </c>
      <c r="E39" s="49">
        <v>1.56</v>
      </c>
      <c r="F39" s="49" t="s">
        <v>18</v>
      </c>
      <c r="G39" s="8" t="s">
        <v>105</v>
      </c>
      <c r="H39" s="8" t="s">
        <v>324</v>
      </c>
      <c r="I39" s="8" t="s">
        <v>18</v>
      </c>
      <c r="J39" s="8" t="s">
        <v>18</v>
      </c>
      <c r="K39" s="8" t="s">
        <v>105</v>
      </c>
      <c r="L39" s="8" t="s">
        <v>36</v>
      </c>
      <c r="M39" s="8" t="s">
        <v>40</v>
      </c>
      <c r="N39" s="8" t="s">
        <v>319</v>
      </c>
      <c r="O39" s="8" t="s">
        <v>24</v>
      </c>
      <c r="P39" s="8">
        <v>7</v>
      </c>
      <c r="Q39" s="8" t="s">
        <v>379</v>
      </c>
      <c r="R39" s="8" t="s">
        <v>32</v>
      </c>
      <c r="S39" s="8" t="s">
        <v>389</v>
      </c>
      <c r="T39" s="8">
        <v>100</v>
      </c>
      <c r="U39" s="8">
        <v>100</v>
      </c>
      <c r="V39" s="8">
        <v>3800</v>
      </c>
      <c r="W39" s="8">
        <v>157.19999999999999</v>
      </c>
      <c r="X39" s="8" t="s">
        <v>24</v>
      </c>
      <c r="Y39" s="8" t="s">
        <v>18</v>
      </c>
      <c r="Z39" s="8" t="s">
        <v>18</v>
      </c>
    </row>
    <row r="40" spans="1:26" s="7" customFormat="1" ht="14">
      <c r="A40" s="8" t="s">
        <v>309</v>
      </c>
      <c r="B40" s="8" t="s">
        <v>323</v>
      </c>
      <c r="C40" s="49">
        <v>1.59</v>
      </c>
      <c r="D40" s="49" t="s">
        <v>18</v>
      </c>
      <c r="E40" s="49">
        <v>1.75</v>
      </c>
      <c r="F40" s="49" t="s">
        <v>18</v>
      </c>
      <c r="G40" s="8" t="s">
        <v>105</v>
      </c>
      <c r="H40" s="8" t="s">
        <v>324</v>
      </c>
      <c r="I40" s="8" t="s">
        <v>18</v>
      </c>
      <c r="J40" s="8" t="s">
        <v>18</v>
      </c>
      <c r="K40" s="8" t="s">
        <v>105</v>
      </c>
      <c r="L40" s="8" t="s">
        <v>36</v>
      </c>
      <c r="M40" s="8" t="s">
        <v>40</v>
      </c>
      <c r="N40" s="8" t="s">
        <v>319</v>
      </c>
      <c r="O40" s="8" t="s">
        <v>24</v>
      </c>
      <c r="P40" s="8">
        <v>7</v>
      </c>
      <c r="Q40" s="8" t="s">
        <v>371</v>
      </c>
      <c r="R40" s="8" t="s">
        <v>24</v>
      </c>
      <c r="S40" s="8" t="s">
        <v>389</v>
      </c>
      <c r="T40" s="8">
        <v>100</v>
      </c>
      <c r="U40" s="8">
        <v>100</v>
      </c>
      <c r="V40" s="8">
        <v>9800</v>
      </c>
      <c r="W40" s="8">
        <v>185.7</v>
      </c>
      <c r="X40" s="8" t="s">
        <v>24</v>
      </c>
      <c r="Y40" s="8" t="s">
        <v>18</v>
      </c>
      <c r="Z40" s="8" t="s">
        <v>18</v>
      </c>
    </row>
    <row r="41" spans="1:26" s="7" customFormat="1" ht="14">
      <c r="A41" s="8" t="s">
        <v>309</v>
      </c>
      <c r="B41" s="8" t="s">
        <v>323</v>
      </c>
      <c r="C41" s="49">
        <v>1.59</v>
      </c>
      <c r="D41" s="49" t="s">
        <v>18</v>
      </c>
      <c r="E41" s="49">
        <v>1.97</v>
      </c>
      <c r="F41" s="49" t="s">
        <v>18</v>
      </c>
      <c r="G41" s="8" t="s">
        <v>105</v>
      </c>
      <c r="H41" s="8" t="s">
        <v>324</v>
      </c>
      <c r="I41" s="8" t="s">
        <v>18</v>
      </c>
      <c r="J41" s="8" t="s">
        <v>18</v>
      </c>
      <c r="K41" s="8" t="s">
        <v>105</v>
      </c>
      <c r="L41" s="8" t="s">
        <v>36</v>
      </c>
      <c r="M41" s="8" t="s">
        <v>40</v>
      </c>
      <c r="N41" s="8" t="s">
        <v>319</v>
      </c>
      <c r="O41" s="8" t="s">
        <v>24</v>
      </c>
      <c r="P41" s="8">
        <v>7</v>
      </c>
      <c r="Q41" s="8" t="s">
        <v>379</v>
      </c>
      <c r="R41" s="8" t="s">
        <v>32</v>
      </c>
      <c r="S41" s="8" t="s">
        <v>389</v>
      </c>
      <c r="T41" s="8">
        <v>100</v>
      </c>
      <c r="U41" s="8">
        <v>100</v>
      </c>
      <c r="V41" s="8">
        <v>4900</v>
      </c>
      <c r="W41" s="8">
        <v>167.9</v>
      </c>
      <c r="X41" s="8" t="s">
        <v>24</v>
      </c>
      <c r="Y41" s="8" t="s">
        <v>18</v>
      </c>
      <c r="Z41" s="8" t="s">
        <v>18</v>
      </c>
    </row>
    <row r="42" spans="1:26" s="7" customFormat="1" ht="14">
      <c r="A42" s="8" t="s">
        <v>309</v>
      </c>
      <c r="B42" s="8" t="s">
        <v>325</v>
      </c>
      <c r="C42" s="49">
        <v>0.51400000000000001</v>
      </c>
      <c r="D42" s="49">
        <v>7.0000000000000007E-2</v>
      </c>
      <c r="E42" s="49">
        <v>2.95</v>
      </c>
      <c r="F42" s="49">
        <v>0.56000000000000005</v>
      </c>
      <c r="G42" s="8" t="s">
        <v>60</v>
      </c>
      <c r="H42" s="8" t="s">
        <v>27</v>
      </c>
      <c r="I42" s="8">
        <v>1390</v>
      </c>
      <c r="J42" s="8">
        <v>3930</v>
      </c>
      <c r="K42" s="8" t="s">
        <v>35</v>
      </c>
      <c r="L42" s="8" t="s">
        <v>36</v>
      </c>
      <c r="M42" s="8" t="s">
        <v>22</v>
      </c>
      <c r="N42" s="8" t="s">
        <v>319</v>
      </c>
      <c r="O42" s="8" t="s">
        <v>24</v>
      </c>
      <c r="P42" s="8">
        <v>7</v>
      </c>
      <c r="Q42" s="8" t="s">
        <v>380</v>
      </c>
      <c r="R42" s="8" t="s">
        <v>32</v>
      </c>
      <c r="S42" s="8" t="s">
        <v>389</v>
      </c>
      <c r="T42" s="8">
        <v>0</v>
      </c>
      <c r="U42" s="8">
        <v>0</v>
      </c>
      <c r="V42" s="8" t="s">
        <v>18</v>
      </c>
      <c r="W42" s="8">
        <v>242</v>
      </c>
      <c r="X42" s="8" t="s">
        <v>24</v>
      </c>
      <c r="Y42" s="8">
        <v>280</v>
      </c>
      <c r="Z42" s="8">
        <v>380</v>
      </c>
    </row>
    <row r="43" spans="1:26" s="7" customFormat="1" ht="14">
      <c r="A43" s="8" t="s">
        <v>309</v>
      </c>
      <c r="B43" s="8" t="s">
        <v>325</v>
      </c>
      <c r="C43" s="49">
        <v>7.36</v>
      </c>
      <c r="D43" s="49">
        <v>1.41</v>
      </c>
      <c r="E43" s="49">
        <v>6.46</v>
      </c>
      <c r="F43" s="49">
        <v>0.98</v>
      </c>
      <c r="G43" s="8" t="s">
        <v>60</v>
      </c>
      <c r="H43" s="8" t="s">
        <v>27</v>
      </c>
      <c r="I43" s="8">
        <v>5480</v>
      </c>
      <c r="J43" s="8">
        <v>10000</v>
      </c>
      <c r="K43" s="8" t="s">
        <v>35</v>
      </c>
      <c r="L43" s="8" t="s">
        <v>36</v>
      </c>
      <c r="M43" s="8" t="s">
        <v>22</v>
      </c>
      <c r="N43" s="8" t="s">
        <v>319</v>
      </c>
      <c r="O43" s="8" t="s">
        <v>24</v>
      </c>
      <c r="P43" s="8">
        <v>7</v>
      </c>
      <c r="Q43" s="8" t="s">
        <v>380</v>
      </c>
      <c r="R43" s="8" t="s">
        <v>32</v>
      </c>
      <c r="S43" s="8" t="s">
        <v>389</v>
      </c>
      <c r="T43" s="8">
        <f>16.8+112</f>
        <v>128.80000000000001</v>
      </c>
      <c r="U43" s="8">
        <f>16.8+112</f>
        <v>128.80000000000001</v>
      </c>
      <c r="V43" s="8" t="s">
        <v>18</v>
      </c>
      <c r="W43" s="8">
        <v>242</v>
      </c>
      <c r="X43" s="8" t="s">
        <v>24</v>
      </c>
      <c r="Y43" s="8">
        <v>280</v>
      </c>
      <c r="Z43" s="8">
        <v>380</v>
      </c>
    </row>
    <row r="44" spans="1:26" s="7" customFormat="1">
      <c r="A44" s="8" t="s">
        <v>309</v>
      </c>
      <c r="B44" s="8" t="s">
        <v>326</v>
      </c>
      <c r="C44" s="49">
        <v>4.1040000000000001</v>
      </c>
      <c r="D44" s="49">
        <v>18.68</v>
      </c>
      <c r="E44" s="49">
        <v>10.972799999999999</v>
      </c>
      <c r="F44" s="49">
        <v>61.09</v>
      </c>
      <c r="G44" s="8" t="s">
        <v>327</v>
      </c>
      <c r="H44" s="10" t="s">
        <v>328</v>
      </c>
      <c r="I44" s="10" t="s">
        <v>328</v>
      </c>
      <c r="J44" s="10" t="s">
        <v>328</v>
      </c>
      <c r="K44" s="22" t="s">
        <v>21</v>
      </c>
      <c r="L44" s="8" t="s">
        <v>386</v>
      </c>
      <c r="M44" s="10" t="s">
        <v>329</v>
      </c>
      <c r="N44" s="8" t="s">
        <v>23</v>
      </c>
      <c r="O44" s="8" t="s">
        <v>24</v>
      </c>
      <c r="P44" s="8">
        <v>7</v>
      </c>
      <c r="Q44" s="8" t="s">
        <v>371</v>
      </c>
      <c r="R44" s="8" t="s">
        <v>24</v>
      </c>
      <c r="S44" s="8" t="s">
        <v>328</v>
      </c>
      <c r="T44" s="8" t="s">
        <v>328</v>
      </c>
      <c r="U44" s="8" t="s">
        <v>328</v>
      </c>
      <c r="V44" s="8" t="s">
        <v>328</v>
      </c>
      <c r="W44" s="8" t="s">
        <v>328</v>
      </c>
      <c r="X44" s="8" t="s">
        <v>328</v>
      </c>
      <c r="Y44" s="8" t="s">
        <v>18</v>
      </c>
      <c r="Z44" s="8" t="s">
        <v>18</v>
      </c>
    </row>
    <row r="45" spans="1:26" s="7" customFormat="1">
      <c r="A45" s="8" t="s">
        <v>309</v>
      </c>
      <c r="B45" s="8" t="s">
        <v>326</v>
      </c>
      <c r="C45" s="49">
        <v>11.9016</v>
      </c>
      <c r="D45" s="49">
        <v>54.2</v>
      </c>
      <c r="E45" s="49">
        <v>6.2640000000000002</v>
      </c>
      <c r="F45" s="49">
        <v>61.31</v>
      </c>
      <c r="G45" s="8" t="s">
        <v>327</v>
      </c>
      <c r="H45" s="10" t="s">
        <v>328</v>
      </c>
      <c r="I45" s="10" t="s">
        <v>328</v>
      </c>
      <c r="J45" s="10" t="s">
        <v>328</v>
      </c>
      <c r="K45" s="22" t="s">
        <v>21</v>
      </c>
      <c r="L45" s="8" t="s">
        <v>386</v>
      </c>
      <c r="M45" s="10" t="s">
        <v>329</v>
      </c>
      <c r="N45" s="8" t="s">
        <v>23</v>
      </c>
      <c r="O45" s="8" t="s">
        <v>24</v>
      </c>
      <c r="P45" s="8">
        <v>7</v>
      </c>
      <c r="Q45" s="8" t="s">
        <v>371</v>
      </c>
      <c r="R45" s="8" t="s">
        <v>24</v>
      </c>
      <c r="S45" s="8" t="s">
        <v>328</v>
      </c>
      <c r="T45" s="8" t="s">
        <v>328</v>
      </c>
      <c r="U45" s="8" t="s">
        <v>328</v>
      </c>
      <c r="V45" s="8" t="s">
        <v>328</v>
      </c>
      <c r="W45" s="8" t="s">
        <v>328</v>
      </c>
      <c r="X45" s="8" t="s">
        <v>328</v>
      </c>
      <c r="Y45" s="8" t="s">
        <v>18</v>
      </c>
      <c r="Z45" s="8" t="s">
        <v>18</v>
      </c>
    </row>
    <row r="46" spans="1:26" s="7" customFormat="1">
      <c r="A46" s="8" t="s">
        <v>309</v>
      </c>
      <c r="B46" s="8" t="s">
        <v>330</v>
      </c>
      <c r="C46" s="49">
        <v>6.65</v>
      </c>
      <c r="D46" s="49" t="s">
        <v>18</v>
      </c>
      <c r="E46" s="49">
        <v>2.65</v>
      </c>
      <c r="F46" s="49" t="s">
        <v>18</v>
      </c>
      <c r="G46" s="8" t="s">
        <v>331</v>
      </c>
      <c r="H46" s="10" t="s">
        <v>328</v>
      </c>
      <c r="I46" s="10" t="s">
        <v>328</v>
      </c>
      <c r="J46" s="10" t="s">
        <v>328</v>
      </c>
      <c r="K46" s="22" t="s">
        <v>64</v>
      </c>
      <c r="L46" s="8" t="s">
        <v>386</v>
      </c>
      <c r="M46" s="12" t="s">
        <v>40</v>
      </c>
      <c r="N46" s="8" t="s">
        <v>23</v>
      </c>
      <c r="O46" s="8" t="s">
        <v>24</v>
      </c>
      <c r="P46" s="8">
        <v>7</v>
      </c>
      <c r="Q46" s="8" t="s">
        <v>381</v>
      </c>
      <c r="R46" s="8" t="s">
        <v>32</v>
      </c>
      <c r="S46" s="8" t="s">
        <v>328</v>
      </c>
      <c r="T46" s="8" t="s">
        <v>328</v>
      </c>
      <c r="U46" s="8" t="s">
        <v>328</v>
      </c>
      <c r="V46" s="8" t="s">
        <v>328</v>
      </c>
      <c r="W46" s="8" t="s">
        <v>328</v>
      </c>
      <c r="X46" s="8" t="s">
        <v>328</v>
      </c>
      <c r="Y46" s="8" t="s">
        <v>18</v>
      </c>
      <c r="Z46" s="8" t="s">
        <v>407</v>
      </c>
    </row>
    <row r="47" spans="1:26" s="7" customFormat="1">
      <c r="A47" s="8" t="s">
        <v>309</v>
      </c>
      <c r="B47" s="8" t="s">
        <v>330</v>
      </c>
      <c r="C47" s="49">
        <v>6.65</v>
      </c>
      <c r="D47" s="49" t="s">
        <v>18</v>
      </c>
      <c r="E47" s="49">
        <v>3.4499999999999997</v>
      </c>
      <c r="F47" s="49" t="s">
        <v>18</v>
      </c>
      <c r="G47" s="8" t="s">
        <v>331</v>
      </c>
      <c r="H47" s="10" t="s">
        <v>328</v>
      </c>
      <c r="I47" s="10" t="s">
        <v>328</v>
      </c>
      <c r="J47" s="10" t="s">
        <v>328</v>
      </c>
      <c r="K47" s="22" t="s">
        <v>64</v>
      </c>
      <c r="L47" s="8" t="s">
        <v>386</v>
      </c>
      <c r="M47" s="12" t="s">
        <v>40</v>
      </c>
      <c r="N47" s="8" t="s">
        <v>23</v>
      </c>
      <c r="O47" s="8" t="s">
        <v>24</v>
      </c>
      <c r="P47" s="8">
        <v>7</v>
      </c>
      <c r="Q47" s="8" t="s">
        <v>382</v>
      </c>
      <c r="R47" s="8" t="s">
        <v>377</v>
      </c>
      <c r="S47" s="8" t="s">
        <v>328</v>
      </c>
      <c r="T47" s="8" t="s">
        <v>328</v>
      </c>
      <c r="U47" s="8" t="s">
        <v>328</v>
      </c>
      <c r="V47" s="8" t="s">
        <v>328</v>
      </c>
      <c r="W47" s="8" t="s">
        <v>328</v>
      </c>
      <c r="X47" s="8" t="s">
        <v>328</v>
      </c>
      <c r="Y47" s="8" t="s">
        <v>18</v>
      </c>
      <c r="Z47" s="8" t="s">
        <v>407</v>
      </c>
    </row>
    <row r="48" spans="1:26" s="7" customFormat="1">
      <c r="A48" s="8" t="s">
        <v>309</v>
      </c>
      <c r="B48" s="8" t="s">
        <v>330</v>
      </c>
      <c r="C48" s="49">
        <v>6.65</v>
      </c>
      <c r="D48" s="49" t="s">
        <v>18</v>
      </c>
      <c r="E48" s="49">
        <v>3</v>
      </c>
      <c r="F48" s="49" t="s">
        <v>18</v>
      </c>
      <c r="G48" s="8" t="s">
        <v>331</v>
      </c>
      <c r="H48" s="10" t="s">
        <v>328</v>
      </c>
      <c r="I48" s="10" t="s">
        <v>328</v>
      </c>
      <c r="J48" s="10" t="s">
        <v>328</v>
      </c>
      <c r="K48" s="22" t="s">
        <v>64</v>
      </c>
      <c r="L48" s="8" t="s">
        <v>386</v>
      </c>
      <c r="M48" s="12" t="s">
        <v>40</v>
      </c>
      <c r="N48" s="8" t="s">
        <v>23</v>
      </c>
      <c r="O48" s="8" t="s">
        <v>24</v>
      </c>
      <c r="P48" s="8">
        <v>7</v>
      </c>
      <c r="Q48" s="8" t="s">
        <v>383</v>
      </c>
      <c r="R48" s="8" t="s">
        <v>24</v>
      </c>
      <c r="S48" s="8" t="s">
        <v>328</v>
      </c>
      <c r="T48" s="8" t="s">
        <v>328</v>
      </c>
      <c r="U48" s="8" t="s">
        <v>328</v>
      </c>
      <c r="V48" s="8" t="s">
        <v>328</v>
      </c>
      <c r="W48" s="8" t="s">
        <v>328</v>
      </c>
      <c r="X48" s="8" t="s">
        <v>328</v>
      </c>
      <c r="Y48" s="8" t="s">
        <v>18</v>
      </c>
      <c r="Z48" s="8" t="s">
        <v>407</v>
      </c>
    </row>
    <row r="49" spans="1:26" s="7" customFormat="1" ht="14">
      <c r="A49" s="8" t="s">
        <v>309</v>
      </c>
      <c r="B49" s="8" t="s">
        <v>332</v>
      </c>
      <c r="C49" s="49">
        <v>1.8</v>
      </c>
      <c r="D49" s="49" t="s">
        <v>18</v>
      </c>
      <c r="E49" s="49">
        <v>1.8</v>
      </c>
      <c r="F49" s="49" t="s">
        <v>18</v>
      </c>
      <c r="G49" s="8" t="s">
        <v>333</v>
      </c>
      <c r="H49" s="10" t="s">
        <v>328</v>
      </c>
      <c r="I49" s="10" t="s">
        <v>328</v>
      </c>
      <c r="J49" s="10" t="s">
        <v>328</v>
      </c>
      <c r="K49" s="10" t="s">
        <v>21</v>
      </c>
      <c r="L49" s="8" t="s">
        <v>386</v>
      </c>
      <c r="M49" s="10" t="s">
        <v>40</v>
      </c>
      <c r="N49" s="8" t="s">
        <v>23</v>
      </c>
      <c r="O49" s="8" t="s">
        <v>24</v>
      </c>
      <c r="P49" s="8">
        <v>7</v>
      </c>
      <c r="Q49" s="8" t="s">
        <v>371</v>
      </c>
      <c r="R49" s="8" t="s">
        <v>24</v>
      </c>
      <c r="S49" s="8" t="s">
        <v>328</v>
      </c>
      <c r="T49" s="8" t="s">
        <v>328</v>
      </c>
      <c r="U49" s="8" t="s">
        <v>328</v>
      </c>
      <c r="V49" s="8" t="s">
        <v>328</v>
      </c>
      <c r="W49" s="8" t="s">
        <v>328</v>
      </c>
      <c r="X49" s="8" t="s">
        <v>328</v>
      </c>
      <c r="Y49" s="8" t="s">
        <v>18</v>
      </c>
      <c r="Z49" s="8" t="s">
        <v>18</v>
      </c>
    </row>
    <row r="50" spans="1:26" s="7" customFormat="1">
      <c r="A50" s="8" t="s">
        <v>309</v>
      </c>
      <c r="B50" s="8" t="s">
        <v>81</v>
      </c>
      <c r="C50" s="49">
        <v>1.7649999999999999</v>
      </c>
      <c r="D50" s="49" t="s">
        <v>18</v>
      </c>
      <c r="E50" s="49">
        <v>1.51</v>
      </c>
      <c r="F50" s="49" t="s">
        <v>18</v>
      </c>
      <c r="G50" s="8" t="s">
        <v>222</v>
      </c>
      <c r="H50" s="10" t="s">
        <v>328</v>
      </c>
      <c r="I50" s="10" t="s">
        <v>328</v>
      </c>
      <c r="J50" s="10" t="s">
        <v>328</v>
      </c>
      <c r="K50" s="22" t="s">
        <v>35</v>
      </c>
      <c r="L50" s="8" t="s">
        <v>386</v>
      </c>
      <c r="M50" s="12" t="s">
        <v>120</v>
      </c>
      <c r="N50" s="8" t="s">
        <v>23</v>
      </c>
      <c r="O50" s="8" t="s">
        <v>24</v>
      </c>
      <c r="P50" s="8">
        <v>7</v>
      </c>
      <c r="Q50" s="8" t="s">
        <v>384</v>
      </c>
      <c r="R50" s="8" t="s">
        <v>24</v>
      </c>
      <c r="S50" s="8" t="s">
        <v>328</v>
      </c>
      <c r="T50" s="8" t="s">
        <v>328</v>
      </c>
      <c r="U50" s="8" t="s">
        <v>328</v>
      </c>
      <c r="V50" s="8" t="s">
        <v>328</v>
      </c>
      <c r="W50" s="8" t="s">
        <v>328</v>
      </c>
      <c r="X50" s="8" t="s">
        <v>328</v>
      </c>
      <c r="Y50" s="8" t="s">
        <v>18</v>
      </c>
      <c r="Z50" s="8">
        <v>390</v>
      </c>
    </row>
    <row r="51" spans="1:26" s="7" customFormat="1">
      <c r="A51" s="8" t="s">
        <v>309</v>
      </c>
      <c r="B51" s="8" t="s">
        <v>81</v>
      </c>
      <c r="C51" s="49">
        <v>1.08</v>
      </c>
      <c r="D51" s="49" t="s">
        <v>18</v>
      </c>
      <c r="E51" s="49">
        <v>0.495</v>
      </c>
      <c r="F51" s="49" t="s">
        <v>18</v>
      </c>
      <c r="G51" s="8" t="s">
        <v>222</v>
      </c>
      <c r="H51" s="10" t="s">
        <v>328</v>
      </c>
      <c r="I51" s="10" t="s">
        <v>328</v>
      </c>
      <c r="J51" s="10" t="s">
        <v>328</v>
      </c>
      <c r="K51" s="22" t="s">
        <v>35</v>
      </c>
      <c r="L51" s="8" t="s">
        <v>386</v>
      </c>
      <c r="M51" s="12" t="s">
        <v>120</v>
      </c>
      <c r="N51" s="8" t="s">
        <v>23</v>
      </c>
      <c r="O51" s="8" t="s">
        <v>24</v>
      </c>
      <c r="P51" s="8">
        <v>7</v>
      </c>
      <c r="Q51" s="8" t="s">
        <v>384</v>
      </c>
      <c r="R51" s="8" t="s">
        <v>24</v>
      </c>
      <c r="S51" s="8" t="s">
        <v>328</v>
      </c>
      <c r="T51" s="8" t="s">
        <v>328</v>
      </c>
      <c r="U51" s="8" t="s">
        <v>328</v>
      </c>
      <c r="V51" s="8" t="s">
        <v>328</v>
      </c>
      <c r="W51" s="8" t="s">
        <v>328</v>
      </c>
      <c r="X51" s="8" t="s">
        <v>328</v>
      </c>
      <c r="Y51" s="8" t="s">
        <v>18</v>
      </c>
      <c r="Z51" s="8">
        <v>390</v>
      </c>
    </row>
    <row r="52" spans="1:26" s="7" customFormat="1">
      <c r="A52" s="8" t="s">
        <v>309</v>
      </c>
      <c r="B52" s="8" t="s">
        <v>81</v>
      </c>
      <c r="C52" s="49">
        <v>0.36499999999999999</v>
      </c>
      <c r="D52" s="49" t="s">
        <v>18</v>
      </c>
      <c r="E52" s="49">
        <v>0.245</v>
      </c>
      <c r="F52" s="49" t="s">
        <v>18</v>
      </c>
      <c r="G52" s="8" t="s">
        <v>222</v>
      </c>
      <c r="H52" s="10" t="s">
        <v>328</v>
      </c>
      <c r="I52" s="10" t="s">
        <v>328</v>
      </c>
      <c r="J52" s="10" t="s">
        <v>328</v>
      </c>
      <c r="K52" s="22" t="s">
        <v>35</v>
      </c>
      <c r="L52" s="8" t="s">
        <v>386</v>
      </c>
      <c r="M52" s="12" t="s">
        <v>120</v>
      </c>
      <c r="N52" s="8" t="s">
        <v>23</v>
      </c>
      <c r="O52" s="8" t="s">
        <v>24</v>
      </c>
      <c r="P52" s="8">
        <v>7</v>
      </c>
      <c r="Q52" s="8" t="s">
        <v>384</v>
      </c>
      <c r="R52" s="8" t="s">
        <v>24</v>
      </c>
      <c r="S52" s="8" t="s">
        <v>328</v>
      </c>
      <c r="T52" s="8" t="s">
        <v>328</v>
      </c>
      <c r="U52" s="8" t="s">
        <v>328</v>
      </c>
      <c r="V52" s="8" t="s">
        <v>328</v>
      </c>
      <c r="W52" s="8" t="s">
        <v>328</v>
      </c>
      <c r="X52" s="8" t="s">
        <v>328</v>
      </c>
      <c r="Y52" s="8" t="s">
        <v>18</v>
      </c>
      <c r="Z52" s="8">
        <v>120</v>
      </c>
    </row>
    <row r="53" spans="1:26" s="7" customFormat="1">
      <c r="A53" s="8" t="s">
        <v>309</v>
      </c>
      <c r="B53" s="8" t="s">
        <v>81</v>
      </c>
      <c r="C53" s="49">
        <v>0.3</v>
      </c>
      <c r="D53" s="49" t="s">
        <v>18</v>
      </c>
      <c r="E53" s="49">
        <v>0.17</v>
      </c>
      <c r="F53" s="49" t="s">
        <v>18</v>
      </c>
      <c r="G53" s="8" t="s">
        <v>222</v>
      </c>
      <c r="H53" s="10" t="s">
        <v>328</v>
      </c>
      <c r="I53" s="10" t="s">
        <v>328</v>
      </c>
      <c r="J53" s="10" t="s">
        <v>328</v>
      </c>
      <c r="K53" s="22" t="s">
        <v>35</v>
      </c>
      <c r="L53" s="8" t="s">
        <v>386</v>
      </c>
      <c r="M53" s="12" t="s">
        <v>120</v>
      </c>
      <c r="N53" s="8" t="s">
        <v>23</v>
      </c>
      <c r="O53" s="8" t="s">
        <v>24</v>
      </c>
      <c r="P53" s="8">
        <v>7</v>
      </c>
      <c r="Q53" s="8" t="s">
        <v>384</v>
      </c>
      <c r="R53" s="8" t="s">
        <v>24</v>
      </c>
      <c r="S53" s="8" t="s">
        <v>328</v>
      </c>
      <c r="T53" s="8" t="s">
        <v>328</v>
      </c>
      <c r="U53" s="8" t="s">
        <v>328</v>
      </c>
      <c r="V53" s="8" t="s">
        <v>328</v>
      </c>
      <c r="W53" s="8" t="s">
        <v>328</v>
      </c>
      <c r="X53" s="8" t="s">
        <v>328</v>
      </c>
      <c r="Y53" s="8" t="s">
        <v>18</v>
      </c>
      <c r="Z53" s="8">
        <v>120</v>
      </c>
    </row>
    <row r="54" spans="1:26" s="7" customFormat="1">
      <c r="A54" s="8" t="s">
        <v>309</v>
      </c>
      <c r="B54" s="8" t="s">
        <v>334</v>
      </c>
      <c r="C54" s="49">
        <v>2.6269999999999998</v>
      </c>
      <c r="D54" s="49" t="s">
        <v>18</v>
      </c>
      <c r="E54" s="49">
        <v>0.20899999999999999</v>
      </c>
      <c r="F54" s="49" t="s">
        <v>18</v>
      </c>
      <c r="G54" s="8" t="s">
        <v>335</v>
      </c>
      <c r="H54" s="10" t="s">
        <v>328</v>
      </c>
      <c r="I54" s="10" t="s">
        <v>328</v>
      </c>
      <c r="J54" s="10" t="s">
        <v>328</v>
      </c>
      <c r="K54" s="22" t="s">
        <v>35</v>
      </c>
      <c r="L54" s="8" t="s">
        <v>386</v>
      </c>
      <c r="M54" s="12" t="s">
        <v>120</v>
      </c>
      <c r="N54" s="8" t="s">
        <v>336</v>
      </c>
      <c r="O54" s="8" t="s">
        <v>24</v>
      </c>
      <c r="P54" s="8">
        <v>7</v>
      </c>
      <c r="Q54" s="8" t="s">
        <v>385</v>
      </c>
      <c r="R54" s="8" t="s">
        <v>24</v>
      </c>
      <c r="S54" s="8" t="s">
        <v>328</v>
      </c>
      <c r="T54" s="8" t="s">
        <v>328</v>
      </c>
      <c r="U54" s="8" t="s">
        <v>328</v>
      </c>
      <c r="V54" s="8" t="s">
        <v>328</v>
      </c>
      <c r="W54" s="8" t="s">
        <v>328</v>
      </c>
      <c r="X54" s="8" t="s">
        <v>328</v>
      </c>
      <c r="Y54" s="8">
        <v>320</v>
      </c>
      <c r="Z54" s="8">
        <v>160</v>
      </c>
    </row>
    <row r="55" spans="1:26" s="7" customFormat="1" ht="14">
      <c r="A55" s="8" t="s">
        <v>309</v>
      </c>
      <c r="B55" s="8" t="s">
        <v>306</v>
      </c>
      <c r="C55" s="49">
        <v>0.80100000000000005</v>
      </c>
      <c r="D55" s="49" t="s">
        <v>18</v>
      </c>
      <c r="E55" s="49">
        <v>0.84099999999999997</v>
      </c>
      <c r="F55" s="49" t="s">
        <v>18</v>
      </c>
      <c r="G55" s="8" t="s">
        <v>114</v>
      </c>
      <c r="H55" s="8" t="s">
        <v>69</v>
      </c>
      <c r="I55" s="8">
        <v>2800</v>
      </c>
      <c r="J55" s="8">
        <v>4500</v>
      </c>
      <c r="K55" s="8" t="s">
        <v>64</v>
      </c>
      <c r="L55" s="8" t="s">
        <v>22</v>
      </c>
      <c r="M55" s="8" t="s">
        <v>40</v>
      </c>
      <c r="N55" s="8" t="s">
        <v>337</v>
      </c>
      <c r="O55" s="8" t="s">
        <v>24</v>
      </c>
      <c r="P55" s="8">
        <v>6</v>
      </c>
      <c r="Q55" s="8" t="s">
        <v>390</v>
      </c>
      <c r="R55" s="8" t="s">
        <v>32</v>
      </c>
      <c r="S55" s="8" t="s">
        <v>389</v>
      </c>
      <c r="T55" s="8">
        <v>31</v>
      </c>
      <c r="U55" s="8">
        <v>107</v>
      </c>
      <c r="V55" s="8">
        <v>3300</v>
      </c>
      <c r="W55" s="8">
        <v>107</v>
      </c>
      <c r="X55" s="8" t="s">
        <v>24</v>
      </c>
      <c r="Y55" s="8">
        <v>794</v>
      </c>
      <c r="Z55" s="8">
        <v>86</v>
      </c>
    </row>
    <row r="56" spans="1:26" s="7" customFormat="1" ht="14">
      <c r="A56" s="8" t="s">
        <v>309</v>
      </c>
      <c r="B56" s="8" t="s">
        <v>306</v>
      </c>
      <c r="C56" s="49">
        <v>0.80100000000000005</v>
      </c>
      <c r="D56" s="49" t="s">
        <v>18</v>
      </c>
      <c r="E56" s="49">
        <v>0.83499999999999996</v>
      </c>
      <c r="F56" s="49" t="s">
        <v>18</v>
      </c>
      <c r="G56" s="8" t="s">
        <v>114</v>
      </c>
      <c r="H56" s="8" t="s">
        <v>69</v>
      </c>
      <c r="I56" s="8">
        <v>2800</v>
      </c>
      <c r="J56" s="8">
        <v>4500</v>
      </c>
      <c r="K56" s="8" t="s">
        <v>64</v>
      </c>
      <c r="L56" s="8" t="s">
        <v>22</v>
      </c>
      <c r="M56" s="8" t="s">
        <v>40</v>
      </c>
      <c r="N56" s="8" t="s">
        <v>337</v>
      </c>
      <c r="O56" s="8" t="s">
        <v>24</v>
      </c>
      <c r="P56" s="8">
        <v>6</v>
      </c>
      <c r="Q56" s="8" t="s">
        <v>391</v>
      </c>
      <c r="R56" s="8" t="s">
        <v>32</v>
      </c>
      <c r="S56" s="8" t="s">
        <v>389</v>
      </c>
      <c r="T56" s="8">
        <v>31</v>
      </c>
      <c r="U56" s="8">
        <v>91</v>
      </c>
      <c r="V56" s="8">
        <v>3100</v>
      </c>
      <c r="W56" s="8">
        <v>91</v>
      </c>
      <c r="X56" s="8" t="s">
        <v>24</v>
      </c>
      <c r="Y56" s="8">
        <v>794</v>
      </c>
      <c r="Z56" s="8">
        <v>86</v>
      </c>
    </row>
    <row r="57" spans="1:26" s="7" customFormat="1" ht="14">
      <c r="A57" s="8" t="s">
        <v>309</v>
      </c>
      <c r="B57" s="8" t="s">
        <v>306</v>
      </c>
      <c r="C57" s="49">
        <v>0.80100000000000005</v>
      </c>
      <c r="D57" s="49" t="s">
        <v>18</v>
      </c>
      <c r="E57" s="49">
        <v>0.69099999999999995</v>
      </c>
      <c r="F57" s="49" t="s">
        <v>18</v>
      </c>
      <c r="G57" s="8" t="s">
        <v>114</v>
      </c>
      <c r="H57" s="8" t="s">
        <v>69</v>
      </c>
      <c r="I57" s="8">
        <v>2800</v>
      </c>
      <c r="J57" s="8">
        <v>4100</v>
      </c>
      <c r="K57" s="8" t="s">
        <v>64</v>
      </c>
      <c r="L57" s="8" t="s">
        <v>22</v>
      </c>
      <c r="M57" s="8" t="s">
        <v>40</v>
      </c>
      <c r="N57" s="8" t="s">
        <v>337</v>
      </c>
      <c r="O57" s="8" t="s">
        <v>24</v>
      </c>
      <c r="P57" s="8">
        <v>6</v>
      </c>
      <c r="Q57" s="8" t="s">
        <v>392</v>
      </c>
      <c r="R57" s="8" t="s">
        <v>32</v>
      </c>
      <c r="S57" s="8" t="s">
        <v>389</v>
      </c>
      <c r="T57" s="8">
        <v>31</v>
      </c>
      <c r="U57" s="8">
        <v>99</v>
      </c>
      <c r="V57" s="8">
        <v>2900</v>
      </c>
      <c r="W57" s="8">
        <v>99</v>
      </c>
      <c r="X57" s="8" t="s">
        <v>24</v>
      </c>
      <c r="Y57" s="8">
        <v>794</v>
      </c>
      <c r="Z57" s="8">
        <v>86</v>
      </c>
    </row>
    <row r="58" spans="1:26" s="7" customFormat="1" ht="14">
      <c r="A58" s="8" t="s">
        <v>309</v>
      </c>
      <c r="B58" s="8" t="s">
        <v>306</v>
      </c>
      <c r="C58" s="49">
        <v>0.80100000000000005</v>
      </c>
      <c r="D58" s="49" t="s">
        <v>18</v>
      </c>
      <c r="E58" s="49">
        <v>1.18</v>
      </c>
      <c r="F58" s="49" t="s">
        <v>18</v>
      </c>
      <c r="G58" s="8" t="s">
        <v>114</v>
      </c>
      <c r="H58" s="8" t="s">
        <v>69</v>
      </c>
      <c r="I58" s="8">
        <v>2800</v>
      </c>
      <c r="J58" s="8">
        <v>3300</v>
      </c>
      <c r="K58" s="8" t="s">
        <v>64</v>
      </c>
      <c r="L58" s="8" t="s">
        <v>22</v>
      </c>
      <c r="M58" s="8" t="s">
        <v>40</v>
      </c>
      <c r="N58" s="8" t="s">
        <v>337</v>
      </c>
      <c r="O58" s="8" t="s">
        <v>24</v>
      </c>
      <c r="P58" s="8">
        <v>6</v>
      </c>
      <c r="Q58" s="8" t="s">
        <v>393</v>
      </c>
      <c r="R58" s="8" t="s">
        <v>24</v>
      </c>
      <c r="S58" s="8" t="s">
        <v>389</v>
      </c>
      <c r="T58" s="8">
        <v>31</v>
      </c>
      <c r="U58" s="8">
        <v>66</v>
      </c>
      <c r="V58" s="8">
        <v>3000</v>
      </c>
      <c r="W58" s="8">
        <v>66</v>
      </c>
      <c r="X58" s="8" t="s">
        <v>24</v>
      </c>
      <c r="Y58" s="8">
        <v>794</v>
      </c>
      <c r="Z58" s="8">
        <v>86</v>
      </c>
    </row>
    <row r="59" spans="1:26" s="7" customFormat="1" ht="14">
      <c r="A59" s="8" t="s">
        <v>309</v>
      </c>
      <c r="B59" s="8" t="s">
        <v>306</v>
      </c>
      <c r="C59" s="49">
        <v>0.80100000000000005</v>
      </c>
      <c r="D59" s="49" t="s">
        <v>18</v>
      </c>
      <c r="E59" s="49">
        <v>0.50900000000000001</v>
      </c>
      <c r="F59" s="49" t="s">
        <v>18</v>
      </c>
      <c r="G59" s="8" t="s">
        <v>114</v>
      </c>
      <c r="H59" s="8" t="s">
        <v>69</v>
      </c>
      <c r="I59" s="8">
        <v>2800</v>
      </c>
      <c r="J59" s="8">
        <v>2600</v>
      </c>
      <c r="K59" s="8" t="s">
        <v>64</v>
      </c>
      <c r="L59" s="8" t="s">
        <v>22</v>
      </c>
      <c r="M59" s="8" t="s">
        <v>40</v>
      </c>
      <c r="N59" s="8" t="s">
        <v>337</v>
      </c>
      <c r="O59" s="8" t="s">
        <v>24</v>
      </c>
      <c r="P59" s="8">
        <v>6</v>
      </c>
      <c r="Q59" s="8" t="s">
        <v>394</v>
      </c>
      <c r="R59" s="8" t="s">
        <v>24</v>
      </c>
      <c r="S59" s="8" t="s">
        <v>389</v>
      </c>
      <c r="T59" s="8">
        <v>31</v>
      </c>
      <c r="U59" s="8">
        <v>55</v>
      </c>
      <c r="V59" s="8">
        <v>2600</v>
      </c>
      <c r="W59" s="8">
        <v>55</v>
      </c>
      <c r="X59" s="8" t="s">
        <v>24</v>
      </c>
      <c r="Y59" s="8">
        <v>794</v>
      </c>
      <c r="Z59" s="8">
        <v>86</v>
      </c>
    </row>
    <row r="60" spans="1:26" s="7" customFormat="1" ht="14">
      <c r="A60" s="8" t="s">
        <v>309</v>
      </c>
      <c r="B60" s="8" t="s">
        <v>338</v>
      </c>
      <c r="C60" s="49">
        <v>3.86</v>
      </c>
      <c r="D60" s="49" t="s">
        <v>18</v>
      </c>
      <c r="E60" s="49">
        <v>1.57</v>
      </c>
      <c r="F60" s="49" t="s">
        <v>18</v>
      </c>
      <c r="G60" s="8" t="s">
        <v>114</v>
      </c>
      <c r="H60" s="8" t="s">
        <v>69</v>
      </c>
      <c r="I60" s="10" t="s">
        <v>328</v>
      </c>
      <c r="J60" s="10" t="s">
        <v>328</v>
      </c>
      <c r="K60" s="8" t="s">
        <v>64</v>
      </c>
      <c r="L60" s="8" t="s">
        <v>386</v>
      </c>
      <c r="M60" s="8" t="s">
        <v>40</v>
      </c>
      <c r="N60" s="8" t="s">
        <v>337</v>
      </c>
      <c r="O60" s="8" t="s">
        <v>24</v>
      </c>
      <c r="P60" s="8">
        <v>6</v>
      </c>
      <c r="Q60" s="8" t="s">
        <v>395</v>
      </c>
      <c r="R60" s="8" t="s">
        <v>24</v>
      </c>
      <c r="S60" s="8" t="s">
        <v>328</v>
      </c>
      <c r="T60" s="8" t="s">
        <v>328</v>
      </c>
      <c r="U60" s="8" t="s">
        <v>328</v>
      </c>
      <c r="V60" s="8" t="s">
        <v>328</v>
      </c>
      <c r="W60" s="8" t="s">
        <v>328</v>
      </c>
      <c r="X60" s="8" t="s">
        <v>328</v>
      </c>
      <c r="Y60" s="8">
        <v>750</v>
      </c>
      <c r="Z60" s="8">
        <v>90</v>
      </c>
    </row>
    <row r="61" spans="1:26" s="7" customFormat="1" ht="14">
      <c r="A61" s="8" t="s">
        <v>309</v>
      </c>
      <c r="B61" s="8" t="s">
        <v>338</v>
      </c>
      <c r="C61" s="49">
        <v>2.17</v>
      </c>
      <c r="D61" s="49" t="s">
        <v>18</v>
      </c>
      <c r="E61" s="49">
        <v>1.6</v>
      </c>
      <c r="F61" s="49" t="s">
        <v>18</v>
      </c>
      <c r="G61" s="8" t="s">
        <v>114</v>
      </c>
      <c r="H61" s="8" t="s">
        <v>69</v>
      </c>
      <c r="I61" s="10" t="s">
        <v>328</v>
      </c>
      <c r="J61" s="10" t="s">
        <v>328</v>
      </c>
      <c r="K61" s="8" t="s">
        <v>64</v>
      </c>
      <c r="L61" s="8" t="s">
        <v>386</v>
      </c>
      <c r="M61" s="8" t="s">
        <v>40</v>
      </c>
      <c r="N61" s="8" t="s">
        <v>337</v>
      </c>
      <c r="O61" s="8" t="s">
        <v>24</v>
      </c>
      <c r="P61" s="8">
        <v>6</v>
      </c>
      <c r="Q61" s="8" t="s">
        <v>395</v>
      </c>
      <c r="R61" s="8" t="s">
        <v>24</v>
      </c>
      <c r="S61" s="8" t="s">
        <v>328</v>
      </c>
      <c r="T61" s="8" t="s">
        <v>328</v>
      </c>
      <c r="U61" s="8" t="s">
        <v>328</v>
      </c>
      <c r="V61" s="8" t="s">
        <v>328</v>
      </c>
      <c r="W61" s="8" t="s">
        <v>328</v>
      </c>
      <c r="X61" s="8" t="s">
        <v>328</v>
      </c>
      <c r="Y61" s="8">
        <v>750</v>
      </c>
      <c r="Z61" s="8">
        <v>90</v>
      </c>
    </row>
    <row r="62" spans="1:26" s="7" customFormat="1" ht="14">
      <c r="A62" s="8" t="s">
        <v>309</v>
      </c>
      <c r="B62" s="8" t="s">
        <v>338</v>
      </c>
      <c r="C62" s="49">
        <v>3.03</v>
      </c>
      <c r="D62" s="49" t="s">
        <v>18</v>
      </c>
      <c r="E62" s="49">
        <v>1.96</v>
      </c>
      <c r="F62" s="49" t="s">
        <v>18</v>
      </c>
      <c r="G62" s="8" t="s">
        <v>114</v>
      </c>
      <c r="H62" s="8" t="s">
        <v>69</v>
      </c>
      <c r="I62" s="10" t="s">
        <v>328</v>
      </c>
      <c r="J62" s="10" t="s">
        <v>328</v>
      </c>
      <c r="K62" s="8" t="s">
        <v>64</v>
      </c>
      <c r="L62" s="8" t="s">
        <v>386</v>
      </c>
      <c r="M62" s="8" t="s">
        <v>40</v>
      </c>
      <c r="N62" s="8" t="s">
        <v>337</v>
      </c>
      <c r="O62" s="8" t="s">
        <v>24</v>
      </c>
      <c r="P62" s="8">
        <v>6</v>
      </c>
      <c r="Q62" s="8" t="s">
        <v>395</v>
      </c>
      <c r="R62" s="8" t="s">
        <v>24</v>
      </c>
      <c r="S62" s="8" t="s">
        <v>328</v>
      </c>
      <c r="T62" s="8" t="s">
        <v>328</v>
      </c>
      <c r="U62" s="8" t="s">
        <v>328</v>
      </c>
      <c r="V62" s="8" t="s">
        <v>328</v>
      </c>
      <c r="W62" s="8" t="s">
        <v>328</v>
      </c>
      <c r="X62" s="8" t="s">
        <v>328</v>
      </c>
      <c r="Y62" s="8">
        <v>750</v>
      </c>
      <c r="Z62" s="8">
        <v>90</v>
      </c>
    </row>
  </sheetData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1"/>
  <sheetViews>
    <sheetView topLeftCell="C1" workbookViewId="0">
      <selection activeCell="G21" sqref="G21"/>
    </sheetView>
  </sheetViews>
  <sheetFormatPr baseColWidth="10" defaultRowHeight="18" x14ac:dyDescent="0"/>
  <sheetData>
    <row r="1" spans="1:18" s="7" customFormat="1" ht="5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50" t="s">
        <v>402</v>
      </c>
      <c r="R1" s="41" t="s">
        <v>403</v>
      </c>
    </row>
    <row r="2" spans="1:18" s="7" customFormat="1" ht="14">
      <c r="A2" s="8" t="s">
        <v>145</v>
      </c>
      <c r="B2" s="10" t="s">
        <v>37</v>
      </c>
      <c r="C2" s="49">
        <v>1.2589999999999999</v>
      </c>
      <c r="D2" s="49" t="s">
        <v>18</v>
      </c>
      <c r="E2" s="49">
        <v>0.68300000000000005</v>
      </c>
      <c r="F2" s="49" t="s">
        <v>18</v>
      </c>
      <c r="G2" s="8" t="s">
        <v>30</v>
      </c>
      <c r="H2" s="8" t="s">
        <v>146</v>
      </c>
      <c r="I2" s="8" t="s">
        <v>18</v>
      </c>
      <c r="J2" s="8" t="s">
        <v>18</v>
      </c>
      <c r="K2" s="8" t="s">
        <v>21</v>
      </c>
      <c r="L2" s="8" t="s">
        <v>36</v>
      </c>
      <c r="M2" s="8" t="s">
        <v>31</v>
      </c>
      <c r="N2" s="8" t="s">
        <v>107</v>
      </c>
      <c r="O2" s="8" t="s">
        <v>32</v>
      </c>
      <c r="P2" s="8">
        <v>3</v>
      </c>
      <c r="Q2" s="8">
        <v>402</v>
      </c>
      <c r="R2" s="8">
        <v>321</v>
      </c>
    </row>
    <row r="3" spans="1:18" s="7" customFormat="1" ht="14">
      <c r="A3" s="8" t="s">
        <v>145</v>
      </c>
      <c r="B3" s="10" t="s">
        <v>37</v>
      </c>
      <c r="C3" s="49">
        <v>1.2589999999999999</v>
      </c>
      <c r="D3" s="49" t="s">
        <v>18</v>
      </c>
      <c r="E3" s="49">
        <v>1.3185</v>
      </c>
      <c r="F3" s="49" t="s">
        <v>18</v>
      </c>
      <c r="G3" s="8" t="s">
        <v>30</v>
      </c>
      <c r="H3" s="8" t="s">
        <v>147</v>
      </c>
      <c r="I3" s="8" t="s">
        <v>18</v>
      </c>
      <c r="J3" s="8" t="s">
        <v>18</v>
      </c>
      <c r="K3" s="8" t="s">
        <v>21</v>
      </c>
      <c r="L3" s="8" t="s">
        <v>36</v>
      </c>
      <c r="M3" s="8" t="s">
        <v>31</v>
      </c>
      <c r="N3" s="8" t="s">
        <v>107</v>
      </c>
      <c r="O3" s="8" t="s">
        <v>32</v>
      </c>
      <c r="P3" s="8">
        <v>3</v>
      </c>
      <c r="Q3" s="8">
        <v>402</v>
      </c>
      <c r="R3" s="8">
        <v>321</v>
      </c>
    </row>
    <row r="4" spans="1:18" s="7" customFormat="1" ht="14">
      <c r="A4" s="8" t="s">
        <v>145</v>
      </c>
      <c r="B4" s="10" t="s">
        <v>148</v>
      </c>
      <c r="C4" s="49">
        <v>0.81549999999999989</v>
      </c>
      <c r="D4" s="49" t="s">
        <v>18</v>
      </c>
      <c r="E4" s="49">
        <v>0.7024999999999999</v>
      </c>
      <c r="F4" s="49" t="s">
        <v>18</v>
      </c>
      <c r="G4" s="8" t="s">
        <v>144</v>
      </c>
      <c r="H4" s="8" t="s">
        <v>149</v>
      </c>
      <c r="I4" s="8">
        <v>6187</v>
      </c>
      <c r="J4" s="8">
        <v>6764</v>
      </c>
      <c r="K4" s="8" t="s">
        <v>46</v>
      </c>
      <c r="L4" s="8" t="s">
        <v>22</v>
      </c>
      <c r="M4" s="8" t="s">
        <v>120</v>
      </c>
      <c r="N4" s="8" t="s">
        <v>107</v>
      </c>
      <c r="O4" s="8" t="s">
        <v>24</v>
      </c>
      <c r="P4" s="8">
        <v>3</v>
      </c>
      <c r="Q4" s="8">
        <v>240</v>
      </c>
      <c r="R4" s="8">
        <v>630</v>
      </c>
    </row>
    <row r="5" spans="1:18" s="7" customFormat="1" ht="14">
      <c r="A5" s="8" t="s">
        <v>145</v>
      </c>
      <c r="B5" s="10" t="s">
        <v>148</v>
      </c>
      <c r="C5" s="49">
        <v>0.81549999999999989</v>
      </c>
      <c r="D5" s="49" t="s">
        <v>18</v>
      </c>
      <c r="E5" s="49">
        <v>0.80249999999999999</v>
      </c>
      <c r="F5" s="49" t="s">
        <v>18</v>
      </c>
      <c r="G5" s="8" t="s">
        <v>144</v>
      </c>
      <c r="H5" s="8" t="s">
        <v>150</v>
      </c>
      <c r="I5" s="8">
        <v>3057</v>
      </c>
      <c r="J5" s="8">
        <v>3369</v>
      </c>
      <c r="K5" s="8" t="s">
        <v>46</v>
      </c>
      <c r="L5" s="8" t="s">
        <v>22</v>
      </c>
      <c r="M5" s="8" t="s">
        <v>120</v>
      </c>
      <c r="N5" s="8" t="s">
        <v>107</v>
      </c>
      <c r="O5" s="8" t="s">
        <v>24</v>
      </c>
      <c r="P5" s="8">
        <v>3</v>
      </c>
      <c r="Q5" s="8">
        <v>240</v>
      </c>
      <c r="R5" s="8">
        <v>630</v>
      </c>
    </row>
    <row r="6" spans="1:18" s="7" customFormat="1" ht="14">
      <c r="A6" s="8" t="s">
        <v>145</v>
      </c>
      <c r="B6" s="10" t="s">
        <v>148</v>
      </c>
      <c r="C6" s="49">
        <v>0.63300000000000001</v>
      </c>
      <c r="D6" s="49" t="s">
        <v>18</v>
      </c>
      <c r="E6" s="49">
        <v>0.6835</v>
      </c>
      <c r="F6" s="49" t="s">
        <v>18</v>
      </c>
      <c r="G6" s="8" t="s">
        <v>144</v>
      </c>
      <c r="H6" s="8" t="s">
        <v>149</v>
      </c>
      <c r="I6" s="8">
        <v>6329</v>
      </c>
      <c r="J6" s="8">
        <v>7399</v>
      </c>
      <c r="K6" s="8" t="s">
        <v>46</v>
      </c>
      <c r="L6" s="8" t="s">
        <v>22</v>
      </c>
      <c r="M6" s="8" t="s">
        <v>120</v>
      </c>
      <c r="N6" s="8" t="s">
        <v>107</v>
      </c>
      <c r="O6" s="8" t="s">
        <v>24</v>
      </c>
      <c r="P6" s="8">
        <v>3</v>
      </c>
      <c r="Q6" s="8">
        <v>240</v>
      </c>
      <c r="R6" s="8">
        <v>630</v>
      </c>
    </row>
    <row r="7" spans="1:18" s="7" customFormat="1" ht="14">
      <c r="A7" s="8" t="s">
        <v>145</v>
      </c>
      <c r="B7" s="10" t="s">
        <v>148</v>
      </c>
      <c r="C7" s="49">
        <v>0.63300000000000001</v>
      </c>
      <c r="D7" s="49" t="s">
        <v>18</v>
      </c>
      <c r="E7" s="49">
        <v>0.70399999999999996</v>
      </c>
      <c r="F7" s="49" t="s">
        <v>18</v>
      </c>
      <c r="G7" s="8" t="s">
        <v>144</v>
      </c>
      <c r="H7" s="8" t="s">
        <v>150</v>
      </c>
      <c r="I7" s="8">
        <v>3187</v>
      </c>
      <c r="J7" s="8">
        <v>4009</v>
      </c>
      <c r="K7" s="8" t="s">
        <v>46</v>
      </c>
      <c r="L7" s="8" t="s">
        <v>22</v>
      </c>
      <c r="M7" s="8" t="s">
        <v>120</v>
      </c>
      <c r="N7" s="8" t="s">
        <v>107</v>
      </c>
      <c r="O7" s="8" t="s">
        <v>24</v>
      </c>
      <c r="P7" s="8">
        <v>3</v>
      </c>
      <c r="Q7" s="8">
        <v>240</v>
      </c>
      <c r="R7" s="8">
        <v>630</v>
      </c>
    </row>
    <row r="8" spans="1:18" s="7" customFormat="1" ht="14">
      <c r="A8" s="8" t="s">
        <v>145</v>
      </c>
      <c r="B8" s="10" t="s">
        <v>29</v>
      </c>
      <c r="C8" s="49">
        <v>0.432</v>
      </c>
      <c r="D8" s="49" t="s">
        <v>18</v>
      </c>
      <c r="E8" s="49">
        <v>1.0740000000000001</v>
      </c>
      <c r="F8" s="49" t="s">
        <v>18</v>
      </c>
      <c r="G8" s="8" t="s">
        <v>30</v>
      </c>
      <c r="H8" s="8" t="s">
        <v>151</v>
      </c>
      <c r="I8" s="8">
        <v>4220</v>
      </c>
      <c r="J8" s="8">
        <v>7853</v>
      </c>
      <c r="K8" s="8" t="s">
        <v>21</v>
      </c>
      <c r="L8" s="8" t="s">
        <v>22</v>
      </c>
      <c r="M8" s="8" t="s">
        <v>31</v>
      </c>
      <c r="N8" s="8" t="s">
        <v>107</v>
      </c>
      <c r="O8" s="8" t="s">
        <v>32</v>
      </c>
      <c r="P8" s="8">
        <v>3</v>
      </c>
      <c r="Q8" s="8">
        <v>402</v>
      </c>
      <c r="R8" s="8">
        <v>334</v>
      </c>
    </row>
    <row r="9" spans="1:18" s="7" customFormat="1" ht="14">
      <c r="A9" s="8" t="s">
        <v>145</v>
      </c>
      <c r="B9" s="10" t="s">
        <v>29</v>
      </c>
      <c r="C9" s="49">
        <v>4.4350000000000005</v>
      </c>
      <c r="D9" s="49" t="s">
        <v>18</v>
      </c>
      <c r="E9" s="49">
        <v>2.7359999999999998</v>
      </c>
      <c r="F9" s="49" t="s">
        <v>18</v>
      </c>
      <c r="G9" s="8" t="s">
        <v>30</v>
      </c>
      <c r="H9" s="8" t="s">
        <v>151</v>
      </c>
      <c r="I9" s="8">
        <v>11390</v>
      </c>
      <c r="J9" s="8">
        <v>12658</v>
      </c>
      <c r="K9" s="8" t="s">
        <v>21</v>
      </c>
      <c r="L9" s="8" t="s">
        <v>22</v>
      </c>
      <c r="M9" s="8" t="s">
        <v>31</v>
      </c>
      <c r="N9" s="8" t="s">
        <v>107</v>
      </c>
      <c r="O9" s="8" t="s">
        <v>32</v>
      </c>
      <c r="P9" s="8">
        <v>3</v>
      </c>
      <c r="Q9" s="8">
        <v>402</v>
      </c>
      <c r="R9" s="8">
        <v>334</v>
      </c>
    </row>
    <row r="10" spans="1:18" s="7" customFormat="1" ht="14">
      <c r="A10" s="8" t="s">
        <v>145</v>
      </c>
      <c r="B10" s="10" t="s">
        <v>48</v>
      </c>
      <c r="C10" s="49">
        <v>0.159</v>
      </c>
      <c r="D10" s="49" t="s">
        <v>18</v>
      </c>
      <c r="E10" s="49">
        <v>0.20891364902506965</v>
      </c>
      <c r="F10" s="49" t="s">
        <v>18</v>
      </c>
      <c r="G10" s="8" t="s">
        <v>30</v>
      </c>
      <c r="H10" s="8" t="s">
        <v>147</v>
      </c>
      <c r="I10" s="47">
        <v>5541.1764705882351</v>
      </c>
      <c r="J10" s="47">
        <v>5200</v>
      </c>
      <c r="K10" s="8" t="s">
        <v>21</v>
      </c>
      <c r="L10" s="8" t="s">
        <v>36</v>
      </c>
      <c r="M10" s="8" t="s">
        <v>31</v>
      </c>
      <c r="N10" s="8" t="s">
        <v>107</v>
      </c>
      <c r="O10" s="8" t="s">
        <v>32</v>
      </c>
      <c r="P10" s="8">
        <v>3</v>
      </c>
      <c r="Q10" s="8">
        <v>402</v>
      </c>
      <c r="R10" s="8">
        <v>334</v>
      </c>
    </row>
    <row r="11" spans="1:18" s="7" customFormat="1" ht="14">
      <c r="A11" s="8" t="s">
        <v>145</v>
      </c>
      <c r="B11" s="10" t="s">
        <v>48</v>
      </c>
      <c r="C11" s="49">
        <v>0.159</v>
      </c>
      <c r="D11" s="49" t="s">
        <v>18</v>
      </c>
      <c r="E11" s="49">
        <v>0.15833333333333333</v>
      </c>
      <c r="F11" s="49" t="s">
        <v>18</v>
      </c>
      <c r="G11" s="8" t="s">
        <v>30</v>
      </c>
      <c r="H11" s="8" t="s">
        <v>146</v>
      </c>
      <c r="I11" s="47">
        <v>5541.1764705882351</v>
      </c>
      <c r="J11" s="47">
        <v>7564.7058823529414</v>
      </c>
      <c r="K11" s="8" t="s">
        <v>21</v>
      </c>
      <c r="L11" s="8" t="s">
        <v>36</v>
      </c>
      <c r="M11" s="8" t="s">
        <v>31</v>
      </c>
      <c r="N11" s="8" t="s">
        <v>107</v>
      </c>
      <c r="O11" s="8" t="s">
        <v>32</v>
      </c>
      <c r="P11" s="8">
        <v>3</v>
      </c>
      <c r="Q11" s="8">
        <v>402</v>
      </c>
      <c r="R11" s="8">
        <v>321</v>
      </c>
    </row>
    <row r="12" spans="1:18" s="7" customFormat="1" ht="14">
      <c r="A12" s="8" t="s">
        <v>145</v>
      </c>
      <c r="B12" s="10" t="s">
        <v>48</v>
      </c>
      <c r="C12" s="49">
        <v>0.97599999999999998</v>
      </c>
      <c r="D12" s="49" t="s">
        <v>18</v>
      </c>
      <c r="E12" s="49">
        <v>0.79665738161559885</v>
      </c>
      <c r="F12" s="49" t="s">
        <v>18</v>
      </c>
      <c r="G12" s="8" t="s">
        <v>30</v>
      </c>
      <c r="H12" s="8" t="s">
        <v>147</v>
      </c>
      <c r="I12" s="47">
        <v>10235.294117647059</v>
      </c>
      <c r="J12" s="47">
        <v>9082.3529411764703</v>
      </c>
      <c r="K12" s="8" t="s">
        <v>21</v>
      </c>
      <c r="L12" s="8" t="s">
        <v>36</v>
      </c>
      <c r="M12" s="8" t="s">
        <v>31</v>
      </c>
      <c r="N12" s="8" t="s">
        <v>107</v>
      </c>
      <c r="O12" s="8" t="s">
        <v>32</v>
      </c>
      <c r="P12" s="8">
        <v>3</v>
      </c>
      <c r="Q12" s="8">
        <v>402</v>
      </c>
      <c r="R12" s="8">
        <v>334</v>
      </c>
    </row>
    <row r="13" spans="1:18" s="7" customFormat="1" ht="14">
      <c r="A13" s="8" t="s">
        <v>145</v>
      </c>
      <c r="B13" s="10" t="s">
        <v>48</v>
      </c>
      <c r="C13" s="49">
        <v>0.97599999999999998</v>
      </c>
      <c r="D13" s="49" t="s">
        <v>18</v>
      </c>
      <c r="E13" s="49">
        <v>0.83333333333333337</v>
      </c>
      <c r="F13" s="49" t="s">
        <v>18</v>
      </c>
      <c r="G13" s="8" t="s">
        <v>30</v>
      </c>
      <c r="H13" s="8" t="s">
        <v>146</v>
      </c>
      <c r="I13" s="47">
        <v>10235.294117647059</v>
      </c>
      <c r="J13" s="47">
        <v>9905.8823529411766</v>
      </c>
      <c r="K13" s="8" t="s">
        <v>21</v>
      </c>
      <c r="L13" s="8" t="s">
        <v>36</v>
      </c>
      <c r="M13" s="8" t="s">
        <v>31</v>
      </c>
      <c r="N13" s="8" t="s">
        <v>107</v>
      </c>
      <c r="O13" s="8" t="s">
        <v>32</v>
      </c>
      <c r="P13" s="8">
        <v>3</v>
      </c>
      <c r="Q13" s="8">
        <v>402</v>
      </c>
      <c r="R13" s="8">
        <v>321</v>
      </c>
    </row>
    <row r="14" spans="1:18" s="7" customFormat="1" ht="14">
      <c r="A14" s="8" t="s">
        <v>145</v>
      </c>
      <c r="B14" s="10" t="s">
        <v>48</v>
      </c>
      <c r="C14" s="49">
        <v>0.50600000000000001</v>
      </c>
      <c r="D14" s="49" t="s">
        <v>18</v>
      </c>
      <c r="E14" s="49">
        <v>0.37047353760445684</v>
      </c>
      <c r="F14" s="49" t="s">
        <v>18</v>
      </c>
      <c r="G14" s="8" t="s">
        <v>30</v>
      </c>
      <c r="H14" s="8" t="s">
        <v>147</v>
      </c>
      <c r="I14" s="47">
        <v>11047.058823529413</v>
      </c>
      <c r="J14" s="47">
        <v>9317.6470588235297</v>
      </c>
      <c r="K14" s="8" t="s">
        <v>21</v>
      </c>
      <c r="L14" s="8" t="s">
        <v>36</v>
      </c>
      <c r="M14" s="8" t="s">
        <v>31</v>
      </c>
      <c r="N14" s="8" t="s">
        <v>107</v>
      </c>
      <c r="O14" s="8" t="s">
        <v>32</v>
      </c>
      <c r="P14" s="8">
        <v>3</v>
      </c>
      <c r="Q14" s="8">
        <v>402</v>
      </c>
      <c r="R14" s="8">
        <v>334</v>
      </c>
    </row>
    <row r="15" spans="1:18" s="7" customFormat="1" ht="14">
      <c r="A15" s="8" t="s">
        <v>145</v>
      </c>
      <c r="B15" s="10" t="s">
        <v>48</v>
      </c>
      <c r="C15" s="49">
        <v>0.50600000000000001</v>
      </c>
      <c r="D15" s="49" t="s">
        <v>18</v>
      </c>
      <c r="E15" s="49">
        <v>0.65833333333333333</v>
      </c>
      <c r="F15" s="49" t="s">
        <v>18</v>
      </c>
      <c r="G15" s="8" t="s">
        <v>30</v>
      </c>
      <c r="H15" s="8" t="s">
        <v>146</v>
      </c>
      <c r="I15" s="47">
        <v>11047.058823529413</v>
      </c>
      <c r="J15" s="47">
        <v>9858.8235294117658</v>
      </c>
      <c r="K15" s="8" t="s">
        <v>21</v>
      </c>
      <c r="L15" s="8" t="s">
        <v>36</v>
      </c>
      <c r="M15" s="8" t="s">
        <v>31</v>
      </c>
      <c r="N15" s="8" t="s">
        <v>107</v>
      </c>
      <c r="O15" s="8" t="s">
        <v>32</v>
      </c>
      <c r="P15" s="8">
        <v>3</v>
      </c>
      <c r="Q15" s="8">
        <v>402</v>
      </c>
      <c r="R15" s="8">
        <v>321</v>
      </c>
    </row>
    <row r="16" spans="1:18" s="7" customFormat="1" ht="14">
      <c r="A16" s="8" t="s">
        <v>145</v>
      </c>
      <c r="B16" s="10" t="s">
        <v>152</v>
      </c>
      <c r="C16" s="49">
        <v>2.62</v>
      </c>
      <c r="D16" s="49" t="s">
        <v>18</v>
      </c>
      <c r="E16" s="49">
        <v>1.02</v>
      </c>
      <c r="F16" s="49" t="s">
        <v>18</v>
      </c>
      <c r="G16" s="8" t="s">
        <v>60</v>
      </c>
      <c r="H16" s="8" t="s">
        <v>151</v>
      </c>
      <c r="I16" s="8" t="s">
        <v>18</v>
      </c>
      <c r="J16" s="8" t="s">
        <v>18</v>
      </c>
      <c r="K16" s="8" t="s">
        <v>35</v>
      </c>
      <c r="L16" s="8" t="s">
        <v>36</v>
      </c>
      <c r="M16" s="8" t="s">
        <v>40</v>
      </c>
      <c r="N16" s="8" t="s">
        <v>107</v>
      </c>
      <c r="O16" s="8" t="s">
        <v>24</v>
      </c>
      <c r="P16" s="8">
        <v>7</v>
      </c>
      <c r="Q16" s="8" t="s">
        <v>18</v>
      </c>
      <c r="R16" s="8" t="s">
        <v>18</v>
      </c>
    </row>
    <row r="17" spans="1:18" s="7" customFormat="1" ht="14">
      <c r="A17" s="8" t="s">
        <v>145</v>
      </c>
      <c r="B17" s="10" t="s">
        <v>152</v>
      </c>
      <c r="C17" s="49">
        <v>2.62</v>
      </c>
      <c r="D17" s="49" t="s">
        <v>18</v>
      </c>
      <c r="E17" s="49">
        <v>1.03</v>
      </c>
      <c r="F17" s="49" t="s">
        <v>18</v>
      </c>
      <c r="G17" s="8" t="s">
        <v>60</v>
      </c>
      <c r="H17" s="8" t="s">
        <v>153</v>
      </c>
      <c r="I17" s="8" t="s">
        <v>18</v>
      </c>
      <c r="J17" s="8" t="s">
        <v>18</v>
      </c>
      <c r="K17" s="8" t="s">
        <v>35</v>
      </c>
      <c r="L17" s="8" t="s">
        <v>36</v>
      </c>
      <c r="M17" s="8" t="s">
        <v>40</v>
      </c>
      <c r="N17" s="8" t="s">
        <v>107</v>
      </c>
      <c r="O17" s="8" t="s">
        <v>24</v>
      </c>
      <c r="P17" s="8">
        <v>7</v>
      </c>
      <c r="Q17" s="8" t="s">
        <v>18</v>
      </c>
      <c r="R17" s="8" t="s">
        <v>18</v>
      </c>
    </row>
    <row r="18" spans="1:18" s="7" customFormat="1" ht="14">
      <c r="A18" s="8" t="s">
        <v>145</v>
      </c>
      <c r="B18" s="10" t="s">
        <v>154</v>
      </c>
      <c r="C18" s="49">
        <v>4.4999999999999998E-2</v>
      </c>
      <c r="D18" s="49" t="s">
        <v>18</v>
      </c>
      <c r="E18" s="49">
        <v>5.45E-2</v>
      </c>
      <c r="F18" s="49" t="s">
        <v>18</v>
      </c>
      <c r="G18" s="8" t="s">
        <v>155</v>
      </c>
      <c r="H18" s="8" t="s">
        <v>22</v>
      </c>
      <c r="I18" s="16">
        <v>1400</v>
      </c>
      <c r="J18" s="16">
        <v>1510</v>
      </c>
      <c r="K18" s="8" t="s">
        <v>52</v>
      </c>
      <c r="L18" s="8" t="s">
        <v>36</v>
      </c>
      <c r="M18" s="8" t="s">
        <v>156</v>
      </c>
      <c r="N18" s="8" t="s">
        <v>23</v>
      </c>
      <c r="O18" s="8" t="s">
        <v>24</v>
      </c>
      <c r="P18" s="8">
        <v>4</v>
      </c>
      <c r="Q18" s="8">
        <v>920</v>
      </c>
      <c r="R18" s="8">
        <v>60</v>
      </c>
    </row>
    <row r="19" spans="1:18" s="7" customFormat="1" ht="14">
      <c r="A19" s="8" t="s">
        <v>145</v>
      </c>
      <c r="B19" s="10" t="s">
        <v>154</v>
      </c>
      <c r="C19" s="49">
        <v>6.4500000000000002E-2</v>
      </c>
      <c r="D19" s="49" t="s">
        <v>18</v>
      </c>
      <c r="E19" s="49">
        <v>4.8500000000000001E-2</v>
      </c>
      <c r="F19" s="49" t="s">
        <v>18</v>
      </c>
      <c r="G19" s="8" t="s">
        <v>155</v>
      </c>
      <c r="H19" s="8" t="s">
        <v>22</v>
      </c>
      <c r="I19" s="16">
        <v>1230</v>
      </c>
      <c r="J19" s="16">
        <v>1430</v>
      </c>
      <c r="K19" s="8" t="s">
        <v>52</v>
      </c>
      <c r="L19" s="8" t="s">
        <v>36</v>
      </c>
      <c r="M19" s="8" t="s">
        <v>156</v>
      </c>
      <c r="N19" s="8" t="s">
        <v>23</v>
      </c>
      <c r="O19" s="8" t="s">
        <v>24</v>
      </c>
      <c r="P19" s="8">
        <v>4</v>
      </c>
      <c r="Q19" s="8">
        <v>920</v>
      </c>
      <c r="R19" s="8">
        <v>60</v>
      </c>
    </row>
    <row r="20" spans="1:18" s="7" customFormat="1" ht="14">
      <c r="A20" s="8" t="s">
        <v>145</v>
      </c>
      <c r="B20" s="10" t="s">
        <v>38</v>
      </c>
      <c r="C20" s="49">
        <v>2.2599999999999998</v>
      </c>
      <c r="D20" s="49" t="s">
        <v>18</v>
      </c>
      <c r="E20" s="49">
        <v>1.84</v>
      </c>
      <c r="F20" s="49" t="s">
        <v>18</v>
      </c>
      <c r="G20" s="8" t="s">
        <v>39</v>
      </c>
      <c r="H20" s="8" t="s">
        <v>157</v>
      </c>
      <c r="I20" s="16" t="s">
        <v>18</v>
      </c>
      <c r="J20" s="16" t="s">
        <v>18</v>
      </c>
      <c r="K20" s="8" t="s">
        <v>21</v>
      </c>
      <c r="L20" s="8" t="s">
        <v>36</v>
      </c>
      <c r="M20" s="8" t="s">
        <v>40</v>
      </c>
      <c r="N20" s="8" t="s">
        <v>107</v>
      </c>
      <c r="O20" s="8" t="s">
        <v>24</v>
      </c>
      <c r="P20" s="8">
        <v>7</v>
      </c>
      <c r="Q20" s="8" t="s">
        <v>18</v>
      </c>
      <c r="R20" s="8" t="s">
        <v>18</v>
      </c>
    </row>
    <row r="21" spans="1:18" s="7" customFormat="1" ht="14">
      <c r="A21" s="8" t="s">
        <v>145</v>
      </c>
      <c r="B21" s="10" t="s">
        <v>38</v>
      </c>
      <c r="C21" s="49">
        <v>2.2599999999999998</v>
      </c>
      <c r="D21" s="49" t="s">
        <v>18</v>
      </c>
      <c r="E21" s="49">
        <v>1.5</v>
      </c>
      <c r="F21" s="49" t="s">
        <v>18</v>
      </c>
      <c r="G21" s="8" t="s">
        <v>39</v>
      </c>
      <c r="H21" s="8" t="s">
        <v>157</v>
      </c>
      <c r="I21" s="16" t="s">
        <v>18</v>
      </c>
      <c r="J21" s="16" t="s">
        <v>18</v>
      </c>
      <c r="K21" s="8" t="s">
        <v>21</v>
      </c>
      <c r="L21" s="8" t="s">
        <v>36</v>
      </c>
      <c r="M21" s="8" t="s">
        <v>40</v>
      </c>
      <c r="N21" s="8" t="s">
        <v>107</v>
      </c>
      <c r="O21" s="8" t="s">
        <v>24</v>
      </c>
      <c r="P21" s="8">
        <v>7</v>
      </c>
      <c r="Q21" s="8" t="s">
        <v>18</v>
      </c>
      <c r="R21" s="8" t="s">
        <v>18</v>
      </c>
    </row>
    <row r="22" spans="1:18" s="7" customFormat="1" ht="14">
      <c r="A22" s="8" t="s">
        <v>145</v>
      </c>
      <c r="B22" s="10" t="s">
        <v>158</v>
      </c>
      <c r="C22" s="49">
        <v>1.87</v>
      </c>
      <c r="D22" s="49" t="s">
        <v>18</v>
      </c>
      <c r="E22" s="49">
        <v>1.42</v>
      </c>
      <c r="F22" s="49" t="s">
        <v>18</v>
      </c>
      <c r="G22" s="8" t="s">
        <v>159</v>
      </c>
      <c r="H22" s="8" t="s">
        <v>151</v>
      </c>
      <c r="I22" s="16">
        <v>15766</v>
      </c>
      <c r="J22" s="16">
        <v>16575</v>
      </c>
      <c r="K22" s="8" t="s">
        <v>21</v>
      </c>
      <c r="L22" s="8" t="s">
        <v>22</v>
      </c>
      <c r="M22" s="8" t="s">
        <v>22</v>
      </c>
      <c r="N22" s="8" t="s">
        <v>107</v>
      </c>
      <c r="O22" s="8" t="s">
        <v>32</v>
      </c>
      <c r="P22" s="8">
        <v>7</v>
      </c>
      <c r="Q22" s="8">
        <v>50</v>
      </c>
      <c r="R22" s="8">
        <v>370</v>
      </c>
    </row>
    <row r="23" spans="1:18" s="7" customFormat="1" ht="14">
      <c r="A23" s="8" t="s">
        <v>145</v>
      </c>
      <c r="B23" s="10" t="s">
        <v>158</v>
      </c>
      <c r="C23" s="49">
        <v>2.16</v>
      </c>
      <c r="D23" s="49" t="s">
        <v>18</v>
      </c>
      <c r="E23" s="49">
        <v>2.0299999999999998</v>
      </c>
      <c r="F23" s="49" t="s">
        <v>18</v>
      </c>
      <c r="G23" s="8" t="s">
        <v>159</v>
      </c>
      <c r="H23" s="8" t="s">
        <v>151</v>
      </c>
      <c r="I23" s="16">
        <v>16285</v>
      </c>
      <c r="J23" s="16">
        <v>17770</v>
      </c>
      <c r="K23" s="8" t="s">
        <v>21</v>
      </c>
      <c r="L23" s="8" t="s">
        <v>22</v>
      </c>
      <c r="M23" s="8" t="s">
        <v>22</v>
      </c>
      <c r="N23" s="8" t="s">
        <v>107</v>
      </c>
      <c r="O23" s="8" t="s">
        <v>32</v>
      </c>
      <c r="P23" s="8">
        <v>7</v>
      </c>
      <c r="Q23" s="8">
        <v>50</v>
      </c>
      <c r="R23" s="8">
        <v>370</v>
      </c>
    </row>
    <row r="24" spans="1:18" s="7" customFormat="1">
      <c r="A24" s="13" t="s">
        <v>145</v>
      </c>
      <c r="B24" s="10" t="s">
        <v>125</v>
      </c>
      <c r="C24" s="49">
        <v>0.39200000000000002</v>
      </c>
      <c r="D24" s="49" t="s">
        <v>18</v>
      </c>
      <c r="E24" s="49">
        <v>0.49199999999999999</v>
      </c>
      <c r="F24" s="49" t="s">
        <v>18</v>
      </c>
      <c r="G24" s="8" t="s">
        <v>126</v>
      </c>
      <c r="H24" s="15" t="s">
        <v>69</v>
      </c>
      <c r="I24" s="16" t="s">
        <v>18</v>
      </c>
      <c r="J24" s="16" t="s">
        <v>18</v>
      </c>
      <c r="K24" s="8" t="s">
        <v>21</v>
      </c>
      <c r="L24" s="8" t="s">
        <v>22</v>
      </c>
      <c r="M24" s="8" t="s">
        <v>57</v>
      </c>
      <c r="N24" s="8" t="s">
        <v>23</v>
      </c>
      <c r="O24" s="8" t="s">
        <v>24</v>
      </c>
      <c r="P24" s="8">
        <v>7</v>
      </c>
      <c r="Q24" s="8">
        <v>720</v>
      </c>
      <c r="R24" s="8">
        <v>160</v>
      </c>
    </row>
    <row r="25" spans="1:18" s="7" customFormat="1">
      <c r="A25" s="13" t="s">
        <v>145</v>
      </c>
      <c r="B25" s="10" t="s">
        <v>125</v>
      </c>
      <c r="C25" s="49">
        <v>0.49399999999999999</v>
      </c>
      <c r="D25" s="49" t="s">
        <v>18</v>
      </c>
      <c r="E25" s="49">
        <v>0.39200000000000002</v>
      </c>
      <c r="F25" s="49" t="s">
        <v>18</v>
      </c>
      <c r="G25" s="8" t="s">
        <v>126</v>
      </c>
      <c r="H25" s="15" t="s">
        <v>69</v>
      </c>
      <c r="I25" s="16" t="s">
        <v>18</v>
      </c>
      <c r="J25" s="16" t="s">
        <v>18</v>
      </c>
      <c r="K25" s="8" t="s">
        <v>21</v>
      </c>
      <c r="L25" s="8" t="s">
        <v>22</v>
      </c>
      <c r="M25" s="8" t="s">
        <v>57</v>
      </c>
      <c r="N25" s="8" t="s">
        <v>23</v>
      </c>
      <c r="O25" s="8" t="s">
        <v>24</v>
      </c>
      <c r="P25" s="8">
        <v>7</v>
      </c>
      <c r="Q25" s="8">
        <v>720</v>
      </c>
      <c r="R25" s="8">
        <v>160</v>
      </c>
    </row>
    <row r="26" spans="1:18" s="7" customFormat="1" ht="15" customHeight="1">
      <c r="A26" s="13" t="s">
        <v>145</v>
      </c>
      <c r="B26" s="10" t="s">
        <v>160</v>
      </c>
      <c r="C26" s="49">
        <v>5.29</v>
      </c>
      <c r="D26" s="49">
        <v>0.53</v>
      </c>
      <c r="E26" s="49">
        <v>2.97</v>
      </c>
      <c r="F26" s="49">
        <v>0.14000000000000001</v>
      </c>
      <c r="G26" s="8" t="s">
        <v>134</v>
      </c>
      <c r="H26" s="8" t="s">
        <v>157</v>
      </c>
      <c r="I26" s="16">
        <v>31630</v>
      </c>
      <c r="J26" s="16">
        <v>23180</v>
      </c>
      <c r="K26" s="8" t="s">
        <v>134</v>
      </c>
      <c r="L26" s="8" t="s">
        <v>22</v>
      </c>
      <c r="M26" s="8" t="s">
        <v>120</v>
      </c>
      <c r="N26" s="8" t="s">
        <v>23</v>
      </c>
      <c r="O26" s="8" t="s">
        <v>32</v>
      </c>
      <c r="P26" s="8">
        <v>7</v>
      </c>
      <c r="Q26" s="8" t="s">
        <v>18</v>
      </c>
      <c r="R26" s="8" t="s">
        <v>18</v>
      </c>
    </row>
    <row r="27" spans="1:18" s="7" customFormat="1" ht="15" customHeight="1">
      <c r="A27" s="13" t="s">
        <v>145</v>
      </c>
      <c r="B27" s="10" t="s">
        <v>161</v>
      </c>
      <c r="C27" s="49">
        <v>0.95</v>
      </c>
      <c r="D27" s="49">
        <v>0.77</v>
      </c>
      <c r="E27" s="49">
        <v>0.65</v>
      </c>
      <c r="F27" s="49">
        <v>0.64</v>
      </c>
      <c r="G27" s="8" t="s">
        <v>162</v>
      </c>
      <c r="H27" s="8" t="s">
        <v>22</v>
      </c>
      <c r="I27" s="16">
        <v>8700</v>
      </c>
      <c r="J27" s="16">
        <v>6950</v>
      </c>
      <c r="K27" s="8" t="s">
        <v>64</v>
      </c>
      <c r="L27" s="8" t="s">
        <v>36</v>
      </c>
      <c r="M27" s="8" t="s">
        <v>40</v>
      </c>
      <c r="N27" s="8" t="s">
        <v>163</v>
      </c>
      <c r="O27" s="8" t="s">
        <v>24</v>
      </c>
      <c r="P27" s="8">
        <v>6</v>
      </c>
      <c r="Q27" s="8">
        <v>118</v>
      </c>
      <c r="R27" s="8">
        <v>212</v>
      </c>
    </row>
    <row r="28" spans="1:18" s="7" customFormat="1" ht="15" customHeight="1">
      <c r="A28" s="13" t="s">
        <v>145</v>
      </c>
      <c r="B28" s="10" t="s">
        <v>164</v>
      </c>
      <c r="C28" s="49">
        <v>8.67</v>
      </c>
      <c r="D28" s="49">
        <v>3.02</v>
      </c>
      <c r="E28" s="49">
        <v>12.13</v>
      </c>
      <c r="F28" s="49">
        <v>1.63</v>
      </c>
      <c r="G28" s="8" t="s">
        <v>35</v>
      </c>
      <c r="H28" s="8" t="s">
        <v>165</v>
      </c>
      <c r="I28" s="16" t="s">
        <v>18</v>
      </c>
      <c r="J28" s="16" t="s">
        <v>18</v>
      </c>
      <c r="K28" s="8" t="s">
        <v>35</v>
      </c>
      <c r="L28" s="8" t="s">
        <v>22</v>
      </c>
      <c r="M28" s="8" t="s">
        <v>40</v>
      </c>
      <c r="N28" s="8" t="s">
        <v>23</v>
      </c>
      <c r="O28" s="8" t="s">
        <v>32</v>
      </c>
      <c r="P28" s="8">
        <v>7</v>
      </c>
      <c r="Q28" s="8" t="s">
        <v>18</v>
      </c>
      <c r="R28" s="8" t="s">
        <v>18</v>
      </c>
    </row>
    <row r="29" spans="1:18" s="7" customFormat="1" ht="15" customHeight="1">
      <c r="A29" s="13" t="s">
        <v>145</v>
      </c>
      <c r="B29" s="10" t="s">
        <v>164</v>
      </c>
      <c r="C29" s="49">
        <v>6.54</v>
      </c>
      <c r="D29" s="49">
        <v>1.29</v>
      </c>
      <c r="E29" s="49">
        <v>7.11</v>
      </c>
      <c r="F29" s="49">
        <v>0.75</v>
      </c>
      <c r="G29" s="8" t="s">
        <v>35</v>
      </c>
      <c r="H29" s="8" t="s">
        <v>165</v>
      </c>
      <c r="I29" s="16" t="s">
        <v>18</v>
      </c>
      <c r="J29" s="16" t="s">
        <v>18</v>
      </c>
      <c r="K29" s="8" t="s">
        <v>35</v>
      </c>
      <c r="L29" s="8" t="s">
        <v>22</v>
      </c>
      <c r="M29" s="8" t="s">
        <v>40</v>
      </c>
      <c r="N29" s="8" t="s">
        <v>23</v>
      </c>
      <c r="O29" s="8" t="s">
        <v>32</v>
      </c>
      <c r="P29" s="8">
        <v>7</v>
      </c>
      <c r="Q29" s="8" t="s">
        <v>18</v>
      </c>
      <c r="R29" s="8" t="s">
        <v>18</v>
      </c>
    </row>
    <row r="30" spans="1:18" s="7" customFormat="1" ht="15" customHeight="1">
      <c r="A30" s="13" t="s">
        <v>145</v>
      </c>
      <c r="B30" s="10" t="s">
        <v>164</v>
      </c>
      <c r="C30" s="49">
        <v>2.08</v>
      </c>
      <c r="D30" s="49">
        <v>0.22</v>
      </c>
      <c r="E30" s="49">
        <v>8.66</v>
      </c>
      <c r="F30" s="49">
        <v>2.0299999999999998</v>
      </c>
      <c r="G30" s="8" t="s">
        <v>35</v>
      </c>
      <c r="H30" s="8" t="s">
        <v>165</v>
      </c>
      <c r="I30" s="16" t="s">
        <v>18</v>
      </c>
      <c r="J30" s="16" t="s">
        <v>18</v>
      </c>
      <c r="K30" s="8" t="s">
        <v>35</v>
      </c>
      <c r="L30" s="8" t="s">
        <v>22</v>
      </c>
      <c r="M30" s="8" t="s">
        <v>40</v>
      </c>
      <c r="N30" s="8" t="s">
        <v>23</v>
      </c>
      <c r="O30" s="8" t="s">
        <v>32</v>
      </c>
      <c r="P30" s="8">
        <v>7</v>
      </c>
      <c r="Q30" s="8" t="s">
        <v>18</v>
      </c>
      <c r="R30" s="8" t="s">
        <v>18</v>
      </c>
    </row>
    <row r="31" spans="1:18" s="7" customFormat="1" ht="15" customHeight="1">
      <c r="A31" s="13" t="s">
        <v>145</v>
      </c>
      <c r="B31" s="10" t="s">
        <v>164</v>
      </c>
      <c r="C31" s="49">
        <v>1.39</v>
      </c>
      <c r="D31" s="49">
        <v>0.32</v>
      </c>
      <c r="E31" s="49">
        <v>4.9000000000000004</v>
      </c>
      <c r="F31" s="49">
        <v>0.24</v>
      </c>
      <c r="G31" s="8" t="s">
        <v>35</v>
      </c>
      <c r="H31" s="8" t="s">
        <v>165</v>
      </c>
      <c r="I31" s="16" t="s">
        <v>18</v>
      </c>
      <c r="J31" s="16" t="s">
        <v>18</v>
      </c>
      <c r="K31" s="8" t="s">
        <v>35</v>
      </c>
      <c r="L31" s="8" t="s">
        <v>22</v>
      </c>
      <c r="M31" s="8" t="s">
        <v>40</v>
      </c>
      <c r="N31" s="8" t="s">
        <v>23</v>
      </c>
      <c r="O31" s="8" t="s">
        <v>32</v>
      </c>
      <c r="P31" s="8">
        <v>7</v>
      </c>
      <c r="Q31" s="8" t="s">
        <v>18</v>
      </c>
      <c r="R31" s="8" t="s">
        <v>18</v>
      </c>
    </row>
  </sheetData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2"/>
  <sheetViews>
    <sheetView workbookViewId="0">
      <selection activeCell="G170" sqref="G170"/>
    </sheetView>
  </sheetViews>
  <sheetFormatPr baseColWidth="10" defaultRowHeight="18" x14ac:dyDescent="0"/>
  <cols>
    <col min="15" max="15" width="7.7109375" bestFit="1" customWidth="1"/>
  </cols>
  <sheetData>
    <row r="1" spans="1:19" s="7" customFormat="1" ht="5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367</v>
      </c>
      <c r="P1" s="6" t="s">
        <v>14</v>
      </c>
      <c r="Q1" s="6" t="s">
        <v>15</v>
      </c>
      <c r="R1" s="6" t="s">
        <v>402</v>
      </c>
      <c r="S1" s="6" t="s">
        <v>403</v>
      </c>
    </row>
    <row r="2" spans="1:19">
      <c r="A2" s="8" t="s">
        <v>16</v>
      </c>
      <c r="B2" s="8" t="s">
        <v>17</v>
      </c>
      <c r="C2" s="8">
        <v>1.1753</v>
      </c>
      <c r="D2" s="8" t="s">
        <v>18</v>
      </c>
      <c r="E2" s="8">
        <v>1.2702</v>
      </c>
      <c r="F2" s="8" t="s">
        <v>18</v>
      </c>
      <c r="G2" s="8" t="s">
        <v>19</v>
      </c>
      <c r="H2" s="8" t="s">
        <v>20</v>
      </c>
      <c r="I2" s="8" t="s">
        <v>18</v>
      </c>
      <c r="J2" s="8" t="s">
        <v>18</v>
      </c>
      <c r="K2" s="8" t="s">
        <v>21</v>
      </c>
      <c r="L2" s="8" t="s">
        <v>22</v>
      </c>
      <c r="M2" s="8" t="s">
        <v>22</v>
      </c>
      <c r="N2" s="8" t="s">
        <v>23</v>
      </c>
      <c r="O2" s="8">
        <v>60</v>
      </c>
      <c r="P2" s="8" t="s">
        <v>24</v>
      </c>
      <c r="Q2" s="8">
        <v>7</v>
      </c>
      <c r="R2" s="8">
        <v>590</v>
      </c>
      <c r="S2" s="8">
        <v>140</v>
      </c>
    </row>
    <row r="3" spans="1:19">
      <c r="A3" s="8" t="s">
        <v>16</v>
      </c>
      <c r="B3" s="8" t="s">
        <v>25</v>
      </c>
      <c r="C3" s="8">
        <v>10.75</v>
      </c>
      <c r="D3" s="49">
        <v>3.4479305387434938</v>
      </c>
      <c r="E3" s="8">
        <v>9.5850000000000009</v>
      </c>
      <c r="F3" s="49">
        <v>2.3221218744932406</v>
      </c>
      <c r="G3" s="8" t="s">
        <v>26</v>
      </c>
      <c r="H3" s="8" t="s">
        <v>27</v>
      </c>
      <c r="I3" s="47">
        <v>11761.176470588236</v>
      </c>
      <c r="J3" s="47">
        <v>11568.235294117647</v>
      </c>
      <c r="K3" s="8" t="s">
        <v>21</v>
      </c>
      <c r="L3" s="8" t="s">
        <v>22</v>
      </c>
      <c r="M3" s="8" t="s">
        <v>22</v>
      </c>
      <c r="N3" s="8" t="s">
        <v>23</v>
      </c>
      <c r="O3" s="8">
        <v>215</v>
      </c>
      <c r="P3" s="8" t="s">
        <v>24</v>
      </c>
      <c r="Q3" s="8">
        <v>7</v>
      </c>
      <c r="R3" s="8" t="s">
        <v>18</v>
      </c>
      <c r="S3" s="8" t="s">
        <v>18</v>
      </c>
    </row>
    <row r="4" spans="1:19">
      <c r="A4" s="8" t="s">
        <v>16</v>
      </c>
      <c r="B4" s="8" t="s">
        <v>25</v>
      </c>
      <c r="C4" s="8">
        <v>4.4049999999999994</v>
      </c>
      <c r="D4" s="49">
        <v>0.52086466572421675</v>
      </c>
      <c r="E4" s="8">
        <v>4.5649999999999995</v>
      </c>
      <c r="F4" s="49">
        <v>1.0804628637764464</v>
      </c>
      <c r="G4" s="8" t="s">
        <v>26</v>
      </c>
      <c r="H4" s="8" t="s">
        <v>28</v>
      </c>
      <c r="I4" s="47">
        <v>3139.7418780596349</v>
      </c>
      <c r="J4" s="47">
        <v>2841.5665331553182</v>
      </c>
      <c r="K4" s="8" t="s">
        <v>21</v>
      </c>
      <c r="L4" s="8" t="s">
        <v>22</v>
      </c>
      <c r="M4" s="8" t="s">
        <v>22</v>
      </c>
      <c r="N4" s="8" t="s">
        <v>23</v>
      </c>
      <c r="O4" s="8">
        <v>215</v>
      </c>
      <c r="P4" s="8" t="s">
        <v>24</v>
      </c>
      <c r="Q4" s="8">
        <v>7</v>
      </c>
      <c r="R4" s="8" t="s">
        <v>18</v>
      </c>
      <c r="S4" s="8" t="s">
        <v>18</v>
      </c>
    </row>
    <row r="5" spans="1:19">
      <c r="A5" s="8" t="s">
        <v>16</v>
      </c>
      <c r="B5" s="8" t="s">
        <v>29</v>
      </c>
      <c r="C5" s="8">
        <v>0.375</v>
      </c>
      <c r="D5" s="8">
        <v>7.4999999999999997E-2</v>
      </c>
      <c r="E5" s="8">
        <v>0.23300000000000001</v>
      </c>
      <c r="F5" s="8">
        <v>6.7000000000000004E-2</v>
      </c>
      <c r="G5" s="8" t="s">
        <v>30</v>
      </c>
      <c r="H5" s="8" t="s">
        <v>27</v>
      </c>
      <c r="I5" s="8">
        <v>6570</v>
      </c>
      <c r="J5" s="8">
        <v>5460</v>
      </c>
      <c r="K5" s="8" t="s">
        <v>21</v>
      </c>
      <c r="L5" s="8" t="s">
        <v>22</v>
      </c>
      <c r="M5" s="8" t="s">
        <v>31</v>
      </c>
      <c r="N5" s="8" t="s">
        <v>23</v>
      </c>
      <c r="O5" s="8">
        <v>0</v>
      </c>
      <c r="P5" s="8" t="s">
        <v>32</v>
      </c>
      <c r="Q5" s="8">
        <v>3</v>
      </c>
      <c r="R5" s="8">
        <v>402</v>
      </c>
      <c r="S5" s="8">
        <v>334</v>
      </c>
    </row>
    <row r="6" spans="1:19">
      <c r="A6" s="8" t="s">
        <v>16</v>
      </c>
      <c r="B6" s="8" t="s">
        <v>29</v>
      </c>
      <c r="C6" s="8">
        <v>0.97</v>
      </c>
      <c r="D6" s="8">
        <v>0.19</v>
      </c>
      <c r="E6" s="8">
        <v>0.69799999999999995</v>
      </c>
      <c r="F6" s="8">
        <v>7.1999999999999995E-2</v>
      </c>
      <c r="G6" s="8" t="s">
        <v>30</v>
      </c>
      <c r="H6" s="8" t="s">
        <v>27</v>
      </c>
      <c r="I6" s="8">
        <v>12550</v>
      </c>
      <c r="J6" s="8">
        <v>9520</v>
      </c>
      <c r="K6" s="8" t="s">
        <v>21</v>
      </c>
      <c r="L6" s="8" t="s">
        <v>22</v>
      </c>
      <c r="M6" s="8" t="s">
        <v>31</v>
      </c>
      <c r="N6" s="8" t="s">
        <v>23</v>
      </c>
      <c r="O6" s="8">
        <v>134</v>
      </c>
      <c r="P6" s="8" t="s">
        <v>32</v>
      </c>
      <c r="Q6" s="8">
        <v>3</v>
      </c>
      <c r="R6" s="8">
        <v>402</v>
      </c>
      <c r="S6" s="8">
        <v>334</v>
      </c>
    </row>
    <row r="7" spans="1:19">
      <c r="A7" s="8" t="s">
        <v>16</v>
      </c>
      <c r="B7" s="8" t="s">
        <v>29</v>
      </c>
      <c r="C7" s="8">
        <v>1.298</v>
      </c>
      <c r="D7" s="8">
        <v>0.23</v>
      </c>
      <c r="E7" s="8">
        <v>0.94</v>
      </c>
      <c r="F7" s="8">
        <v>0.39500000000000002</v>
      </c>
      <c r="G7" s="8" t="s">
        <v>30</v>
      </c>
      <c r="H7" s="8" t="s">
        <v>27</v>
      </c>
      <c r="I7" s="8">
        <v>12370</v>
      </c>
      <c r="J7" s="8">
        <v>11160</v>
      </c>
      <c r="K7" s="8" t="s">
        <v>21</v>
      </c>
      <c r="L7" s="8" t="s">
        <v>22</v>
      </c>
      <c r="M7" s="8" t="s">
        <v>31</v>
      </c>
      <c r="N7" s="8" t="s">
        <v>23</v>
      </c>
      <c r="O7" s="8">
        <v>202</v>
      </c>
      <c r="P7" s="8" t="s">
        <v>32</v>
      </c>
      <c r="Q7" s="8">
        <v>3</v>
      </c>
      <c r="R7" s="8">
        <v>402</v>
      </c>
      <c r="S7" s="8">
        <v>334</v>
      </c>
    </row>
    <row r="8" spans="1:19">
      <c r="A8" s="8" t="s">
        <v>16</v>
      </c>
      <c r="B8" s="8" t="s">
        <v>29</v>
      </c>
      <c r="C8" s="8">
        <v>0.247</v>
      </c>
      <c r="D8" s="8">
        <v>6.0999999999999999E-2</v>
      </c>
      <c r="E8" s="8">
        <v>0.20899999999999999</v>
      </c>
      <c r="F8" s="8">
        <v>2.8000000000000001E-2</v>
      </c>
      <c r="G8" s="8" t="s">
        <v>30</v>
      </c>
      <c r="H8" s="8" t="s">
        <v>27</v>
      </c>
      <c r="I8" s="8">
        <v>6990</v>
      </c>
      <c r="J8" s="8">
        <v>4690</v>
      </c>
      <c r="K8" s="8" t="s">
        <v>21</v>
      </c>
      <c r="L8" s="8" t="s">
        <v>22</v>
      </c>
      <c r="M8" s="8" t="s">
        <v>31</v>
      </c>
      <c r="N8" s="8" t="s">
        <v>23</v>
      </c>
      <c r="O8" s="8">
        <v>0</v>
      </c>
      <c r="P8" s="8" t="s">
        <v>32</v>
      </c>
      <c r="Q8" s="8">
        <v>3</v>
      </c>
      <c r="R8" s="8">
        <v>402</v>
      </c>
      <c r="S8" s="8">
        <v>334</v>
      </c>
    </row>
    <row r="9" spans="1:19">
      <c r="A9" s="8" t="s">
        <v>16</v>
      </c>
      <c r="B9" s="8" t="s">
        <v>29</v>
      </c>
      <c r="C9" s="8">
        <v>2.6160000000000001</v>
      </c>
      <c r="D9" s="8">
        <v>1.2569999999999999</v>
      </c>
      <c r="E9" s="8">
        <v>1.3740000000000001</v>
      </c>
      <c r="F9" s="8">
        <v>0.28100000000000003</v>
      </c>
      <c r="G9" s="8" t="s">
        <v>30</v>
      </c>
      <c r="H9" s="8" t="s">
        <v>27</v>
      </c>
      <c r="I9" s="8">
        <v>10850</v>
      </c>
      <c r="J9" s="8">
        <v>9890</v>
      </c>
      <c r="K9" s="8" t="s">
        <v>21</v>
      </c>
      <c r="L9" s="8" t="s">
        <v>22</v>
      </c>
      <c r="M9" s="8" t="s">
        <v>31</v>
      </c>
      <c r="N9" s="8" t="s">
        <v>23</v>
      </c>
      <c r="O9" s="8">
        <v>134</v>
      </c>
      <c r="P9" s="8" t="s">
        <v>32</v>
      </c>
      <c r="Q9" s="8">
        <v>3</v>
      </c>
      <c r="R9" s="8">
        <v>402</v>
      </c>
      <c r="S9" s="8">
        <v>334</v>
      </c>
    </row>
    <row r="10" spans="1:19">
      <c r="A10" s="8" t="s">
        <v>16</v>
      </c>
      <c r="B10" s="8" t="s">
        <v>29</v>
      </c>
      <c r="C10" s="8">
        <v>3.5630000000000002</v>
      </c>
      <c r="D10" s="8">
        <v>0.66700000000000004</v>
      </c>
      <c r="E10" s="8">
        <v>2.984</v>
      </c>
      <c r="F10" s="8">
        <v>1.8220000000000001</v>
      </c>
      <c r="G10" s="8" t="s">
        <v>30</v>
      </c>
      <c r="H10" s="8" t="s">
        <v>27</v>
      </c>
      <c r="I10" s="8">
        <v>11670</v>
      </c>
      <c r="J10" s="8">
        <v>10630</v>
      </c>
      <c r="K10" s="8" t="s">
        <v>21</v>
      </c>
      <c r="L10" s="8" t="s">
        <v>22</v>
      </c>
      <c r="M10" s="8" t="s">
        <v>31</v>
      </c>
      <c r="N10" s="8" t="s">
        <v>23</v>
      </c>
      <c r="O10" s="8">
        <v>224</v>
      </c>
      <c r="P10" s="8" t="s">
        <v>32</v>
      </c>
      <c r="Q10" s="8">
        <v>3</v>
      </c>
      <c r="R10" s="8">
        <v>402</v>
      </c>
      <c r="S10" s="8">
        <v>334</v>
      </c>
    </row>
    <row r="11" spans="1:19">
      <c r="A11" s="8" t="s">
        <v>16</v>
      </c>
      <c r="B11" s="8" t="s">
        <v>29</v>
      </c>
      <c r="C11" s="8">
        <v>0.46</v>
      </c>
      <c r="D11" s="8">
        <v>0.13</v>
      </c>
      <c r="E11" s="8">
        <v>0.223</v>
      </c>
      <c r="F11" s="8">
        <v>8.7999999999999995E-2</v>
      </c>
      <c r="G11" s="8" t="s">
        <v>30</v>
      </c>
      <c r="H11" s="8" t="s">
        <v>27</v>
      </c>
      <c r="I11" s="8">
        <v>6920</v>
      </c>
      <c r="J11" s="8">
        <v>4220</v>
      </c>
      <c r="K11" s="8" t="s">
        <v>21</v>
      </c>
      <c r="L11" s="8" t="s">
        <v>22</v>
      </c>
      <c r="M11" s="8" t="s">
        <v>31</v>
      </c>
      <c r="N11" s="8" t="s">
        <v>23</v>
      </c>
      <c r="O11" s="8">
        <v>0</v>
      </c>
      <c r="P11" s="8" t="s">
        <v>32</v>
      </c>
      <c r="Q11" s="8">
        <v>3</v>
      </c>
      <c r="R11" s="8">
        <v>402</v>
      </c>
      <c r="S11" s="8">
        <v>334</v>
      </c>
    </row>
    <row r="12" spans="1:19">
      <c r="A12" s="8" t="s">
        <v>16</v>
      </c>
      <c r="B12" s="8" t="s">
        <v>29</v>
      </c>
      <c r="C12" s="8">
        <v>0.86399999999999999</v>
      </c>
      <c r="D12" s="8">
        <v>0.27200000000000002</v>
      </c>
      <c r="E12" s="8">
        <v>1.2010000000000001</v>
      </c>
      <c r="F12" s="8">
        <v>0.61599999999999999</v>
      </c>
      <c r="G12" s="8" t="s">
        <v>30</v>
      </c>
      <c r="H12" s="8" t="s">
        <v>27</v>
      </c>
      <c r="I12" s="8">
        <v>11310</v>
      </c>
      <c r="J12" s="8">
        <v>9030</v>
      </c>
      <c r="K12" s="8" t="s">
        <v>21</v>
      </c>
      <c r="L12" s="8" t="s">
        <v>22</v>
      </c>
      <c r="M12" s="8" t="s">
        <v>31</v>
      </c>
      <c r="N12" s="8" t="s">
        <v>23</v>
      </c>
      <c r="O12" s="8">
        <v>134</v>
      </c>
      <c r="P12" s="8" t="s">
        <v>32</v>
      </c>
      <c r="Q12" s="8">
        <v>3</v>
      </c>
      <c r="R12" s="8">
        <v>402</v>
      </c>
      <c r="S12" s="8">
        <v>334</v>
      </c>
    </row>
    <row r="13" spans="1:19">
      <c r="A13" s="8" t="s">
        <v>16</v>
      </c>
      <c r="B13" s="8" t="s">
        <v>29</v>
      </c>
      <c r="C13" s="8">
        <v>1.4610000000000001</v>
      </c>
      <c r="D13" s="8">
        <v>0.32</v>
      </c>
      <c r="E13" s="8">
        <v>1.4510000000000001</v>
      </c>
      <c r="F13" s="8">
        <v>0.73899999999999999</v>
      </c>
      <c r="G13" s="8" t="s">
        <v>30</v>
      </c>
      <c r="H13" s="8" t="s">
        <v>27</v>
      </c>
      <c r="I13" s="8">
        <v>12440</v>
      </c>
      <c r="J13" s="8">
        <v>11390</v>
      </c>
      <c r="K13" s="8" t="s">
        <v>21</v>
      </c>
      <c r="L13" s="8" t="s">
        <v>22</v>
      </c>
      <c r="M13" s="8" t="s">
        <v>31</v>
      </c>
      <c r="N13" s="8" t="s">
        <v>23</v>
      </c>
      <c r="O13" s="8">
        <v>224</v>
      </c>
      <c r="P13" s="8" t="s">
        <v>32</v>
      </c>
      <c r="Q13" s="8">
        <v>3</v>
      </c>
      <c r="R13" s="8">
        <v>402</v>
      </c>
      <c r="S13" s="8">
        <v>334</v>
      </c>
    </row>
    <row r="14" spans="1:19">
      <c r="A14" s="8" t="s">
        <v>16</v>
      </c>
      <c r="B14" s="8" t="s">
        <v>33</v>
      </c>
      <c r="C14" s="8">
        <v>2.12</v>
      </c>
      <c r="D14" s="8" t="s">
        <v>18</v>
      </c>
      <c r="E14" s="8">
        <v>5.43</v>
      </c>
      <c r="F14" s="8" t="s">
        <v>18</v>
      </c>
      <c r="G14" s="8" t="s">
        <v>34</v>
      </c>
      <c r="H14" s="8" t="s">
        <v>27</v>
      </c>
      <c r="I14" s="8" t="s">
        <v>18</v>
      </c>
      <c r="J14" s="8" t="s">
        <v>18</v>
      </c>
      <c r="K14" s="8" t="s">
        <v>35</v>
      </c>
      <c r="L14" s="8" t="s">
        <v>36</v>
      </c>
      <c r="M14" s="8" t="s">
        <v>22</v>
      </c>
      <c r="N14" s="8" t="s">
        <v>23</v>
      </c>
      <c r="O14" s="8">
        <v>90</v>
      </c>
      <c r="P14" s="8" t="s">
        <v>24</v>
      </c>
      <c r="Q14" s="8">
        <v>7</v>
      </c>
      <c r="R14" s="8">
        <v>368</v>
      </c>
      <c r="S14" s="8">
        <v>443</v>
      </c>
    </row>
    <row r="15" spans="1:19">
      <c r="A15" s="8" t="s">
        <v>16</v>
      </c>
      <c r="B15" s="8" t="s">
        <v>33</v>
      </c>
      <c r="C15" s="8">
        <v>2.42</v>
      </c>
      <c r="D15" s="8" t="s">
        <v>18</v>
      </c>
      <c r="E15" s="8">
        <v>5.28</v>
      </c>
      <c r="F15" s="8" t="s">
        <v>18</v>
      </c>
      <c r="G15" s="8" t="s">
        <v>34</v>
      </c>
      <c r="H15" s="8" t="s">
        <v>27</v>
      </c>
      <c r="I15" s="8" t="s">
        <v>18</v>
      </c>
      <c r="J15" s="8" t="s">
        <v>18</v>
      </c>
      <c r="K15" s="8" t="s">
        <v>35</v>
      </c>
      <c r="L15" s="8" t="s">
        <v>36</v>
      </c>
      <c r="M15" s="8" t="s">
        <v>22</v>
      </c>
      <c r="N15" s="8" t="s">
        <v>23</v>
      </c>
      <c r="O15" s="8">
        <v>90</v>
      </c>
      <c r="P15" s="8" t="s">
        <v>24</v>
      </c>
      <c r="Q15" s="8">
        <v>7</v>
      </c>
      <c r="R15" s="8">
        <v>368</v>
      </c>
      <c r="S15" s="8">
        <v>443</v>
      </c>
    </row>
    <row r="16" spans="1:19">
      <c r="A16" s="8" t="s">
        <v>16</v>
      </c>
      <c r="B16" s="8" t="s">
        <v>33</v>
      </c>
      <c r="C16" s="8">
        <v>2.7</v>
      </c>
      <c r="D16" s="8" t="s">
        <v>18</v>
      </c>
      <c r="E16" s="8">
        <v>3.87</v>
      </c>
      <c r="F16" s="8" t="s">
        <v>18</v>
      </c>
      <c r="G16" s="8" t="s">
        <v>34</v>
      </c>
      <c r="H16" s="8" t="s">
        <v>27</v>
      </c>
      <c r="I16" s="8" t="s">
        <v>18</v>
      </c>
      <c r="J16" s="8" t="s">
        <v>18</v>
      </c>
      <c r="K16" s="8" t="s">
        <v>35</v>
      </c>
      <c r="L16" s="8" t="s">
        <v>36</v>
      </c>
      <c r="M16" s="8" t="s">
        <v>22</v>
      </c>
      <c r="N16" s="8" t="s">
        <v>23</v>
      </c>
      <c r="O16" s="8">
        <v>90</v>
      </c>
      <c r="P16" s="8" t="s">
        <v>24</v>
      </c>
      <c r="Q16" s="8">
        <v>7</v>
      </c>
      <c r="R16" s="8">
        <v>368</v>
      </c>
      <c r="S16" s="8">
        <v>443</v>
      </c>
    </row>
    <row r="17" spans="1:19">
      <c r="A17" s="8" t="s">
        <v>16</v>
      </c>
      <c r="B17" s="8" t="s">
        <v>33</v>
      </c>
      <c r="C17" s="8">
        <v>2.12</v>
      </c>
      <c r="D17" s="8" t="s">
        <v>18</v>
      </c>
      <c r="E17" s="8">
        <v>3.31</v>
      </c>
      <c r="F17" s="8" t="s">
        <v>18</v>
      </c>
      <c r="G17" s="8" t="s">
        <v>34</v>
      </c>
      <c r="H17" s="8" t="s">
        <v>28</v>
      </c>
      <c r="I17" s="8" t="s">
        <v>18</v>
      </c>
      <c r="J17" s="8" t="s">
        <v>18</v>
      </c>
      <c r="K17" s="8" t="s">
        <v>35</v>
      </c>
      <c r="L17" s="8" t="s">
        <v>36</v>
      </c>
      <c r="M17" s="8" t="s">
        <v>22</v>
      </c>
      <c r="N17" s="8" t="s">
        <v>23</v>
      </c>
      <c r="O17" s="8">
        <v>20</v>
      </c>
      <c r="P17" s="8" t="s">
        <v>24</v>
      </c>
      <c r="Q17" s="8">
        <v>7</v>
      </c>
      <c r="R17" s="8">
        <v>368</v>
      </c>
      <c r="S17" s="8">
        <v>443</v>
      </c>
    </row>
    <row r="18" spans="1:19">
      <c r="A18" s="8" t="s">
        <v>16</v>
      </c>
      <c r="B18" s="8" t="s">
        <v>33</v>
      </c>
      <c r="C18" s="8">
        <v>2.17</v>
      </c>
      <c r="D18" s="8" t="s">
        <v>18</v>
      </c>
      <c r="E18" s="8">
        <v>2.31</v>
      </c>
      <c r="F18" s="8" t="s">
        <v>18</v>
      </c>
      <c r="G18" s="8" t="s">
        <v>34</v>
      </c>
      <c r="H18" s="8" t="s">
        <v>28</v>
      </c>
      <c r="I18" s="8" t="s">
        <v>18</v>
      </c>
      <c r="J18" s="8" t="s">
        <v>18</v>
      </c>
      <c r="K18" s="8" t="s">
        <v>35</v>
      </c>
      <c r="L18" s="8" t="s">
        <v>36</v>
      </c>
      <c r="M18" s="8" t="s">
        <v>22</v>
      </c>
      <c r="N18" s="8" t="s">
        <v>23</v>
      </c>
      <c r="O18" s="8">
        <v>0</v>
      </c>
      <c r="P18" s="8" t="s">
        <v>24</v>
      </c>
      <c r="Q18" s="8">
        <v>7</v>
      </c>
      <c r="R18" s="8">
        <v>368</v>
      </c>
      <c r="S18" s="8">
        <v>443</v>
      </c>
    </row>
    <row r="19" spans="1:19">
      <c r="A19" s="8" t="s">
        <v>16</v>
      </c>
      <c r="B19" s="8" t="s">
        <v>33</v>
      </c>
      <c r="C19" s="8">
        <v>1.7</v>
      </c>
      <c r="D19" s="8" t="s">
        <v>18</v>
      </c>
      <c r="E19" s="8">
        <v>1.91</v>
      </c>
      <c r="F19" s="8" t="s">
        <v>18</v>
      </c>
      <c r="G19" s="8" t="s">
        <v>34</v>
      </c>
      <c r="H19" s="8" t="s">
        <v>28</v>
      </c>
      <c r="I19" s="8" t="s">
        <v>18</v>
      </c>
      <c r="J19" s="8" t="s">
        <v>18</v>
      </c>
      <c r="K19" s="8" t="s">
        <v>35</v>
      </c>
      <c r="L19" s="8" t="s">
        <v>36</v>
      </c>
      <c r="M19" s="8" t="s">
        <v>22</v>
      </c>
      <c r="N19" s="8" t="s">
        <v>23</v>
      </c>
      <c r="O19" s="8">
        <v>0</v>
      </c>
      <c r="P19" s="8" t="s">
        <v>24</v>
      </c>
      <c r="Q19" s="8">
        <v>7</v>
      </c>
      <c r="R19" s="8">
        <v>368</v>
      </c>
      <c r="S19" s="8">
        <v>443</v>
      </c>
    </row>
    <row r="20" spans="1:19">
      <c r="A20" s="8" t="s">
        <v>16</v>
      </c>
      <c r="B20" s="8" t="s">
        <v>37</v>
      </c>
      <c r="C20" s="8">
        <v>0.183</v>
      </c>
      <c r="D20" s="8" t="s">
        <v>18</v>
      </c>
      <c r="E20" s="8">
        <v>0.157</v>
      </c>
      <c r="F20" s="8" t="s">
        <v>18</v>
      </c>
      <c r="G20" s="8" t="s">
        <v>30</v>
      </c>
      <c r="H20" s="8" t="s">
        <v>27</v>
      </c>
      <c r="I20" s="8" t="s">
        <v>18</v>
      </c>
      <c r="J20" s="8" t="s">
        <v>18</v>
      </c>
      <c r="K20" s="8" t="s">
        <v>21</v>
      </c>
      <c r="L20" s="8" t="s">
        <v>36</v>
      </c>
      <c r="M20" s="8" t="s">
        <v>31</v>
      </c>
      <c r="N20" s="8" t="s">
        <v>23</v>
      </c>
      <c r="O20" s="8">
        <v>0</v>
      </c>
      <c r="P20" s="8" t="s">
        <v>32</v>
      </c>
      <c r="Q20" s="8">
        <v>3</v>
      </c>
      <c r="R20" s="8">
        <v>409</v>
      </c>
      <c r="S20" s="8">
        <v>337</v>
      </c>
    </row>
    <row r="21" spans="1:19">
      <c r="A21" s="8" t="s">
        <v>16</v>
      </c>
      <c r="B21" s="8" t="s">
        <v>37</v>
      </c>
      <c r="C21" s="8">
        <v>0.54</v>
      </c>
      <c r="D21" s="8" t="s">
        <v>18</v>
      </c>
      <c r="E21" s="8">
        <v>0.44499999999999995</v>
      </c>
      <c r="F21" s="8" t="s">
        <v>18</v>
      </c>
      <c r="G21" s="8" t="s">
        <v>30</v>
      </c>
      <c r="H21" s="8" t="s">
        <v>27</v>
      </c>
      <c r="I21" s="8" t="s">
        <v>18</v>
      </c>
      <c r="J21" s="8" t="s">
        <v>18</v>
      </c>
      <c r="K21" s="8" t="s">
        <v>21</v>
      </c>
      <c r="L21" s="8" t="s">
        <v>36</v>
      </c>
      <c r="M21" s="8" t="s">
        <v>31</v>
      </c>
      <c r="N21" s="8" t="s">
        <v>23</v>
      </c>
      <c r="O21" s="8">
        <v>67</v>
      </c>
      <c r="P21" s="8" t="s">
        <v>32</v>
      </c>
      <c r="Q21" s="8">
        <v>3</v>
      </c>
      <c r="R21" s="8">
        <v>409</v>
      </c>
      <c r="S21" s="8">
        <v>337</v>
      </c>
    </row>
    <row r="22" spans="1:19">
      <c r="A22" s="8" t="s">
        <v>16</v>
      </c>
      <c r="B22" s="8" t="s">
        <v>37</v>
      </c>
      <c r="C22" s="8">
        <v>0.66</v>
      </c>
      <c r="D22" s="8" t="s">
        <v>18</v>
      </c>
      <c r="E22" s="8">
        <v>0.58499999999999996</v>
      </c>
      <c r="F22" s="8" t="s">
        <v>18</v>
      </c>
      <c r="G22" s="8" t="s">
        <v>30</v>
      </c>
      <c r="H22" s="8" t="s">
        <v>27</v>
      </c>
      <c r="I22" s="8" t="s">
        <v>18</v>
      </c>
      <c r="J22" s="8" t="s">
        <v>18</v>
      </c>
      <c r="K22" s="8" t="s">
        <v>21</v>
      </c>
      <c r="L22" s="8" t="s">
        <v>36</v>
      </c>
      <c r="M22" s="8" t="s">
        <v>31</v>
      </c>
      <c r="N22" s="8" t="s">
        <v>23</v>
      </c>
      <c r="O22" s="8">
        <v>134</v>
      </c>
      <c r="P22" s="8" t="s">
        <v>32</v>
      </c>
      <c r="Q22" s="8">
        <v>3</v>
      </c>
      <c r="R22" s="8">
        <v>409</v>
      </c>
      <c r="S22" s="8">
        <v>337</v>
      </c>
    </row>
    <row r="23" spans="1:19">
      <c r="A23" s="8" t="s">
        <v>16</v>
      </c>
      <c r="B23" s="8" t="s">
        <v>37</v>
      </c>
      <c r="C23" s="8">
        <v>1.4434999999999998</v>
      </c>
      <c r="D23" s="8" t="s">
        <v>18</v>
      </c>
      <c r="E23" s="8">
        <v>1.2589999999999999</v>
      </c>
      <c r="F23" s="8" t="s">
        <v>18</v>
      </c>
      <c r="G23" s="8" t="s">
        <v>30</v>
      </c>
      <c r="H23" s="8" t="s">
        <v>27</v>
      </c>
      <c r="I23" s="8" t="s">
        <v>18</v>
      </c>
      <c r="J23" s="8" t="s">
        <v>18</v>
      </c>
      <c r="K23" s="8" t="s">
        <v>21</v>
      </c>
      <c r="L23" s="8" t="s">
        <v>36</v>
      </c>
      <c r="M23" s="8" t="s">
        <v>31</v>
      </c>
      <c r="N23" s="8" t="s">
        <v>23</v>
      </c>
      <c r="O23" s="8">
        <v>246</v>
      </c>
      <c r="P23" s="8" t="s">
        <v>32</v>
      </c>
      <c r="Q23" s="8">
        <v>3</v>
      </c>
      <c r="R23" s="8">
        <v>409</v>
      </c>
      <c r="S23" s="8">
        <v>337</v>
      </c>
    </row>
    <row r="24" spans="1:19">
      <c r="A24" s="8" t="s">
        <v>16</v>
      </c>
      <c r="B24" s="8" t="s">
        <v>38</v>
      </c>
      <c r="C24" s="8">
        <v>4.59</v>
      </c>
      <c r="D24" s="8" t="s">
        <v>18</v>
      </c>
      <c r="E24" s="8">
        <v>3.69</v>
      </c>
      <c r="F24" s="8" t="s">
        <v>18</v>
      </c>
      <c r="G24" s="8" t="s">
        <v>39</v>
      </c>
      <c r="H24" s="8" t="s">
        <v>27</v>
      </c>
      <c r="I24" s="8" t="s">
        <v>18</v>
      </c>
      <c r="J24" s="8" t="s">
        <v>18</v>
      </c>
      <c r="K24" s="8" t="s">
        <v>21</v>
      </c>
      <c r="L24" s="8" t="s">
        <v>36</v>
      </c>
      <c r="M24" s="8" t="s">
        <v>40</v>
      </c>
      <c r="N24" s="8" t="s">
        <v>41</v>
      </c>
      <c r="O24" s="8">
        <v>150</v>
      </c>
      <c r="P24" s="8" t="s">
        <v>24</v>
      </c>
      <c r="Q24" s="8">
        <v>7</v>
      </c>
      <c r="R24" s="8" t="s">
        <v>18</v>
      </c>
      <c r="S24" s="8" t="s">
        <v>18</v>
      </c>
    </row>
    <row r="25" spans="1:19">
      <c r="A25" s="8" t="s">
        <v>16</v>
      </c>
      <c r="B25" s="8" t="s">
        <v>38</v>
      </c>
      <c r="C25" s="8">
        <v>4.59</v>
      </c>
      <c r="D25" s="8" t="s">
        <v>18</v>
      </c>
      <c r="E25" s="8">
        <v>3.03</v>
      </c>
      <c r="F25" s="8" t="s">
        <v>18</v>
      </c>
      <c r="G25" s="8" t="s">
        <v>39</v>
      </c>
      <c r="H25" s="8" t="s">
        <v>27</v>
      </c>
      <c r="I25" s="8" t="s">
        <v>18</v>
      </c>
      <c r="J25" s="8" t="s">
        <v>18</v>
      </c>
      <c r="K25" s="8" t="s">
        <v>21</v>
      </c>
      <c r="L25" s="8" t="s">
        <v>36</v>
      </c>
      <c r="M25" s="8" t="s">
        <v>40</v>
      </c>
      <c r="N25" s="8" t="s">
        <v>41</v>
      </c>
      <c r="O25" s="8">
        <v>130</v>
      </c>
      <c r="P25" s="8" t="s">
        <v>24</v>
      </c>
      <c r="Q25" s="8">
        <v>7</v>
      </c>
      <c r="R25" s="8" t="s">
        <v>18</v>
      </c>
      <c r="S25" s="8" t="s">
        <v>18</v>
      </c>
    </row>
    <row r="26" spans="1:19">
      <c r="A26" s="8" t="s">
        <v>16</v>
      </c>
      <c r="B26" s="8" t="s">
        <v>38</v>
      </c>
      <c r="C26" s="8">
        <v>3.49</v>
      </c>
      <c r="D26" s="8" t="s">
        <v>18</v>
      </c>
      <c r="E26" s="8">
        <v>2.29</v>
      </c>
      <c r="F26" s="8" t="s">
        <v>18</v>
      </c>
      <c r="G26" s="8" t="s">
        <v>39</v>
      </c>
      <c r="H26" s="8" t="s">
        <v>28</v>
      </c>
      <c r="I26" s="8" t="s">
        <v>18</v>
      </c>
      <c r="J26" s="8" t="s">
        <v>18</v>
      </c>
      <c r="K26" s="8" t="s">
        <v>21</v>
      </c>
      <c r="L26" s="8" t="s">
        <v>36</v>
      </c>
      <c r="M26" s="8" t="s">
        <v>40</v>
      </c>
      <c r="N26" s="8" t="s">
        <v>41</v>
      </c>
      <c r="O26" s="8">
        <v>0</v>
      </c>
      <c r="P26" s="8" t="s">
        <v>24</v>
      </c>
      <c r="Q26" s="8">
        <v>7</v>
      </c>
      <c r="R26" s="8" t="s">
        <v>18</v>
      </c>
      <c r="S26" s="8" t="s">
        <v>18</v>
      </c>
    </row>
    <row r="27" spans="1:19">
      <c r="A27" s="8" t="s">
        <v>16</v>
      </c>
      <c r="B27" s="8" t="s">
        <v>42</v>
      </c>
      <c r="C27" s="49">
        <v>0.25850000000000001</v>
      </c>
      <c r="D27" s="49" t="s">
        <v>18</v>
      </c>
      <c r="E27" s="49">
        <v>0.16949999999999998</v>
      </c>
      <c r="F27" s="8" t="s">
        <v>18</v>
      </c>
      <c r="G27" s="8" t="s">
        <v>30</v>
      </c>
      <c r="H27" s="8" t="s">
        <v>27</v>
      </c>
      <c r="I27" s="8" t="s">
        <v>18</v>
      </c>
      <c r="J27" s="8" t="s">
        <v>18</v>
      </c>
      <c r="K27" s="8" t="s">
        <v>21</v>
      </c>
      <c r="L27" s="8" t="s">
        <v>22</v>
      </c>
      <c r="M27" s="8" t="s">
        <v>31</v>
      </c>
      <c r="N27" s="8" t="s">
        <v>23</v>
      </c>
      <c r="O27" s="8">
        <v>0</v>
      </c>
      <c r="P27" s="8" t="s">
        <v>32</v>
      </c>
      <c r="Q27" s="8">
        <v>3</v>
      </c>
      <c r="R27" s="8">
        <v>402</v>
      </c>
      <c r="S27" s="8">
        <v>334</v>
      </c>
    </row>
    <row r="28" spans="1:19">
      <c r="A28" s="8" t="s">
        <v>16</v>
      </c>
      <c r="B28" s="8" t="s">
        <v>42</v>
      </c>
      <c r="C28" s="49">
        <v>1.5939999999999999</v>
      </c>
      <c r="D28" s="49" t="s">
        <v>18</v>
      </c>
      <c r="E28" s="49">
        <v>1.1915</v>
      </c>
      <c r="F28" s="8" t="s">
        <v>18</v>
      </c>
      <c r="G28" s="8" t="s">
        <v>30</v>
      </c>
      <c r="H28" s="8" t="s">
        <v>27</v>
      </c>
      <c r="I28" s="8" t="s">
        <v>18</v>
      </c>
      <c r="J28" s="8" t="s">
        <v>18</v>
      </c>
      <c r="K28" s="8" t="s">
        <v>21</v>
      </c>
      <c r="L28" s="8" t="s">
        <v>22</v>
      </c>
      <c r="M28" s="8" t="s">
        <v>31</v>
      </c>
      <c r="N28" s="8" t="s">
        <v>23</v>
      </c>
      <c r="O28" s="8">
        <v>134</v>
      </c>
      <c r="P28" s="8" t="s">
        <v>32</v>
      </c>
      <c r="Q28" s="8">
        <v>3</v>
      </c>
      <c r="R28" s="8">
        <v>402</v>
      </c>
      <c r="S28" s="8">
        <v>334</v>
      </c>
    </row>
    <row r="29" spans="1:19">
      <c r="A29" s="8" t="s">
        <v>16</v>
      </c>
      <c r="B29" s="8" t="s">
        <v>42</v>
      </c>
      <c r="C29" s="49">
        <v>2.3274999999999997</v>
      </c>
      <c r="D29" s="49" t="s">
        <v>18</v>
      </c>
      <c r="E29" s="49">
        <v>2.0579999999999998</v>
      </c>
      <c r="F29" s="8" t="s">
        <v>18</v>
      </c>
      <c r="G29" s="8" t="s">
        <v>30</v>
      </c>
      <c r="H29" s="8" t="s">
        <v>27</v>
      </c>
      <c r="I29" s="8" t="s">
        <v>18</v>
      </c>
      <c r="J29" s="8" t="s">
        <v>18</v>
      </c>
      <c r="K29" s="8" t="s">
        <v>21</v>
      </c>
      <c r="L29" s="8" t="s">
        <v>22</v>
      </c>
      <c r="M29" s="8" t="s">
        <v>31</v>
      </c>
      <c r="N29" s="8" t="s">
        <v>23</v>
      </c>
      <c r="O29" s="8">
        <v>224</v>
      </c>
      <c r="P29" s="8" t="s">
        <v>32</v>
      </c>
      <c r="Q29" s="8">
        <v>3</v>
      </c>
      <c r="R29" s="8">
        <v>402</v>
      </c>
      <c r="S29" s="8">
        <v>334</v>
      </c>
    </row>
    <row r="30" spans="1:19">
      <c r="A30" s="8" t="s">
        <v>16</v>
      </c>
      <c r="B30" s="8" t="s">
        <v>43</v>
      </c>
      <c r="C30" s="8">
        <v>5.49</v>
      </c>
      <c r="D30" s="8" t="s">
        <v>18</v>
      </c>
      <c r="E30" s="8">
        <v>1.21</v>
      </c>
      <c r="F30" s="8" t="s">
        <v>18</v>
      </c>
      <c r="G30" s="8" t="s">
        <v>44</v>
      </c>
      <c r="H30" s="8" t="s">
        <v>45</v>
      </c>
      <c r="I30" s="8" t="s">
        <v>18</v>
      </c>
      <c r="J30" s="8" t="s">
        <v>18</v>
      </c>
      <c r="K30" s="8" t="s">
        <v>46</v>
      </c>
      <c r="L30" s="8" t="s">
        <v>22</v>
      </c>
      <c r="M30" s="8" t="s">
        <v>40</v>
      </c>
      <c r="N30" s="8" t="s">
        <v>23</v>
      </c>
      <c r="O30" s="8">
        <v>203.6</v>
      </c>
      <c r="P30" s="8" t="s">
        <v>18</v>
      </c>
      <c r="Q30" s="8">
        <v>4</v>
      </c>
      <c r="R30" s="8" t="s">
        <v>18</v>
      </c>
      <c r="S30" s="8" t="s">
        <v>18</v>
      </c>
    </row>
    <row r="31" spans="1:19">
      <c r="A31" s="8" t="s">
        <v>16</v>
      </c>
      <c r="B31" s="8" t="s">
        <v>43</v>
      </c>
      <c r="C31" s="8">
        <v>2.62</v>
      </c>
      <c r="D31" s="8" t="s">
        <v>18</v>
      </c>
      <c r="E31" s="8">
        <v>4.26</v>
      </c>
      <c r="F31" s="8" t="s">
        <v>18</v>
      </c>
      <c r="G31" s="8" t="s">
        <v>44</v>
      </c>
      <c r="H31" s="8" t="s">
        <v>47</v>
      </c>
      <c r="I31" s="8" t="s">
        <v>18</v>
      </c>
      <c r="J31" s="8" t="s">
        <v>18</v>
      </c>
      <c r="K31" s="8" t="s">
        <v>46</v>
      </c>
      <c r="L31" s="8" t="s">
        <v>22</v>
      </c>
      <c r="M31" s="8" t="s">
        <v>40</v>
      </c>
      <c r="N31" s="8" t="s">
        <v>23</v>
      </c>
      <c r="O31" s="8">
        <v>0</v>
      </c>
      <c r="P31" s="8" t="s">
        <v>18</v>
      </c>
      <c r="Q31" s="8">
        <v>4</v>
      </c>
      <c r="R31" s="8" t="s">
        <v>18</v>
      </c>
      <c r="S31" s="8" t="s">
        <v>18</v>
      </c>
    </row>
    <row r="32" spans="1:19">
      <c r="A32" s="8" t="s">
        <v>16</v>
      </c>
      <c r="B32" s="8" t="s">
        <v>48</v>
      </c>
      <c r="C32" s="8">
        <v>0.20799999999999999</v>
      </c>
      <c r="D32" s="8" t="s">
        <v>18</v>
      </c>
      <c r="E32" s="8">
        <v>0.159</v>
      </c>
      <c r="F32" s="8" t="s">
        <v>18</v>
      </c>
      <c r="G32" s="8" t="s">
        <v>30</v>
      </c>
      <c r="H32" s="8" t="s">
        <v>27</v>
      </c>
      <c r="I32" s="47">
        <v>11047.058823529413</v>
      </c>
      <c r="J32" s="47">
        <v>11200</v>
      </c>
      <c r="K32" s="8" t="s">
        <v>21</v>
      </c>
      <c r="L32" s="8" t="s">
        <v>36</v>
      </c>
      <c r="M32" s="8" t="s">
        <v>31</v>
      </c>
      <c r="N32" s="8" t="s">
        <v>23</v>
      </c>
      <c r="O32" s="8">
        <v>246</v>
      </c>
      <c r="P32" s="8" t="s">
        <v>32</v>
      </c>
      <c r="Q32" s="8">
        <v>3</v>
      </c>
      <c r="R32" s="8">
        <v>409</v>
      </c>
      <c r="S32" s="8">
        <v>337</v>
      </c>
    </row>
    <row r="33" spans="1:19">
      <c r="A33" s="8" t="s">
        <v>16</v>
      </c>
      <c r="B33" s="8" t="s">
        <v>48</v>
      </c>
      <c r="C33" s="8">
        <v>2.31</v>
      </c>
      <c r="D33" s="8" t="s">
        <v>18</v>
      </c>
      <c r="E33" s="8">
        <v>0.97599999999999998</v>
      </c>
      <c r="F33" s="8" t="s">
        <v>18</v>
      </c>
      <c r="G33" s="8" t="s">
        <v>30</v>
      </c>
      <c r="H33" s="8" t="s">
        <v>27</v>
      </c>
      <c r="I33" s="47">
        <v>10235.294117647059</v>
      </c>
      <c r="J33" s="47">
        <v>11282.35294117647</v>
      </c>
      <c r="K33" s="8" t="s">
        <v>21</v>
      </c>
      <c r="L33" s="8" t="s">
        <v>36</v>
      </c>
      <c r="M33" s="8" t="s">
        <v>31</v>
      </c>
      <c r="N33" s="8" t="s">
        <v>23</v>
      </c>
      <c r="O33" s="8">
        <v>246</v>
      </c>
      <c r="P33" s="8" t="s">
        <v>32</v>
      </c>
      <c r="Q33" s="8">
        <v>3</v>
      </c>
      <c r="R33" s="8">
        <v>409</v>
      </c>
      <c r="S33" s="8">
        <v>337</v>
      </c>
    </row>
    <row r="34" spans="1:19">
      <c r="A34" s="8" t="s">
        <v>16</v>
      </c>
      <c r="B34" s="8" t="s">
        <v>48</v>
      </c>
      <c r="C34" s="8">
        <v>2.2599999999999998</v>
      </c>
      <c r="D34" s="8" t="s">
        <v>18</v>
      </c>
      <c r="E34" s="8">
        <v>0.50600000000000001</v>
      </c>
      <c r="F34" s="8" t="s">
        <v>18</v>
      </c>
      <c r="G34" s="8" t="s">
        <v>30</v>
      </c>
      <c r="H34" s="8" t="s">
        <v>27</v>
      </c>
      <c r="I34" s="47">
        <v>5541.1764705882351</v>
      </c>
      <c r="J34" s="47">
        <v>6364.7058823529414</v>
      </c>
      <c r="K34" s="8" t="s">
        <v>21</v>
      </c>
      <c r="L34" s="8" t="s">
        <v>36</v>
      </c>
      <c r="M34" s="8" t="s">
        <v>31</v>
      </c>
      <c r="N34" s="8" t="s">
        <v>23</v>
      </c>
      <c r="O34" s="8">
        <v>246</v>
      </c>
      <c r="P34" s="8" t="s">
        <v>32</v>
      </c>
      <c r="Q34" s="8">
        <v>3</v>
      </c>
      <c r="R34" s="8">
        <v>409</v>
      </c>
      <c r="S34" s="8">
        <v>337</v>
      </c>
    </row>
    <row r="35" spans="1:19">
      <c r="A35" s="8" t="s">
        <v>16</v>
      </c>
      <c r="B35" s="8" t="s">
        <v>49</v>
      </c>
      <c r="C35" s="8">
        <v>4.4400000000000004</v>
      </c>
      <c r="D35" s="8" t="s">
        <v>18</v>
      </c>
      <c r="E35" s="8">
        <v>7.85</v>
      </c>
      <c r="F35" s="8" t="s">
        <v>18</v>
      </c>
      <c r="G35" s="8" t="s">
        <v>50</v>
      </c>
      <c r="H35" s="8" t="s">
        <v>51</v>
      </c>
      <c r="I35" s="8" t="s">
        <v>18</v>
      </c>
      <c r="J35" s="8" t="s">
        <v>18</v>
      </c>
      <c r="K35" s="8" t="s">
        <v>52</v>
      </c>
      <c r="L35" s="8" t="s">
        <v>36</v>
      </c>
      <c r="M35" s="8" t="s">
        <v>40</v>
      </c>
      <c r="N35" s="8" t="s">
        <v>23</v>
      </c>
      <c r="O35" s="8">
        <v>200</v>
      </c>
      <c r="P35" s="8" t="s">
        <v>24</v>
      </c>
      <c r="Q35" s="8">
        <v>6</v>
      </c>
      <c r="R35" s="8" t="s">
        <v>18</v>
      </c>
      <c r="S35" s="8" t="s">
        <v>18</v>
      </c>
    </row>
    <row r="36" spans="1:19">
      <c r="A36" s="8" t="s">
        <v>16</v>
      </c>
      <c r="B36" s="8" t="s">
        <v>49</v>
      </c>
      <c r="C36" s="8">
        <v>1.61</v>
      </c>
      <c r="D36" s="8" t="s">
        <v>18</v>
      </c>
      <c r="E36" s="8">
        <v>1.1499999999999999</v>
      </c>
      <c r="F36" s="8" t="s">
        <v>18</v>
      </c>
      <c r="G36" s="8" t="s">
        <v>50</v>
      </c>
      <c r="H36" s="8" t="s">
        <v>53</v>
      </c>
      <c r="I36" s="8" t="s">
        <v>18</v>
      </c>
      <c r="J36" s="8" t="s">
        <v>18</v>
      </c>
      <c r="K36" s="8" t="s">
        <v>52</v>
      </c>
      <c r="L36" s="8" t="s">
        <v>36</v>
      </c>
      <c r="M36" s="8" t="s">
        <v>40</v>
      </c>
      <c r="N36" s="8" t="s">
        <v>23</v>
      </c>
      <c r="O36" s="8">
        <v>120</v>
      </c>
      <c r="P36" s="8" t="s">
        <v>24</v>
      </c>
      <c r="Q36" s="8">
        <v>6</v>
      </c>
      <c r="R36" s="8" t="s">
        <v>18</v>
      </c>
      <c r="S36" s="8" t="s">
        <v>18</v>
      </c>
    </row>
    <row r="37" spans="1:19">
      <c r="A37" s="8" t="s">
        <v>16</v>
      </c>
      <c r="B37" s="8" t="s">
        <v>54</v>
      </c>
      <c r="C37" s="8">
        <v>0.55000000000000004</v>
      </c>
      <c r="D37" s="8" t="s">
        <v>55</v>
      </c>
      <c r="E37" s="8">
        <v>0.85000000000000009</v>
      </c>
      <c r="F37" s="8" t="s">
        <v>55</v>
      </c>
      <c r="G37" s="8" t="s">
        <v>56</v>
      </c>
      <c r="H37" s="8" t="s">
        <v>27</v>
      </c>
      <c r="I37" s="8" t="s">
        <v>18</v>
      </c>
      <c r="J37" s="8" t="s">
        <v>18</v>
      </c>
      <c r="K37" s="8" t="s">
        <v>21</v>
      </c>
      <c r="L37" s="8" t="s">
        <v>36</v>
      </c>
      <c r="M37" s="8" t="s">
        <v>57</v>
      </c>
      <c r="N37" s="8" t="s">
        <v>23</v>
      </c>
      <c r="O37" s="8">
        <v>120</v>
      </c>
      <c r="P37" s="8" t="s">
        <v>24</v>
      </c>
      <c r="Q37" s="8">
        <v>7</v>
      </c>
      <c r="R37" s="8">
        <v>220</v>
      </c>
      <c r="S37" s="8">
        <v>230</v>
      </c>
    </row>
    <row r="38" spans="1:19">
      <c r="A38" s="8" t="s">
        <v>16</v>
      </c>
      <c r="B38" s="8" t="s">
        <v>54</v>
      </c>
      <c r="C38" s="8">
        <v>0.55000000000000004</v>
      </c>
      <c r="D38" s="8" t="s">
        <v>55</v>
      </c>
      <c r="E38" s="8">
        <v>1</v>
      </c>
      <c r="F38" s="8" t="s">
        <v>55</v>
      </c>
      <c r="G38" s="8" t="s">
        <v>56</v>
      </c>
      <c r="H38" s="8" t="s">
        <v>27</v>
      </c>
      <c r="I38" s="8" t="s">
        <v>18</v>
      </c>
      <c r="J38" s="8" t="s">
        <v>18</v>
      </c>
      <c r="K38" s="8" t="s">
        <v>21</v>
      </c>
      <c r="L38" s="8" t="s">
        <v>36</v>
      </c>
      <c r="M38" s="8" t="s">
        <v>57</v>
      </c>
      <c r="N38" s="8" t="s">
        <v>23</v>
      </c>
      <c r="O38" s="8">
        <v>120</v>
      </c>
      <c r="P38" s="8" t="s">
        <v>24</v>
      </c>
      <c r="Q38" s="8">
        <v>7</v>
      </c>
      <c r="R38" s="8">
        <v>220</v>
      </c>
      <c r="S38" s="8">
        <v>230</v>
      </c>
    </row>
    <row r="39" spans="1:19">
      <c r="A39" s="8" t="s">
        <v>16</v>
      </c>
      <c r="B39" s="8" t="s">
        <v>54</v>
      </c>
      <c r="C39" s="8">
        <v>3.5</v>
      </c>
      <c r="D39" s="8" t="s">
        <v>55</v>
      </c>
      <c r="E39" s="8">
        <v>4</v>
      </c>
      <c r="F39" s="8" t="s">
        <v>55</v>
      </c>
      <c r="G39" s="8" t="s">
        <v>56</v>
      </c>
      <c r="H39" s="8" t="s">
        <v>27</v>
      </c>
      <c r="I39" s="8" t="s">
        <v>18</v>
      </c>
      <c r="J39" s="8" t="s">
        <v>18</v>
      </c>
      <c r="K39" s="8" t="s">
        <v>21</v>
      </c>
      <c r="L39" s="8" t="s">
        <v>36</v>
      </c>
      <c r="M39" s="8" t="s">
        <v>57</v>
      </c>
      <c r="N39" s="8" t="s">
        <v>23</v>
      </c>
      <c r="O39" s="8">
        <v>120</v>
      </c>
      <c r="P39" s="8" t="s">
        <v>24</v>
      </c>
      <c r="Q39" s="8">
        <v>7</v>
      </c>
      <c r="R39" s="8">
        <v>220</v>
      </c>
      <c r="S39" s="8">
        <v>230</v>
      </c>
    </row>
    <row r="40" spans="1:19">
      <c r="A40" s="8" t="s">
        <v>16</v>
      </c>
      <c r="B40" s="8" t="s">
        <v>54</v>
      </c>
      <c r="C40" s="8">
        <v>3.5</v>
      </c>
      <c r="D40" s="8" t="s">
        <v>55</v>
      </c>
      <c r="E40" s="8">
        <v>2.2000000000000002</v>
      </c>
      <c r="F40" s="8" t="s">
        <v>55</v>
      </c>
      <c r="G40" s="8" t="s">
        <v>56</v>
      </c>
      <c r="H40" s="8" t="s">
        <v>27</v>
      </c>
      <c r="I40" s="8" t="s">
        <v>18</v>
      </c>
      <c r="J40" s="8" t="s">
        <v>18</v>
      </c>
      <c r="K40" s="8" t="s">
        <v>21</v>
      </c>
      <c r="L40" s="8" t="s">
        <v>36</v>
      </c>
      <c r="M40" s="8" t="s">
        <v>57</v>
      </c>
      <c r="N40" s="8" t="s">
        <v>23</v>
      </c>
      <c r="O40" s="8">
        <v>120</v>
      </c>
      <c r="P40" s="8" t="s">
        <v>24</v>
      </c>
      <c r="Q40" s="8">
        <v>7</v>
      </c>
      <c r="R40" s="8">
        <v>220</v>
      </c>
      <c r="S40" s="8">
        <v>230</v>
      </c>
    </row>
    <row r="41" spans="1:19">
      <c r="A41" s="8" t="s">
        <v>16</v>
      </c>
      <c r="B41" s="8" t="s">
        <v>54</v>
      </c>
      <c r="C41" s="8">
        <v>1.2</v>
      </c>
      <c r="D41" s="8" t="s">
        <v>55</v>
      </c>
      <c r="E41" s="8">
        <v>1.2</v>
      </c>
      <c r="F41" s="8" t="s">
        <v>55</v>
      </c>
      <c r="G41" s="8" t="s">
        <v>56</v>
      </c>
      <c r="H41" s="8" t="s">
        <v>27</v>
      </c>
      <c r="I41" s="8" t="s">
        <v>18</v>
      </c>
      <c r="J41" s="8" t="s">
        <v>18</v>
      </c>
      <c r="K41" s="8" t="s">
        <v>21</v>
      </c>
      <c r="L41" s="8" t="s">
        <v>36</v>
      </c>
      <c r="M41" s="8" t="s">
        <v>57</v>
      </c>
      <c r="N41" s="8" t="s">
        <v>23</v>
      </c>
      <c r="O41" s="8">
        <v>120</v>
      </c>
      <c r="P41" s="8" t="s">
        <v>24</v>
      </c>
      <c r="Q41" s="8">
        <v>7</v>
      </c>
      <c r="R41" s="8">
        <v>220</v>
      </c>
      <c r="S41" s="8">
        <v>230</v>
      </c>
    </row>
    <row r="42" spans="1:19">
      <c r="A42" s="8" t="s">
        <v>16</v>
      </c>
      <c r="B42" s="8" t="s">
        <v>54</v>
      </c>
      <c r="C42" s="8">
        <v>1.2</v>
      </c>
      <c r="D42" s="8" t="s">
        <v>55</v>
      </c>
      <c r="E42" s="8">
        <v>1.2</v>
      </c>
      <c r="F42" s="8" t="s">
        <v>55</v>
      </c>
      <c r="G42" s="8" t="s">
        <v>56</v>
      </c>
      <c r="H42" s="8" t="s">
        <v>27</v>
      </c>
      <c r="I42" s="8" t="s">
        <v>18</v>
      </c>
      <c r="J42" s="8" t="s">
        <v>18</v>
      </c>
      <c r="K42" s="8" t="s">
        <v>21</v>
      </c>
      <c r="L42" s="8" t="s">
        <v>36</v>
      </c>
      <c r="M42" s="8" t="s">
        <v>57</v>
      </c>
      <c r="N42" s="8" t="s">
        <v>23</v>
      </c>
      <c r="O42" s="8">
        <v>120</v>
      </c>
      <c r="P42" s="8" t="s">
        <v>24</v>
      </c>
      <c r="Q42" s="8">
        <v>7</v>
      </c>
      <c r="R42" s="8">
        <v>220</v>
      </c>
      <c r="S42" s="8">
        <v>230</v>
      </c>
    </row>
    <row r="43" spans="1:19">
      <c r="A43" s="8" t="s">
        <v>16</v>
      </c>
      <c r="B43" s="8" t="s">
        <v>58</v>
      </c>
      <c r="C43" s="8">
        <v>1.82</v>
      </c>
      <c r="D43" s="8" t="s">
        <v>18</v>
      </c>
      <c r="E43" s="8">
        <v>0.94</v>
      </c>
      <c r="F43" s="8" t="s">
        <v>18</v>
      </c>
      <c r="G43" s="8" t="s">
        <v>39</v>
      </c>
      <c r="H43" s="8" t="s">
        <v>27</v>
      </c>
      <c r="I43" s="8" t="s">
        <v>18</v>
      </c>
      <c r="J43" s="8" t="s">
        <v>18</v>
      </c>
      <c r="K43" s="8" t="s">
        <v>21</v>
      </c>
      <c r="L43" s="8" t="s">
        <v>22</v>
      </c>
      <c r="M43" s="8" t="s">
        <v>40</v>
      </c>
      <c r="N43" s="8" t="s">
        <v>23</v>
      </c>
      <c r="O43" s="8">
        <v>200</v>
      </c>
      <c r="P43" s="8" t="s">
        <v>24</v>
      </c>
      <c r="Q43" s="8">
        <v>7</v>
      </c>
      <c r="R43" s="8">
        <v>150</v>
      </c>
      <c r="S43" s="8">
        <v>200</v>
      </c>
    </row>
    <row r="44" spans="1:19">
      <c r="A44" s="8" t="s">
        <v>16</v>
      </c>
      <c r="B44" s="8" t="s">
        <v>58</v>
      </c>
      <c r="C44" s="8">
        <v>1.96</v>
      </c>
      <c r="D44" s="8" t="s">
        <v>18</v>
      </c>
      <c r="E44" s="8">
        <v>0.94</v>
      </c>
      <c r="F44" s="8" t="s">
        <v>18</v>
      </c>
      <c r="G44" s="8" t="s">
        <v>39</v>
      </c>
      <c r="H44" s="8" t="s">
        <v>27</v>
      </c>
      <c r="I44" s="8" t="s">
        <v>18</v>
      </c>
      <c r="J44" s="8" t="s">
        <v>18</v>
      </c>
      <c r="K44" s="8" t="s">
        <v>21</v>
      </c>
      <c r="L44" s="8" t="s">
        <v>22</v>
      </c>
      <c r="M44" s="8" t="s">
        <v>40</v>
      </c>
      <c r="N44" s="8" t="s">
        <v>23</v>
      </c>
      <c r="O44" s="8">
        <v>200</v>
      </c>
      <c r="P44" s="8" t="s">
        <v>24</v>
      </c>
      <c r="Q44" s="8">
        <v>7</v>
      </c>
      <c r="R44" s="8">
        <v>150</v>
      </c>
      <c r="S44" s="8">
        <v>200</v>
      </c>
    </row>
    <row r="45" spans="1:19">
      <c r="A45" s="8" t="s">
        <v>16</v>
      </c>
      <c r="B45" s="8" t="s">
        <v>59</v>
      </c>
      <c r="C45" s="8">
        <v>2.83</v>
      </c>
      <c r="D45" s="49">
        <v>1.1512601791080936</v>
      </c>
      <c r="E45" s="8">
        <v>2.98</v>
      </c>
      <c r="F45" s="58">
        <v>0.51439284598446733</v>
      </c>
      <c r="G45" s="8" t="s">
        <v>60</v>
      </c>
      <c r="H45" s="8" t="s">
        <v>27</v>
      </c>
      <c r="I45" s="8" t="s">
        <v>18</v>
      </c>
      <c r="J45" s="8" t="s">
        <v>18</v>
      </c>
      <c r="K45" s="8" t="s">
        <v>35</v>
      </c>
      <c r="L45" s="8" t="s">
        <v>36</v>
      </c>
      <c r="M45" s="8" t="s">
        <v>57</v>
      </c>
      <c r="N45" s="8" t="s">
        <v>23</v>
      </c>
      <c r="O45" s="8">
        <v>182</v>
      </c>
      <c r="P45" s="8" t="s">
        <v>24</v>
      </c>
      <c r="Q45" s="8">
        <v>7</v>
      </c>
      <c r="R45" s="8">
        <v>280</v>
      </c>
      <c r="S45" s="8">
        <v>370</v>
      </c>
    </row>
    <row r="46" spans="1:19">
      <c r="A46" s="8" t="s">
        <v>16</v>
      </c>
      <c r="B46" s="8" t="s">
        <v>59</v>
      </c>
      <c r="C46" s="8">
        <v>2.83</v>
      </c>
      <c r="D46" s="49">
        <v>1.1512601791080936</v>
      </c>
      <c r="E46" s="8">
        <v>2.67</v>
      </c>
      <c r="F46" s="58">
        <v>1.1757550765359253</v>
      </c>
      <c r="G46" s="8" t="s">
        <v>60</v>
      </c>
      <c r="H46" s="8" t="s">
        <v>27</v>
      </c>
      <c r="I46" s="8" t="s">
        <v>18</v>
      </c>
      <c r="J46" s="8" t="s">
        <v>18</v>
      </c>
      <c r="K46" s="8" t="s">
        <v>35</v>
      </c>
      <c r="L46" s="8" t="s">
        <v>36</v>
      </c>
      <c r="M46" s="8" t="s">
        <v>57</v>
      </c>
      <c r="N46" s="8" t="s">
        <v>23</v>
      </c>
      <c r="O46" s="8">
        <v>182</v>
      </c>
      <c r="P46" s="8" t="s">
        <v>24</v>
      </c>
      <c r="Q46" s="8">
        <v>7</v>
      </c>
      <c r="R46" s="8">
        <v>280</v>
      </c>
      <c r="S46" s="8">
        <v>370</v>
      </c>
    </row>
    <row r="47" spans="1:19">
      <c r="A47" s="8" t="s">
        <v>16</v>
      </c>
      <c r="B47" s="8" t="s">
        <v>59</v>
      </c>
      <c r="C47" s="8">
        <v>4.8099999999999996</v>
      </c>
      <c r="D47" s="49">
        <v>1.6166632302368975</v>
      </c>
      <c r="E47" s="8">
        <v>3.71</v>
      </c>
      <c r="F47" s="58">
        <v>1.543178537953402</v>
      </c>
      <c r="G47" s="8" t="s">
        <v>60</v>
      </c>
      <c r="H47" s="8" t="s">
        <v>27</v>
      </c>
      <c r="I47" s="8" t="s">
        <v>18</v>
      </c>
      <c r="J47" s="8" t="s">
        <v>18</v>
      </c>
      <c r="K47" s="8" t="s">
        <v>35</v>
      </c>
      <c r="L47" s="8" t="s">
        <v>36</v>
      </c>
      <c r="M47" s="8" t="s">
        <v>57</v>
      </c>
      <c r="N47" s="8" t="s">
        <v>23</v>
      </c>
      <c r="O47" s="8">
        <v>182</v>
      </c>
      <c r="P47" s="8" t="s">
        <v>24</v>
      </c>
      <c r="Q47" s="8">
        <v>7</v>
      </c>
      <c r="R47" s="8">
        <v>280</v>
      </c>
      <c r="S47" s="8">
        <v>370</v>
      </c>
    </row>
    <row r="48" spans="1:19">
      <c r="A48" s="8" t="s">
        <v>16</v>
      </c>
      <c r="B48" s="8" t="s">
        <v>59</v>
      </c>
      <c r="C48" s="8">
        <v>4.8099999999999996</v>
      </c>
      <c r="D48" s="49">
        <v>1.6166632302368975</v>
      </c>
      <c r="E48" s="8">
        <v>2.98</v>
      </c>
      <c r="F48" s="58">
        <v>0.85732140997411221</v>
      </c>
      <c r="G48" s="8" t="s">
        <v>60</v>
      </c>
      <c r="H48" s="8" t="s">
        <v>27</v>
      </c>
      <c r="I48" s="8" t="s">
        <v>18</v>
      </c>
      <c r="J48" s="8" t="s">
        <v>18</v>
      </c>
      <c r="K48" s="8" t="s">
        <v>35</v>
      </c>
      <c r="L48" s="8" t="s">
        <v>36</v>
      </c>
      <c r="M48" s="8" t="s">
        <v>57</v>
      </c>
      <c r="N48" s="8" t="s">
        <v>23</v>
      </c>
      <c r="O48" s="8">
        <v>182</v>
      </c>
      <c r="P48" s="8" t="s">
        <v>24</v>
      </c>
      <c r="Q48" s="8">
        <v>7</v>
      </c>
      <c r="R48" s="8">
        <v>280</v>
      </c>
      <c r="S48" s="8">
        <v>370</v>
      </c>
    </row>
    <row r="49" spans="1:19">
      <c r="A49" s="8" t="s">
        <v>16</v>
      </c>
      <c r="B49" s="8" t="s">
        <v>61</v>
      </c>
      <c r="C49" s="8">
        <v>0.79</v>
      </c>
      <c r="D49" s="8">
        <v>0.16</v>
      </c>
      <c r="E49" s="8">
        <v>0.98</v>
      </c>
      <c r="F49" s="8">
        <v>0.42</v>
      </c>
      <c r="G49" s="8" t="s">
        <v>62</v>
      </c>
      <c r="H49" s="8" t="s">
        <v>63</v>
      </c>
      <c r="I49" s="8">
        <v>7730</v>
      </c>
      <c r="J49" s="8">
        <v>7580</v>
      </c>
      <c r="K49" s="8" t="s">
        <v>64</v>
      </c>
      <c r="L49" s="8" t="s">
        <v>36</v>
      </c>
      <c r="M49" s="8" t="s">
        <v>57</v>
      </c>
      <c r="N49" s="8" t="s">
        <v>23</v>
      </c>
      <c r="O49" s="8">
        <v>0</v>
      </c>
      <c r="P49" s="8" t="s">
        <v>24</v>
      </c>
      <c r="Q49" s="8">
        <v>6</v>
      </c>
      <c r="R49" s="8" t="s">
        <v>18</v>
      </c>
      <c r="S49" s="8" t="s">
        <v>18</v>
      </c>
    </row>
    <row r="50" spans="1:19">
      <c r="A50" s="8" t="s">
        <v>16</v>
      </c>
      <c r="B50" s="8" t="s">
        <v>61</v>
      </c>
      <c r="C50" s="8">
        <v>0.26</v>
      </c>
      <c r="D50" s="8">
        <v>0.52</v>
      </c>
      <c r="E50" s="8">
        <v>0.49</v>
      </c>
      <c r="F50" s="8">
        <v>0.56000000000000005</v>
      </c>
      <c r="G50" s="8" t="s">
        <v>62</v>
      </c>
      <c r="H50" s="8" t="s">
        <v>63</v>
      </c>
      <c r="I50" s="8">
        <v>6340</v>
      </c>
      <c r="J50" s="8">
        <v>6430</v>
      </c>
      <c r="K50" s="8" t="s">
        <v>64</v>
      </c>
      <c r="L50" s="8" t="s">
        <v>36</v>
      </c>
      <c r="M50" s="8" t="s">
        <v>57</v>
      </c>
      <c r="N50" s="8" t="s">
        <v>23</v>
      </c>
      <c r="O50" s="8">
        <v>70</v>
      </c>
      <c r="P50" s="8" t="s">
        <v>24</v>
      </c>
      <c r="Q50" s="8">
        <v>6</v>
      </c>
      <c r="R50" s="8" t="s">
        <v>18</v>
      </c>
      <c r="S50" s="8" t="s">
        <v>18</v>
      </c>
    </row>
    <row r="51" spans="1:19">
      <c r="A51" s="8" t="s">
        <v>16</v>
      </c>
      <c r="B51" s="8" t="s">
        <v>61</v>
      </c>
      <c r="C51" s="8">
        <v>0.01</v>
      </c>
      <c r="D51" s="8">
        <v>0.26</v>
      </c>
      <c r="E51" s="8">
        <v>0.09</v>
      </c>
      <c r="F51" s="8">
        <v>0.06</v>
      </c>
      <c r="G51" s="8" t="s">
        <v>62</v>
      </c>
      <c r="H51" s="8" t="s">
        <v>63</v>
      </c>
      <c r="I51" s="8">
        <v>3410</v>
      </c>
      <c r="J51" s="8">
        <v>3200</v>
      </c>
      <c r="K51" s="8" t="s">
        <v>64</v>
      </c>
      <c r="L51" s="8" t="s">
        <v>36</v>
      </c>
      <c r="M51" s="8" t="s">
        <v>57</v>
      </c>
      <c r="N51" s="8" t="s">
        <v>23</v>
      </c>
      <c r="O51" s="8">
        <v>140</v>
      </c>
      <c r="P51" s="8" t="s">
        <v>24</v>
      </c>
      <c r="Q51" s="8">
        <v>6</v>
      </c>
      <c r="R51" s="8" t="s">
        <v>18</v>
      </c>
      <c r="S51" s="8" t="s">
        <v>18</v>
      </c>
    </row>
    <row r="52" spans="1:19">
      <c r="A52" s="8" t="s">
        <v>16</v>
      </c>
      <c r="B52" s="8" t="s">
        <v>61</v>
      </c>
      <c r="C52" s="8">
        <v>0.87</v>
      </c>
      <c r="D52" s="8">
        <v>0.08</v>
      </c>
      <c r="E52" s="8">
        <v>0.94</v>
      </c>
      <c r="F52" s="8">
        <v>0.4</v>
      </c>
      <c r="G52" s="8" t="s">
        <v>62</v>
      </c>
      <c r="H52" s="8" t="s">
        <v>63</v>
      </c>
      <c r="I52" s="8">
        <v>6550</v>
      </c>
      <c r="J52" s="8">
        <v>6170</v>
      </c>
      <c r="K52" s="8" t="s">
        <v>64</v>
      </c>
      <c r="L52" s="8" t="s">
        <v>36</v>
      </c>
      <c r="M52" s="8" t="s">
        <v>57</v>
      </c>
      <c r="N52" s="8" t="s">
        <v>23</v>
      </c>
      <c r="O52" s="8">
        <v>0</v>
      </c>
      <c r="P52" s="8" t="s">
        <v>24</v>
      </c>
      <c r="Q52" s="8">
        <v>6</v>
      </c>
      <c r="R52" s="8" t="s">
        <v>18</v>
      </c>
      <c r="S52" s="8" t="s">
        <v>18</v>
      </c>
    </row>
    <row r="53" spans="1:19">
      <c r="A53" s="8" t="s">
        <v>16</v>
      </c>
      <c r="B53" s="8" t="s">
        <v>61</v>
      </c>
      <c r="C53" s="8">
        <v>0.39</v>
      </c>
      <c r="D53" s="8">
        <v>0.2</v>
      </c>
      <c r="E53" s="8">
        <v>0.42</v>
      </c>
      <c r="F53" s="8">
        <v>0.04</v>
      </c>
      <c r="G53" s="8" t="s">
        <v>62</v>
      </c>
      <c r="H53" s="8" t="s">
        <v>63</v>
      </c>
      <c r="I53" s="8">
        <v>5920</v>
      </c>
      <c r="J53" s="8">
        <v>4930</v>
      </c>
      <c r="K53" s="8" t="s">
        <v>64</v>
      </c>
      <c r="L53" s="8" t="s">
        <v>36</v>
      </c>
      <c r="M53" s="8" t="s">
        <v>57</v>
      </c>
      <c r="N53" s="8" t="s">
        <v>23</v>
      </c>
      <c r="O53" s="8">
        <v>79</v>
      </c>
      <c r="P53" s="8" t="s">
        <v>24</v>
      </c>
      <c r="Q53" s="8">
        <v>6</v>
      </c>
      <c r="R53" s="8" t="s">
        <v>18</v>
      </c>
      <c r="S53" s="8" t="s">
        <v>18</v>
      </c>
    </row>
    <row r="54" spans="1:19">
      <c r="A54" s="8" t="s">
        <v>16</v>
      </c>
      <c r="B54" s="8" t="s">
        <v>61</v>
      </c>
      <c r="C54" s="8">
        <v>0.16</v>
      </c>
      <c r="D54" s="8">
        <v>0.06</v>
      </c>
      <c r="E54" s="8">
        <v>0.13</v>
      </c>
      <c r="F54" s="8">
        <v>0.18</v>
      </c>
      <c r="G54" s="8" t="s">
        <v>62</v>
      </c>
      <c r="H54" s="8" t="s">
        <v>63</v>
      </c>
      <c r="I54" s="8">
        <v>2910</v>
      </c>
      <c r="J54" s="8">
        <v>2640</v>
      </c>
      <c r="K54" s="8" t="s">
        <v>64</v>
      </c>
      <c r="L54" s="8" t="s">
        <v>36</v>
      </c>
      <c r="M54" s="8" t="s">
        <v>57</v>
      </c>
      <c r="N54" s="8" t="s">
        <v>23</v>
      </c>
      <c r="O54" s="8">
        <v>159</v>
      </c>
      <c r="P54" s="8" t="s">
        <v>24</v>
      </c>
      <c r="Q54" s="8">
        <v>6</v>
      </c>
      <c r="R54" s="8" t="s">
        <v>18</v>
      </c>
      <c r="S54" s="8" t="s">
        <v>18</v>
      </c>
    </row>
    <row r="55" spans="1:19">
      <c r="A55" s="8" t="s">
        <v>16</v>
      </c>
      <c r="B55" s="8" t="s">
        <v>65</v>
      </c>
      <c r="C55" s="8">
        <v>0.78700000000000003</v>
      </c>
      <c r="D55" s="8" t="s">
        <v>18</v>
      </c>
      <c r="E55" s="8">
        <v>1.4159999999999999</v>
      </c>
      <c r="F55" s="8" t="s">
        <v>18</v>
      </c>
      <c r="G55" s="8" t="s">
        <v>66</v>
      </c>
      <c r="H55" s="8" t="s">
        <v>67</v>
      </c>
      <c r="I55" s="8" t="s">
        <v>18</v>
      </c>
      <c r="J55" s="8" t="s">
        <v>18</v>
      </c>
      <c r="K55" s="8" t="s">
        <v>35</v>
      </c>
      <c r="L55" s="8" t="s">
        <v>36</v>
      </c>
      <c r="M55" s="8" t="s">
        <v>22</v>
      </c>
      <c r="N55" s="8" t="s">
        <v>68</v>
      </c>
      <c r="O55" s="8">
        <v>60</v>
      </c>
      <c r="P55" s="8" t="s">
        <v>24</v>
      </c>
      <c r="Q55" s="8">
        <v>8</v>
      </c>
      <c r="R55" s="8" t="s">
        <v>18</v>
      </c>
      <c r="S55" s="8" t="s">
        <v>18</v>
      </c>
    </row>
    <row r="56" spans="1:19">
      <c r="A56" s="8" t="s">
        <v>16</v>
      </c>
      <c r="B56" s="8" t="s">
        <v>65</v>
      </c>
      <c r="C56" s="8">
        <v>0.93600000000000005</v>
      </c>
      <c r="D56" s="8" t="s">
        <v>18</v>
      </c>
      <c r="E56" s="8">
        <v>0.85399999999999998</v>
      </c>
      <c r="F56" s="8" t="s">
        <v>18</v>
      </c>
      <c r="G56" s="8" t="s">
        <v>66</v>
      </c>
      <c r="H56" s="8" t="s">
        <v>67</v>
      </c>
      <c r="I56" s="8" t="s">
        <v>18</v>
      </c>
      <c r="J56" s="8" t="s">
        <v>18</v>
      </c>
      <c r="K56" s="8" t="s">
        <v>35</v>
      </c>
      <c r="L56" s="8" t="s">
        <v>36</v>
      </c>
      <c r="M56" s="8" t="s">
        <v>22</v>
      </c>
      <c r="N56" s="8" t="s">
        <v>68</v>
      </c>
      <c r="O56" s="8">
        <v>60</v>
      </c>
      <c r="P56" s="8" t="s">
        <v>24</v>
      </c>
      <c r="Q56" s="8">
        <v>8</v>
      </c>
      <c r="R56" s="8" t="s">
        <v>18</v>
      </c>
      <c r="S56" s="8" t="s">
        <v>18</v>
      </c>
    </row>
    <row r="57" spans="1:19">
      <c r="A57" s="8" t="s">
        <v>16</v>
      </c>
      <c r="B57" s="8" t="s">
        <v>65</v>
      </c>
      <c r="C57" s="8">
        <v>0.97</v>
      </c>
      <c r="D57" s="8" t="s">
        <v>18</v>
      </c>
      <c r="E57" s="8">
        <v>0.91700000000000004</v>
      </c>
      <c r="F57" s="8" t="s">
        <v>18</v>
      </c>
      <c r="G57" s="8" t="s">
        <v>66</v>
      </c>
      <c r="H57" s="8" t="s">
        <v>67</v>
      </c>
      <c r="I57" s="8" t="s">
        <v>18</v>
      </c>
      <c r="J57" s="8" t="s">
        <v>18</v>
      </c>
      <c r="K57" s="8" t="s">
        <v>35</v>
      </c>
      <c r="L57" s="8" t="s">
        <v>36</v>
      </c>
      <c r="M57" s="8" t="s">
        <v>22</v>
      </c>
      <c r="N57" s="8" t="s">
        <v>68</v>
      </c>
      <c r="O57" s="8">
        <v>60</v>
      </c>
      <c r="P57" s="8" t="s">
        <v>24</v>
      </c>
      <c r="Q57" s="8">
        <v>8</v>
      </c>
      <c r="R57" s="8" t="s">
        <v>18</v>
      </c>
      <c r="S57" s="8" t="s">
        <v>18</v>
      </c>
    </row>
    <row r="58" spans="1:19">
      <c r="A58" s="8" t="s">
        <v>16</v>
      </c>
      <c r="B58" s="8" t="s">
        <v>65</v>
      </c>
      <c r="C58" s="8">
        <v>1.6</v>
      </c>
      <c r="D58" s="8" t="s">
        <v>18</v>
      </c>
      <c r="E58" s="8">
        <v>1.587</v>
      </c>
      <c r="F58" s="8" t="s">
        <v>18</v>
      </c>
      <c r="G58" s="8" t="s">
        <v>66</v>
      </c>
      <c r="H58" s="8" t="s">
        <v>69</v>
      </c>
      <c r="I58" s="8" t="s">
        <v>18</v>
      </c>
      <c r="J58" s="8" t="s">
        <v>18</v>
      </c>
      <c r="K58" s="8" t="s">
        <v>35</v>
      </c>
      <c r="L58" s="8" t="s">
        <v>36</v>
      </c>
      <c r="M58" s="8" t="s">
        <v>22</v>
      </c>
      <c r="N58" s="8" t="s">
        <v>68</v>
      </c>
      <c r="O58" s="8">
        <v>60</v>
      </c>
      <c r="P58" s="8" t="s">
        <v>24</v>
      </c>
      <c r="Q58" s="8">
        <v>8</v>
      </c>
      <c r="R58" s="8" t="s">
        <v>18</v>
      </c>
      <c r="S58" s="8" t="s">
        <v>18</v>
      </c>
    </row>
    <row r="59" spans="1:19">
      <c r="A59" s="8" t="s">
        <v>16</v>
      </c>
      <c r="B59" s="8" t="s">
        <v>65</v>
      </c>
      <c r="C59" s="8">
        <v>1.2689999999999999</v>
      </c>
      <c r="D59" s="8" t="s">
        <v>18</v>
      </c>
      <c r="E59" s="8">
        <v>1.1930000000000001</v>
      </c>
      <c r="F59" s="8" t="s">
        <v>18</v>
      </c>
      <c r="G59" s="8" t="s">
        <v>66</v>
      </c>
      <c r="H59" s="8" t="s">
        <v>69</v>
      </c>
      <c r="I59" s="8" t="s">
        <v>18</v>
      </c>
      <c r="J59" s="8" t="s">
        <v>18</v>
      </c>
      <c r="K59" s="8" t="s">
        <v>35</v>
      </c>
      <c r="L59" s="8" t="s">
        <v>36</v>
      </c>
      <c r="M59" s="8" t="s">
        <v>22</v>
      </c>
      <c r="N59" s="8" t="s">
        <v>68</v>
      </c>
      <c r="O59" s="8">
        <v>60</v>
      </c>
      <c r="P59" s="8" t="s">
        <v>24</v>
      </c>
      <c r="Q59" s="8">
        <v>8</v>
      </c>
      <c r="R59" s="8" t="s">
        <v>18</v>
      </c>
      <c r="S59" s="8" t="s">
        <v>18</v>
      </c>
    </row>
    <row r="60" spans="1:19">
      <c r="A60" s="8" t="s">
        <v>16</v>
      </c>
      <c r="B60" s="8" t="s">
        <v>65</v>
      </c>
      <c r="C60" s="8">
        <v>1.726</v>
      </c>
      <c r="D60" s="8" t="s">
        <v>18</v>
      </c>
      <c r="E60" s="8">
        <v>2.2269999999999999</v>
      </c>
      <c r="F60" s="8" t="s">
        <v>18</v>
      </c>
      <c r="G60" s="8" t="s">
        <v>66</v>
      </c>
      <c r="H60" s="8" t="s">
        <v>69</v>
      </c>
      <c r="I60" s="8" t="s">
        <v>18</v>
      </c>
      <c r="J60" s="8" t="s">
        <v>18</v>
      </c>
      <c r="K60" s="8" t="s">
        <v>35</v>
      </c>
      <c r="L60" s="8" t="s">
        <v>36</v>
      </c>
      <c r="M60" s="8" t="s">
        <v>22</v>
      </c>
      <c r="N60" s="8" t="s">
        <v>68</v>
      </c>
      <c r="O60" s="8">
        <v>60</v>
      </c>
      <c r="P60" s="8" t="s">
        <v>24</v>
      </c>
      <c r="Q60" s="8">
        <v>8</v>
      </c>
      <c r="R60" s="8" t="s">
        <v>18</v>
      </c>
      <c r="S60" s="8" t="s">
        <v>18</v>
      </c>
    </row>
    <row r="61" spans="1:19">
      <c r="A61" s="8" t="s">
        <v>16</v>
      </c>
      <c r="B61" s="8" t="s">
        <v>65</v>
      </c>
      <c r="C61" s="8">
        <v>1.91</v>
      </c>
      <c r="D61" s="8" t="s">
        <v>18</v>
      </c>
      <c r="E61" s="8">
        <v>1.31</v>
      </c>
      <c r="F61" s="8" t="s">
        <v>18</v>
      </c>
      <c r="G61" s="8" t="s">
        <v>70</v>
      </c>
      <c r="H61" s="8" t="s">
        <v>67</v>
      </c>
      <c r="I61" s="8" t="s">
        <v>18</v>
      </c>
      <c r="J61" s="8" t="s">
        <v>18</v>
      </c>
      <c r="K61" s="8" t="s">
        <v>35</v>
      </c>
      <c r="L61" s="8" t="s">
        <v>36</v>
      </c>
      <c r="M61" s="8" t="s">
        <v>22</v>
      </c>
      <c r="N61" s="8" t="s">
        <v>68</v>
      </c>
      <c r="O61" s="8">
        <v>50</v>
      </c>
      <c r="P61" s="8" t="s">
        <v>24</v>
      </c>
      <c r="Q61" s="8">
        <v>7</v>
      </c>
      <c r="R61" s="8" t="s">
        <v>18</v>
      </c>
      <c r="S61" s="8" t="s">
        <v>18</v>
      </c>
    </row>
    <row r="62" spans="1:19">
      <c r="A62" s="8" t="s">
        <v>16</v>
      </c>
      <c r="B62" s="8" t="s">
        <v>65</v>
      </c>
      <c r="C62" s="8">
        <v>1.44</v>
      </c>
      <c r="D62" s="8" t="s">
        <v>18</v>
      </c>
      <c r="E62" s="8">
        <v>1.18</v>
      </c>
      <c r="F62" s="8" t="s">
        <v>18</v>
      </c>
      <c r="G62" s="8" t="s">
        <v>70</v>
      </c>
      <c r="H62" s="8" t="s">
        <v>67</v>
      </c>
      <c r="I62" s="8" t="s">
        <v>18</v>
      </c>
      <c r="J62" s="8" t="s">
        <v>18</v>
      </c>
      <c r="K62" s="8" t="s">
        <v>35</v>
      </c>
      <c r="L62" s="8" t="s">
        <v>36</v>
      </c>
      <c r="M62" s="8" t="s">
        <v>22</v>
      </c>
      <c r="N62" s="8" t="s">
        <v>68</v>
      </c>
      <c r="O62" s="8">
        <v>50</v>
      </c>
      <c r="P62" s="8" t="s">
        <v>24</v>
      </c>
      <c r="Q62" s="8">
        <v>7</v>
      </c>
      <c r="R62" s="8" t="s">
        <v>18</v>
      </c>
      <c r="S62" s="8" t="s">
        <v>18</v>
      </c>
    </row>
    <row r="63" spans="1:19">
      <c r="A63" s="8" t="s">
        <v>16</v>
      </c>
      <c r="B63" s="8" t="s">
        <v>65</v>
      </c>
      <c r="C63" s="8">
        <v>0.128</v>
      </c>
      <c r="D63" s="8" t="s">
        <v>18</v>
      </c>
      <c r="E63" s="8">
        <v>0.17</v>
      </c>
      <c r="F63" s="8" t="s">
        <v>18</v>
      </c>
      <c r="G63" s="8" t="s">
        <v>70</v>
      </c>
      <c r="H63" s="8" t="s">
        <v>22</v>
      </c>
      <c r="I63" s="8" t="s">
        <v>18</v>
      </c>
      <c r="J63" s="8" t="s">
        <v>18</v>
      </c>
      <c r="K63" s="8" t="s">
        <v>35</v>
      </c>
      <c r="L63" s="8" t="s">
        <v>36</v>
      </c>
      <c r="M63" s="8" t="s">
        <v>22</v>
      </c>
      <c r="N63" s="8" t="s">
        <v>68</v>
      </c>
      <c r="O63" s="8">
        <v>55</v>
      </c>
      <c r="P63" s="8" t="s">
        <v>24</v>
      </c>
      <c r="Q63" s="8">
        <v>7</v>
      </c>
      <c r="R63" s="8" t="s">
        <v>18</v>
      </c>
      <c r="S63" s="8" t="s">
        <v>18</v>
      </c>
    </row>
    <row r="64" spans="1:19">
      <c r="A64" s="8" t="s">
        <v>16</v>
      </c>
      <c r="B64" s="8" t="s">
        <v>65</v>
      </c>
      <c r="C64" s="8">
        <v>0.11899999999999999</v>
      </c>
      <c r="D64" s="8" t="s">
        <v>18</v>
      </c>
      <c r="E64" s="8">
        <v>0.20300000000000001</v>
      </c>
      <c r="F64" s="8" t="s">
        <v>18</v>
      </c>
      <c r="G64" s="8" t="s">
        <v>70</v>
      </c>
      <c r="H64" s="8" t="s">
        <v>22</v>
      </c>
      <c r="I64" s="8" t="s">
        <v>18</v>
      </c>
      <c r="J64" s="8" t="s">
        <v>18</v>
      </c>
      <c r="K64" s="8" t="s">
        <v>35</v>
      </c>
      <c r="L64" s="8" t="s">
        <v>36</v>
      </c>
      <c r="M64" s="8" t="s">
        <v>22</v>
      </c>
      <c r="N64" s="8" t="s">
        <v>68</v>
      </c>
      <c r="O64" s="8">
        <v>55</v>
      </c>
      <c r="P64" s="8" t="s">
        <v>24</v>
      </c>
      <c r="Q64" s="8">
        <v>7</v>
      </c>
      <c r="R64" s="8" t="s">
        <v>18</v>
      </c>
      <c r="S64" s="8" t="s">
        <v>18</v>
      </c>
    </row>
    <row r="65" spans="1:20">
      <c r="A65" s="8" t="s">
        <v>16</v>
      </c>
      <c r="B65" s="8" t="s">
        <v>65</v>
      </c>
      <c r="C65" s="8">
        <v>0.13900000000000001</v>
      </c>
      <c r="D65" s="8" t="s">
        <v>18</v>
      </c>
      <c r="E65" s="8">
        <v>0.124</v>
      </c>
      <c r="F65" s="8" t="s">
        <v>18</v>
      </c>
      <c r="G65" s="8" t="s">
        <v>70</v>
      </c>
      <c r="H65" s="8" t="s">
        <v>22</v>
      </c>
      <c r="I65" s="8" t="s">
        <v>18</v>
      </c>
      <c r="J65" s="8" t="s">
        <v>18</v>
      </c>
      <c r="K65" s="8" t="s">
        <v>35</v>
      </c>
      <c r="L65" s="8" t="s">
        <v>36</v>
      </c>
      <c r="M65" s="8" t="s">
        <v>22</v>
      </c>
      <c r="N65" s="8" t="s">
        <v>68</v>
      </c>
      <c r="O65" s="8">
        <v>55</v>
      </c>
      <c r="P65" s="8" t="s">
        <v>24</v>
      </c>
      <c r="Q65" s="8">
        <v>7</v>
      </c>
      <c r="R65" s="8" t="s">
        <v>18</v>
      </c>
      <c r="S65" s="8" t="s">
        <v>18</v>
      </c>
    </row>
    <row r="66" spans="1:20">
      <c r="A66" s="8" t="s">
        <v>16</v>
      </c>
      <c r="B66" s="8" t="s">
        <v>65</v>
      </c>
      <c r="C66" s="8">
        <v>0.26700000000000002</v>
      </c>
      <c r="D66" s="8" t="s">
        <v>18</v>
      </c>
      <c r="E66" s="8">
        <v>0.19700000000000001</v>
      </c>
      <c r="F66" s="8" t="s">
        <v>18</v>
      </c>
      <c r="G66" s="8" t="s">
        <v>70</v>
      </c>
      <c r="H66" s="8" t="s">
        <v>69</v>
      </c>
      <c r="I66" s="8" t="s">
        <v>18</v>
      </c>
      <c r="J66" s="8" t="s">
        <v>18</v>
      </c>
      <c r="K66" s="8" t="s">
        <v>35</v>
      </c>
      <c r="L66" s="8" t="s">
        <v>36</v>
      </c>
      <c r="M66" s="8" t="s">
        <v>22</v>
      </c>
      <c r="N66" s="8" t="s">
        <v>68</v>
      </c>
      <c r="O66" s="8">
        <v>60</v>
      </c>
      <c r="P66" s="8" t="s">
        <v>24</v>
      </c>
      <c r="Q66" s="8">
        <v>7</v>
      </c>
      <c r="R66" s="8" t="s">
        <v>18</v>
      </c>
      <c r="S66" s="8" t="s">
        <v>18</v>
      </c>
    </row>
    <row r="67" spans="1:20">
      <c r="A67" s="8" t="s">
        <v>16</v>
      </c>
      <c r="B67" s="8" t="s">
        <v>65</v>
      </c>
      <c r="C67" s="8">
        <v>0.22600000000000001</v>
      </c>
      <c r="D67" s="8" t="s">
        <v>18</v>
      </c>
      <c r="E67" s="8">
        <v>0.14899999999999999</v>
      </c>
      <c r="F67" s="8" t="s">
        <v>18</v>
      </c>
      <c r="G67" s="8" t="s">
        <v>70</v>
      </c>
      <c r="H67" s="8" t="s">
        <v>69</v>
      </c>
      <c r="I67" s="8" t="s">
        <v>18</v>
      </c>
      <c r="J67" s="8" t="s">
        <v>18</v>
      </c>
      <c r="K67" s="8" t="s">
        <v>35</v>
      </c>
      <c r="L67" s="8" t="s">
        <v>36</v>
      </c>
      <c r="M67" s="8" t="s">
        <v>22</v>
      </c>
      <c r="N67" s="8" t="s">
        <v>68</v>
      </c>
      <c r="O67" s="8">
        <v>60</v>
      </c>
      <c r="P67" s="8" t="s">
        <v>24</v>
      </c>
      <c r="Q67" s="8">
        <v>7</v>
      </c>
      <c r="R67" s="8" t="s">
        <v>18</v>
      </c>
      <c r="S67" s="8" t="s">
        <v>18</v>
      </c>
    </row>
    <row r="68" spans="1:20">
      <c r="A68" s="8" t="s">
        <v>16</v>
      </c>
      <c r="B68" s="8" t="s">
        <v>65</v>
      </c>
      <c r="C68" s="8">
        <v>9.6000000000000002E-2</v>
      </c>
      <c r="D68" s="8" t="s">
        <v>18</v>
      </c>
      <c r="E68" s="8">
        <v>0.254</v>
      </c>
      <c r="F68" s="8" t="s">
        <v>18</v>
      </c>
      <c r="G68" s="8" t="s">
        <v>70</v>
      </c>
      <c r="H68" s="8" t="s">
        <v>69</v>
      </c>
      <c r="I68" s="8" t="s">
        <v>18</v>
      </c>
      <c r="J68" s="8" t="s">
        <v>18</v>
      </c>
      <c r="K68" s="8" t="s">
        <v>35</v>
      </c>
      <c r="L68" s="8" t="s">
        <v>36</v>
      </c>
      <c r="M68" s="8" t="s">
        <v>22</v>
      </c>
      <c r="N68" s="8" t="s">
        <v>68</v>
      </c>
      <c r="O68" s="8">
        <v>60</v>
      </c>
      <c r="P68" s="8" t="s">
        <v>24</v>
      </c>
      <c r="Q68" s="8">
        <v>7</v>
      </c>
      <c r="R68" s="8" t="s">
        <v>18</v>
      </c>
      <c r="S68" s="8" t="s">
        <v>18</v>
      </c>
    </row>
    <row r="69" spans="1:20">
      <c r="A69" s="8" t="s">
        <v>16</v>
      </c>
      <c r="B69" s="8" t="s">
        <v>71</v>
      </c>
      <c r="C69" s="8">
        <v>1.29</v>
      </c>
      <c r="D69" s="8" t="s">
        <v>18</v>
      </c>
      <c r="E69" s="8">
        <v>0.96</v>
      </c>
      <c r="F69" s="8" t="s">
        <v>18</v>
      </c>
      <c r="G69" s="8" t="s">
        <v>60</v>
      </c>
      <c r="H69" s="8" t="s">
        <v>27</v>
      </c>
      <c r="I69" s="47">
        <v>11329.411764705899</v>
      </c>
      <c r="J69" s="47">
        <v>9388.2352941176468</v>
      </c>
      <c r="K69" s="8" t="s">
        <v>35</v>
      </c>
      <c r="L69" s="8" t="s">
        <v>36</v>
      </c>
      <c r="M69" s="8" t="s">
        <v>22</v>
      </c>
      <c r="N69" s="8" t="s">
        <v>23</v>
      </c>
      <c r="O69" s="8">
        <v>155</v>
      </c>
      <c r="P69" s="8" t="s">
        <v>24</v>
      </c>
      <c r="Q69" s="8">
        <v>7</v>
      </c>
      <c r="R69" s="8">
        <v>340</v>
      </c>
      <c r="S69" s="8">
        <v>380</v>
      </c>
    </row>
    <row r="70" spans="1:20">
      <c r="A70" s="8" t="s">
        <v>16</v>
      </c>
      <c r="B70" s="8" t="s">
        <v>71</v>
      </c>
      <c r="C70" s="8">
        <v>1.07</v>
      </c>
      <c r="D70" s="8" t="s">
        <v>18</v>
      </c>
      <c r="E70" s="8">
        <v>1.04</v>
      </c>
      <c r="F70" s="8" t="s">
        <v>18</v>
      </c>
      <c r="G70" s="8" t="s">
        <v>60</v>
      </c>
      <c r="H70" s="8" t="s">
        <v>27</v>
      </c>
      <c r="I70" s="47">
        <v>11070.588235294117</v>
      </c>
      <c r="J70" s="47">
        <v>9329.4117647058829</v>
      </c>
      <c r="K70" s="8" t="s">
        <v>35</v>
      </c>
      <c r="L70" s="8" t="s">
        <v>36</v>
      </c>
      <c r="M70" s="8" t="s">
        <v>22</v>
      </c>
      <c r="N70" s="8" t="s">
        <v>23</v>
      </c>
      <c r="O70" s="8">
        <v>155</v>
      </c>
      <c r="P70" s="8" t="s">
        <v>24</v>
      </c>
      <c r="Q70" s="8">
        <v>7</v>
      </c>
      <c r="R70" s="8">
        <v>340</v>
      </c>
      <c r="S70" s="8">
        <v>380</v>
      </c>
    </row>
    <row r="71" spans="1:20">
      <c r="A71" s="8" t="s">
        <v>16</v>
      </c>
      <c r="B71" s="8" t="s">
        <v>72</v>
      </c>
      <c r="C71" s="49">
        <v>0.99333333333333329</v>
      </c>
      <c r="D71" s="49" t="s">
        <v>18</v>
      </c>
      <c r="E71" s="49">
        <v>1.1199999999999999</v>
      </c>
      <c r="F71" s="8" t="s">
        <v>18</v>
      </c>
      <c r="G71" s="8" t="s">
        <v>73</v>
      </c>
      <c r="H71" s="8" t="s">
        <v>69</v>
      </c>
      <c r="I71" s="47" t="s">
        <v>18</v>
      </c>
      <c r="J71" s="47" t="s">
        <v>18</v>
      </c>
      <c r="K71" s="8" t="s">
        <v>35</v>
      </c>
      <c r="L71" s="8" t="s">
        <v>36</v>
      </c>
      <c r="M71" s="8" t="s">
        <v>18</v>
      </c>
      <c r="N71" s="8" t="s">
        <v>23</v>
      </c>
      <c r="O71" s="8">
        <v>60</v>
      </c>
      <c r="P71" s="8" t="s">
        <v>24</v>
      </c>
      <c r="Q71" s="8">
        <v>7</v>
      </c>
      <c r="R71" s="8" t="s">
        <v>18</v>
      </c>
      <c r="S71" s="8" t="s">
        <v>18</v>
      </c>
    </row>
    <row r="72" spans="1:20">
      <c r="A72" s="8" t="s">
        <v>16</v>
      </c>
      <c r="B72" s="8" t="s">
        <v>72</v>
      </c>
      <c r="C72" s="49">
        <v>12.966666666666669</v>
      </c>
      <c r="D72" s="49" t="s">
        <v>18</v>
      </c>
      <c r="E72" s="49">
        <v>31.76</v>
      </c>
      <c r="F72" s="8" t="s">
        <v>18</v>
      </c>
      <c r="G72" s="8" t="s">
        <v>73</v>
      </c>
      <c r="H72" s="8" t="s">
        <v>69</v>
      </c>
      <c r="I72" s="47" t="s">
        <v>18</v>
      </c>
      <c r="J72" s="47" t="s">
        <v>18</v>
      </c>
      <c r="K72" s="8" t="s">
        <v>35</v>
      </c>
      <c r="L72" s="8" t="s">
        <v>36</v>
      </c>
      <c r="M72" s="8" t="s">
        <v>18</v>
      </c>
      <c r="N72" s="8" t="s">
        <v>23</v>
      </c>
      <c r="O72" s="8">
        <v>60</v>
      </c>
      <c r="P72" s="8" t="s">
        <v>24</v>
      </c>
      <c r="Q72" s="8">
        <v>7</v>
      </c>
      <c r="R72" s="8" t="s">
        <v>18</v>
      </c>
      <c r="S72" s="8" t="s">
        <v>18</v>
      </c>
    </row>
    <row r="73" spans="1:20">
      <c r="A73" s="8" t="s">
        <v>16</v>
      </c>
      <c r="B73" s="8" t="s">
        <v>72</v>
      </c>
      <c r="C73" s="8">
        <v>0.9</v>
      </c>
      <c r="D73" s="8" t="s">
        <v>18</v>
      </c>
      <c r="E73" s="8">
        <v>1.44</v>
      </c>
      <c r="F73" s="8" t="s">
        <v>18</v>
      </c>
      <c r="G73" s="8" t="s">
        <v>74</v>
      </c>
      <c r="H73" s="8" t="s">
        <v>28</v>
      </c>
      <c r="I73" s="47" t="s">
        <v>18</v>
      </c>
      <c r="J73" s="47" t="s">
        <v>18</v>
      </c>
      <c r="K73" s="8" t="s">
        <v>35</v>
      </c>
      <c r="L73" s="8" t="s">
        <v>36</v>
      </c>
      <c r="M73" s="8" t="s">
        <v>18</v>
      </c>
      <c r="N73" s="8" t="s">
        <v>23</v>
      </c>
      <c r="O73" s="8">
        <v>0</v>
      </c>
      <c r="P73" s="8" t="s">
        <v>24</v>
      </c>
      <c r="Q73" s="8">
        <v>7</v>
      </c>
      <c r="R73" s="8" t="s">
        <v>18</v>
      </c>
      <c r="S73" s="8" t="s">
        <v>18</v>
      </c>
      <c r="T73" s="51"/>
    </row>
    <row r="74" spans="1:20">
      <c r="A74" s="8" t="s">
        <v>16</v>
      </c>
      <c r="B74" s="8" t="s">
        <v>75</v>
      </c>
      <c r="C74" s="8">
        <v>2.1</v>
      </c>
      <c r="D74" s="8">
        <v>0.42</v>
      </c>
      <c r="E74" s="8">
        <v>6</v>
      </c>
      <c r="F74" s="8">
        <v>0.96</v>
      </c>
      <c r="G74" s="8" t="s">
        <v>76</v>
      </c>
      <c r="H74" s="8" t="s">
        <v>27</v>
      </c>
      <c r="I74" s="47">
        <v>16941.176470588234</v>
      </c>
      <c r="J74" s="47">
        <v>12352.941176470589</v>
      </c>
      <c r="K74" s="8" t="s">
        <v>46</v>
      </c>
      <c r="L74" s="8" t="s">
        <v>36</v>
      </c>
      <c r="M74" s="8" t="s">
        <v>22</v>
      </c>
      <c r="N74" s="8" t="s">
        <v>77</v>
      </c>
      <c r="O74" s="8">
        <v>240</v>
      </c>
      <c r="P74" s="8" t="s">
        <v>32</v>
      </c>
      <c r="Q74" s="8">
        <v>2</v>
      </c>
      <c r="R74" s="8" t="s">
        <v>18</v>
      </c>
      <c r="S74" s="8" t="s">
        <v>18</v>
      </c>
    </row>
    <row r="75" spans="1:20">
      <c r="A75" s="8" t="s">
        <v>16</v>
      </c>
      <c r="B75" s="8" t="s">
        <v>75</v>
      </c>
      <c r="C75" s="8">
        <v>3.5</v>
      </c>
      <c r="D75" s="8">
        <v>0.19</v>
      </c>
      <c r="E75" s="8">
        <v>9.1</v>
      </c>
      <c r="F75" s="8">
        <v>1.1000000000000001</v>
      </c>
      <c r="G75" s="8" t="s">
        <v>76</v>
      </c>
      <c r="H75" s="8" t="s">
        <v>22</v>
      </c>
      <c r="I75" s="47">
        <v>10419.161676646707</v>
      </c>
      <c r="J75" s="47">
        <v>9341.3173652694622</v>
      </c>
      <c r="K75" s="8" t="s">
        <v>46</v>
      </c>
      <c r="L75" s="8" t="s">
        <v>36</v>
      </c>
      <c r="M75" s="8" t="s">
        <v>22</v>
      </c>
      <c r="N75" s="8" t="s">
        <v>77</v>
      </c>
      <c r="O75" s="8">
        <v>300</v>
      </c>
      <c r="P75" s="8" t="s">
        <v>32</v>
      </c>
      <c r="Q75" s="8">
        <v>2</v>
      </c>
      <c r="R75" s="8" t="s">
        <v>18</v>
      </c>
      <c r="S75" s="8" t="s">
        <v>18</v>
      </c>
    </row>
    <row r="76" spans="1:20">
      <c r="A76" s="8" t="s">
        <v>16</v>
      </c>
      <c r="B76" s="8" t="s">
        <v>78</v>
      </c>
      <c r="C76" s="49">
        <v>0.38500000000000001</v>
      </c>
      <c r="D76" s="49" t="s">
        <v>18</v>
      </c>
      <c r="E76" s="49">
        <v>1.0049999999999999</v>
      </c>
      <c r="F76" s="8" t="s">
        <v>18</v>
      </c>
      <c r="G76" s="8" t="s">
        <v>30</v>
      </c>
      <c r="H76" s="8" t="s">
        <v>27</v>
      </c>
      <c r="I76" s="8" t="s">
        <v>18</v>
      </c>
      <c r="J76" s="8" t="s">
        <v>18</v>
      </c>
      <c r="K76" s="8" t="s">
        <v>21</v>
      </c>
      <c r="L76" s="8" t="s">
        <v>36</v>
      </c>
      <c r="M76" s="8" t="s">
        <v>79</v>
      </c>
      <c r="N76" s="8" t="s">
        <v>80</v>
      </c>
      <c r="O76" s="8">
        <v>224</v>
      </c>
      <c r="P76" s="8" t="s">
        <v>32</v>
      </c>
      <c r="Q76" s="8">
        <v>3</v>
      </c>
      <c r="R76" s="8">
        <v>400</v>
      </c>
      <c r="S76" s="8">
        <v>330</v>
      </c>
    </row>
    <row r="77" spans="1:20">
      <c r="A77" s="8" t="s">
        <v>16</v>
      </c>
      <c r="B77" s="8" t="s">
        <v>78</v>
      </c>
      <c r="C77" s="49">
        <v>0.17399999999999999</v>
      </c>
      <c r="D77" s="49" t="s">
        <v>18</v>
      </c>
      <c r="E77" s="49">
        <v>0.40500000000000003</v>
      </c>
      <c r="F77" s="8" t="s">
        <v>18</v>
      </c>
      <c r="G77" s="8" t="s">
        <v>30</v>
      </c>
      <c r="H77" s="8" t="s">
        <v>27</v>
      </c>
      <c r="I77" s="8" t="s">
        <v>18</v>
      </c>
      <c r="J77" s="8" t="s">
        <v>18</v>
      </c>
      <c r="K77" s="8" t="s">
        <v>21</v>
      </c>
      <c r="L77" s="8" t="s">
        <v>36</v>
      </c>
      <c r="M77" s="8" t="s">
        <v>79</v>
      </c>
      <c r="N77" s="8" t="s">
        <v>80</v>
      </c>
      <c r="O77" s="8">
        <v>224</v>
      </c>
      <c r="P77" s="8" t="s">
        <v>32</v>
      </c>
      <c r="Q77" s="8">
        <v>3</v>
      </c>
      <c r="R77" s="8">
        <v>400</v>
      </c>
      <c r="S77" s="8">
        <v>330</v>
      </c>
    </row>
    <row r="78" spans="1:20">
      <c r="A78" s="8" t="s">
        <v>16</v>
      </c>
      <c r="B78" s="8" t="s">
        <v>78</v>
      </c>
      <c r="C78" s="49">
        <v>0.125</v>
      </c>
      <c r="D78" s="49" t="s">
        <v>18</v>
      </c>
      <c r="E78" s="49">
        <v>0.316</v>
      </c>
      <c r="F78" s="8" t="s">
        <v>18</v>
      </c>
      <c r="G78" s="8" t="s">
        <v>30</v>
      </c>
      <c r="H78" s="8" t="s">
        <v>27</v>
      </c>
      <c r="I78" s="8" t="s">
        <v>18</v>
      </c>
      <c r="J78" s="8" t="s">
        <v>18</v>
      </c>
      <c r="K78" s="8" t="s">
        <v>21</v>
      </c>
      <c r="L78" s="8" t="s">
        <v>36</v>
      </c>
      <c r="M78" s="8" t="s">
        <v>79</v>
      </c>
      <c r="N78" s="8" t="s">
        <v>80</v>
      </c>
      <c r="O78" s="8">
        <v>224</v>
      </c>
      <c r="P78" s="8" t="s">
        <v>32</v>
      </c>
      <c r="Q78" s="8">
        <v>3</v>
      </c>
      <c r="R78" s="8">
        <v>400</v>
      </c>
      <c r="S78" s="8">
        <v>330</v>
      </c>
    </row>
    <row r="79" spans="1:20">
      <c r="A79" s="8" t="s">
        <v>16</v>
      </c>
      <c r="B79" s="8" t="s">
        <v>78</v>
      </c>
      <c r="C79" s="49">
        <v>0.438</v>
      </c>
      <c r="D79" s="49" t="s">
        <v>18</v>
      </c>
      <c r="E79" s="49">
        <v>0.89700000000000002</v>
      </c>
      <c r="F79" s="8" t="s">
        <v>18</v>
      </c>
      <c r="G79" s="8" t="s">
        <v>30</v>
      </c>
      <c r="H79" s="8" t="s">
        <v>27</v>
      </c>
      <c r="I79" s="8" t="s">
        <v>18</v>
      </c>
      <c r="J79" s="8" t="s">
        <v>18</v>
      </c>
      <c r="K79" s="8" t="s">
        <v>21</v>
      </c>
      <c r="L79" s="8" t="s">
        <v>36</v>
      </c>
      <c r="M79" s="8" t="s">
        <v>79</v>
      </c>
      <c r="N79" s="8" t="s">
        <v>80</v>
      </c>
      <c r="O79" s="8">
        <v>224</v>
      </c>
      <c r="P79" s="8" t="s">
        <v>32</v>
      </c>
      <c r="Q79" s="8">
        <v>3</v>
      </c>
      <c r="R79" s="8">
        <v>400</v>
      </c>
      <c r="S79" s="8">
        <v>330</v>
      </c>
    </row>
    <row r="80" spans="1:20">
      <c r="A80" s="8" t="s">
        <v>16</v>
      </c>
      <c r="B80" s="8" t="s">
        <v>78</v>
      </c>
      <c r="C80" s="49">
        <v>0.72599999999999998</v>
      </c>
      <c r="D80" s="49" t="s">
        <v>18</v>
      </c>
      <c r="E80" s="49">
        <v>0.93899999999999995</v>
      </c>
      <c r="F80" s="8" t="s">
        <v>18</v>
      </c>
      <c r="G80" s="8" t="s">
        <v>30</v>
      </c>
      <c r="H80" s="8" t="s">
        <v>27</v>
      </c>
      <c r="I80" s="8" t="s">
        <v>18</v>
      </c>
      <c r="J80" s="8" t="s">
        <v>18</v>
      </c>
      <c r="K80" s="8" t="s">
        <v>21</v>
      </c>
      <c r="L80" s="8" t="s">
        <v>36</v>
      </c>
      <c r="M80" s="8" t="s">
        <v>79</v>
      </c>
      <c r="N80" s="8" t="s">
        <v>80</v>
      </c>
      <c r="O80" s="8">
        <v>224</v>
      </c>
      <c r="P80" s="8" t="s">
        <v>32</v>
      </c>
      <c r="Q80" s="8">
        <v>3</v>
      </c>
      <c r="R80" s="8">
        <v>400</v>
      </c>
      <c r="S80" s="8">
        <v>330</v>
      </c>
    </row>
    <row r="81" spans="1:19">
      <c r="A81" s="8" t="s">
        <v>16</v>
      </c>
      <c r="B81" s="8" t="s">
        <v>78</v>
      </c>
      <c r="C81" s="8">
        <v>0.23</v>
      </c>
      <c r="D81" s="8" t="s">
        <v>18</v>
      </c>
      <c r="E81" s="8">
        <v>0.53100000000000003</v>
      </c>
      <c r="F81" s="8" t="s">
        <v>18</v>
      </c>
      <c r="G81" s="8" t="s">
        <v>30</v>
      </c>
      <c r="H81" s="8" t="s">
        <v>27</v>
      </c>
      <c r="I81" s="8" t="s">
        <v>18</v>
      </c>
      <c r="J81" s="8" t="s">
        <v>18</v>
      </c>
      <c r="K81" s="8" t="s">
        <v>21</v>
      </c>
      <c r="L81" s="8" t="s">
        <v>36</v>
      </c>
      <c r="M81" s="8" t="s">
        <v>79</v>
      </c>
      <c r="N81" s="8" t="s">
        <v>80</v>
      </c>
      <c r="O81" s="8">
        <v>224</v>
      </c>
      <c r="P81" s="8" t="s">
        <v>32</v>
      </c>
      <c r="Q81" s="8">
        <v>3</v>
      </c>
      <c r="R81" s="8">
        <v>400</v>
      </c>
      <c r="S81" s="8">
        <v>330</v>
      </c>
    </row>
    <row r="82" spans="1:19">
      <c r="A82" s="8" t="s">
        <v>16</v>
      </c>
      <c r="B82" s="8" t="s">
        <v>81</v>
      </c>
      <c r="C82" s="8">
        <v>0.39</v>
      </c>
      <c r="D82" s="8" t="s">
        <v>18</v>
      </c>
      <c r="E82" s="8">
        <v>0.19</v>
      </c>
      <c r="F82" s="8" t="s">
        <v>18</v>
      </c>
      <c r="G82" s="8" t="s">
        <v>82</v>
      </c>
      <c r="H82" s="8" t="s">
        <v>22</v>
      </c>
      <c r="I82" s="8" t="s">
        <v>18</v>
      </c>
      <c r="J82" s="8" t="s">
        <v>18</v>
      </c>
      <c r="K82" s="8" t="s">
        <v>35</v>
      </c>
      <c r="L82" s="8" t="s">
        <v>36</v>
      </c>
      <c r="M82" s="8" t="s">
        <v>79</v>
      </c>
      <c r="N82" s="8" t="s">
        <v>83</v>
      </c>
      <c r="O82" s="8">
        <v>56</v>
      </c>
      <c r="P82" s="8" t="s">
        <v>24</v>
      </c>
      <c r="Q82" s="8">
        <v>7</v>
      </c>
      <c r="R82" s="8" t="s">
        <v>18</v>
      </c>
      <c r="S82" s="8">
        <v>120</v>
      </c>
    </row>
    <row r="83" spans="1:19">
      <c r="A83" s="8" t="s">
        <v>16</v>
      </c>
      <c r="B83" s="8" t="s">
        <v>81</v>
      </c>
      <c r="C83" s="8">
        <v>0.36</v>
      </c>
      <c r="D83" s="8" t="s">
        <v>18</v>
      </c>
      <c r="E83" s="8">
        <v>0.5</v>
      </c>
      <c r="F83" s="8" t="s">
        <v>18</v>
      </c>
      <c r="G83" s="8" t="s">
        <v>82</v>
      </c>
      <c r="H83" s="8" t="s">
        <v>22</v>
      </c>
      <c r="I83" s="8" t="s">
        <v>18</v>
      </c>
      <c r="J83" s="8" t="s">
        <v>18</v>
      </c>
      <c r="K83" s="8" t="s">
        <v>35</v>
      </c>
      <c r="L83" s="8" t="s">
        <v>36</v>
      </c>
      <c r="M83" s="8" t="s">
        <v>79</v>
      </c>
      <c r="N83" s="8" t="s">
        <v>83</v>
      </c>
      <c r="O83" s="8">
        <v>56</v>
      </c>
      <c r="P83" s="8" t="s">
        <v>24</v>
      </c>
      <c r="Q83" s="8">
        <v>7</v>
      </c>
      <c r="R83" s="8" t="s">
        <v>18</v>
      </c>
      <c r="S83" s="8">
        <v>120</v>
      </c>
    </row>
    <row r="84" spans="1:19">
      <c r="A84" s="8" t="s">
        <v>16</v>
      </c>
      <c r="B84" s="8" t="s">
        <v>81</v>
      </c>
      <c r="C84" s="8">
        <v>0.22</v>
      </c>
      <c r="D84" s="8" t="s">
        <v>18</v>
      </c>
      <c r="E84" s="8">
        <v>0.33</v>
      </c>
      <c r="F84" s="8" t="s">
        <v>18</v>
      </c>
      <c r="G84" s="8" t="s">
        <v>82</v>
      </c>
      <c r="H84" s="8" t="s">
        <v>22</v>
      </c>
      <c r="I84" s="8" t="s">
        <v>18</v>
      </c>
      <c r="J84" s="8" t="s">
        <v>18</v>
      </c>
      <c r="K84" s="8" t="s">
        <v>35</v>
      </c>
      <c r="L84" s="8" t="s">
        <v>36</v>
      </c>
      <c r="M84" s="8" t="s">
        <v>79</v>
      </c>
      <c r="N84" s="8" t="s">
        <v>83</v>
      </c>
      <c r="O84" s="8">
        <v>720</v>
      </c>
      <c r="P84" s="8" t="s">
        <v>24</v>
      </c>
      <c r="Q84" s="8">
        <v>7</v>
      </c>
      <c r="R84" s="8" t="s">
        <v>18</v>
      </c>
      <c r="S84" s="8">
        <v>120</v>
      </c>
    </row>
    <row r="85" spans="1:19">
      <c r="A85" s="8" t="s">
        <v>16</v>
      </c>
      <c r="B85" s="8" t="s">
        <v>81</v>
      </c>
      <c r="C85" s="8">
        <v>0.13</v>
      </c>
      <c r="D85" s="8" t="s">
        <v>18</v>
      </c>
      <c r="E85" s="8">
        <v>0.17</v>
      </c>
      <c r="F85" s="8" t="s">
        <v>18</v>
      </c>
      <c r="G85" s="8" t="s">
        <v>82</v>
      </c>
      <c r="H85" s="8" t="s">
        <v>22</v>
      </c>
      <c r="I85" s="8" t="s">
        <v>18</v>
      </c>
      <c r="J85" s="8" t="s">
        <v>18</v>
      </c>
      <c r="K85" s="8" t="s">
        <v>35</v>
      </c>
      <c r="L85" s="8" t="s">
        <v>36</v>
      </c>
      <c r="M85" s="8" t="s">
        <v>79</v>
      </c>
      <c r="N85" s="8" t="s">
        <v>83</v>
      </c>
      <c r="O85" s="8">
        <v>0</v>
      </c>
      <c r="P85" s="8" t="s">
        <v>24</v>
      </c>
      <c r="Q85" s="8">
        <v>7</v>
      </c>
      <c r="R85" s="8" t="s">
        <v>18</v>
      </c>
      <c r="S85" s="8">
        <v>120</v>
      </c>
    </row>
    <row r="86" spans="1:19">
      <c r="A86" s="8" t="s">
        <v>16</v>
      </c>
      <c r="B86" s="8" t="s">
        <v>81</v>
      </c>
      <c r="C86" s="8">
        <v>2.1</v>
      </c>
      <c r="D86" s="8" t="s">
        <v>18</v>
      </c>
      <c r="E86" s="8">
        <v>1.0349999999999999</v>
      </c>
      <c r="F86" s="8" t="s">
        <v>18</v>
      </c>
      <c r="G86" s="8" t="s">
        <v>84</v>
      </c>
      <c r="H86" s="8" t="s">
        <v>22</v>
      </c>
      <c r="I86" s="8" t="s">
        <v>18</v>
      </c>
      <c r="J86" s="8" t="s">
        <v>18</v>
      </c>
      <c r="K86" s="8" t="s">
        <v>35</v>
      </c>
      <c r="L86" s="8" t="s">
        <v>36</v>
      </c>
      <c r="M86" s="8" t="s">
        <v>79</v>
      </c>
      <c r="N86" s="8" t="s">
        <v>83</v>
      </c>
      <c r="O86" s="8">
        <v>56</v>
      </c>
      <c r="P86" s="8" t="s">
        <v>24</v>
      </c>
      <c r="Q86" s="8">
        <v>7</v>
      </c>
      <c r="R86" s="8" t="s">
        <v>18</v>
      </c>
      <c r="S86" s="8">
        <v>390</v>
      </c>
    </row>
    <row r="87" spans="1:19">
      <c r="A87" s="8" t="s">
        <v>16</v>
      </c>
      <c r="B87" s="8" t="s">
        <v>81</v>
      </c>
      <c r="C87" s="8">
        <v>0.17</v>
      </c>
      <c r="D87" s="8" t="s">
        <v>18</v>
      </c>
      <c r="E87" s="8">
        <v>1.59</v>
      </c>
      <c r="F87" s="8" t="s">
        <v>18</v>
      </c>
      <c r="G87" s="8" t="s">
        <v>84</v>
      </c>
      <c r="H87" s="8" t="s">
        <v>22</v>
      </c>
      <c r="I87" s="8" t="s">
        <v>18</v>
      </c>
      <c r="J87" s="8" t="s">
        <v>18</v>
      </c>
      <c r="K87" s="8" t="s">
        <v>35</v>
      </c>
      <c r="L87" s="8" t="s">
        <v>36</v>
      </c>
      <c r="M87" s="8" t="s">
        <v>79</v>
      </c>
      <c r="N87" s="8" t="s">
        <v>83</v>
      </c>
      <c r="O87" s="8">
        <v>56</v>
      </c>
      <c r="P87" s="8" t="s">
        <v>24</v>
      </c>
      <c r="Q87" s="8">
        <v>7</v>
      </c>
      <c r="R87" s="8" t="s">
        <v>18</v>
      </c>
      <c r="S87" s="8">
        <v>390</v>
      </c>
    </row>
    <row r="88" spans="1:19">
      <c r="A88" s="8" t="s">
        <v>16</v>
      </c>
      <c r="B88" s="8" t="s">
        <v>81</v>
      </c>
      <c r="C88" s="8">
        <v>0.77</v>
      </c>
      <c r="D88" s="8" t="s">
        <v>18</v>
      </c>
      <c r="E88" s="8">
        <v>0.57999999999999996</v>
      </c>
      <c r="F88" s="8" t="s">
        <v>18</v>
      </c>
      <c r="G88" s="8" t="s">
        <v>84</v>
      </c>
      <c r="H88" s="8" t="s">
        <v>22</v>
      </c>
      <c r="I88" s="8" t="s">
        <v>18</v>
      </c>
      <c r="J88" s="8" t="s">
        <v>18</v>
      </c>
      <c r="K88" s="8" t="s">
        <v>35</v>
      </c>
      <c r="L88" s="8" t="s">
        <v>36</v>
      </c>
      <c r="M88" s="8" t="s">
        <v>79</v>
      </c>
      <c r="N88" s="8" t="s">
        <v>83</v>
      </c>
      <c r="O88" s="8">
        <v>720</v>
      </c>
      <c r="P88" s="8" t="s">
        <v>24</v>
      </c>
      <c r="Q88" s="8">
        <v>7</v>
      </c>
      <c r="R88" s="8" t="s">
        <v>18</v>
      </c>
      <c r="S88" s="8">
        <v>390</v>
      </c>
    </row>
    <row r="89" spans="1:19">
      <c r="A89" s="8" t="s">
        <v>16</v>
      </c>
      <c r="B89" s="8" t="s">
        <v>81</v>
      </c>
      <c r="C89" s="8">
        <v>1.51</v>
      </c>
      <c r="D89" s="8" t="s">
        <v>18</v>
      </c>
      <c r="E89" s="8">
        <v>0.46499999999999997</v>
      </c>
      <c r="F89" s="8" t="s">
        <v>18</v>
      </c>
      <c r="G89" s="8" t="s">
        <v>84</v>
      </c>
      <c r="H89" s="8" t="s">
        <v>22</v>
      </c>
      <c r="I89" s="8" t="s">
        <v>18</v>
      </c>
      <c r="J89" s="8" t="s">
        <v>18</v>
      </c>
      <c r="K89" s="8" t="s">
        <v>35</v>
      </c>
      <c r="L89" s="8" t="s">
        <v>36</v>
      </c>
      <c r="M89" s="8" t="s">
        <v>79</v>
      </c>
      <c r="N89" s="8" t="s">
        <v>83</v>
      </c>
      <c r="O89" s="8">
        <v>0</v>
      </c>
      <c r="P89" s="8" t="s">
        <v>24</v>
      </c>
      <c r="Q89" s="8">
        <v>7</v>
      </c>
      <c r="R89" s="8" t="s">
        <v>18</v>
      </c>
      <c r="S89" s="8">
        <v>390</v>
      </c>
    </row>
    <row r="90" spans="1:19">
      <c r="A90" s="8" t="s">
        <v>16</v>
      </c>
      <c r="B90" s="8" t="s">
        <v>85</v>
      </c>
      <c r="C90" s="8">
        <v>3.3</v>
      </c>
      <c r="D90" s="8">
        <v>0.2</v>
      </c>
      <c r="E90" s="8">
        <v>15.2</v>
      </c>
      <c r="F90" s="8">
        <v>1.1000000000000001</v>
      </c>
      <c r="G90" s="8" t="s">
        <v>86</v>
      </c>
      <c r="H90" s="8" t="s">
        <v>22</v>
      </c>
      <c r="I90" s="8" t="s">
        <v>18</v>
      </c>
      <c r="J90" s="8" t="s">
        <v>18</v>
      </c>
      <c r="K90" s="8" t="s">
        <v>35</v>
      </c>
      <c r="L90" s="8" t="s">
        <v>36</v>
      </c>
      <c r="M90" s="8" t="s">
        <v>22</v>
      </c>
      <c r="N90" s="8" t="s">
        <v>87</v>
      </c>
      <c r="O90" s="8">
        <v>75</v>
      </c>
      <c r="P90" s="8" t="s">
        <v>24</v>
      </c>
      <c r="Q90" s="8">
        <v>8</v>
      </c>
      <c r="R90" s="8" t="s">
        <v>18</v>
      </c>
      <c r="S90" s="8" t="s">
        <v>18</v>
      </c>
    </row>
    <row r="91" spans="1:19">
      <c r="A91" s="8" t="s">
        <v>16</v>
      </c>
      <c r="B91" s="8" t="s">
        <v>85</v>
      </c>
      <c r="C91" s="8">
        <v>14.3</v>
      </c>
      <c r="D91" s="8">
        <v>1.3</v>
      </c>
      <c r="E91" s="8">
        <v>33.6</v>
      </c>
      <c r="F91" s="8">
        <v>1.8</v>
      </c>
      <c r="G91" s="8" t="s">
        <v>86</v>
      </c>
      <c r="H91" s="8" t="s">
        <v>22</v>
      </c>
      <c r="I91" s="8" t="s">
        <v>18</v>
      </c>
      <c r="J91" s="8" t="s">
        <v>18</v>
      </c>
      <c r="K91" s="8" t="s">
        <v>35</v>
      </c>
      <c r="L91" s="8" t="s">
        <v>36</v>
      </c>
      <c r="M91" s="8" t="s">
        <v>22</v>
      </c>
      <c r="N91" s="8" t="s">
        <v>88</v>
      </c>
      <c r="O91" s="8">
        <v>0</v>
      </c>
      <c r="P91" s="8" t="s">
        <v>24</v>
      </c>
      <c r="Q91" s="8">
        <v>8</v>
      </c>
      <c r="R91" s="8" t="s">
        <v>18</v>
      </c>
      <c r="S91" s="8" t="s">
        <v>18</v>
      </c>
    </row>
    <row r="92" spans="1:19">
      <c r="A92" s="8" t="s">
        <v>16</v>
      </c>
      <c r="B92" s="8" t="s">
        <v>89</v>
      </c>
      <c r="C92" s="49">
        <v>1.0557000000000001</v>
      </c>
      <c r="D92" s="49">
        <v>0.17316000000000001</v>
      </c>
      <c r="E92" s="49">
        <v>0.82983000000000007</v>
      </c>
      <c r="F92" s="49">
        <v>3.9E-2</v>
      </c>
      <c r="G92" s="8" t="s">
        <v>73</v>
      </c>
      <c r="H92" s="8" t="s">
        <v>27</v>
      </c>
      <c r="I92" s="8">
        <v>5800</v>
      </c>
      <c r="J92" s="8">
        <v>3800</v>
      </c>
      <c r="K92" s="8" t="s">
        <v>35</v>
      </c>
      <c r="L92" s="8" t="s">
        <v>36</v>
      </c>
      <c r="M92" s="8" t="s">
        <v>22</v>
      </c>
      <c r="N92" s="8" t="s">
        <v>68</v>
      </c>
      <c r="O92" s="8">
        <v>0</v>
      </c>
      <c r="P92" s="8" t="s">
        <v>24</v>
      </c>
      <c r="Q92" s="8">
        <v>7</v>
      </c>
      <c r="R92" s="8">
        <v>230</v>
      </c>
      <c r="S92" s="8">
        <v>380</v>
      </c>
    </row>
    <row r="93" spans="1:19">
      <c r="A93" s="8" t="s">
        <v>16</v>
      </c>
      <c r="B93" s="8" t="s">
        <v>89</v>
      </c>
      <c r="C93" s="49">
        <v>2.1259999999999999</v>
      </c>
      <c r="D93" s="49">
        <v>2.4599999999999997E-2</v>
      </c>
      <c r="E93" s="49">
        <v>1.8423300000000002</v>
      </c>
      <c r="F93" s="49">
        <v>9.8560000000000009E-2</v>
      </c>
      <c r="G93" s="8" t="s">
        <v>73</v>
      </c>
      <c r="H93" s="8" t="s">
        <v>27</v>
      </c>
      <c r="I93" s="8">
        <v>8800</v>
      </c>
      <c r="J93" s="8">
        <v>7100</v>
      </c>
      <c r="K93" s="8" t="s">
        <v>35</v>
      </c>
      <c r="L93" s="8" t="s">
        <v>36</v>
      </c>
      <c r="M93" s="8" t="s">
        <v>22</v>
      </c>
      <c r="N93" s="8" t="s">
        <v>68</v>
      </c>
      <c r="O93" s="8">
        <v>80</v>
      </c>
      <c r="P93" s="8" t="s">
        <v>24</v>
      </c>
      <c r="Q93" s="8">
        <v>7</v>
      </c>
      <c r="R93" s="8">
        <v>230</v>
      </c>
      <c r="S93" s="8">
        <v>380</v>
      </c>
    </row>
    <row r="94" spans="1:19">
      <c r="A94" s="8" t="s">
        <v>16</v>
      </c>
      <c r="B94" s="8" t="s">
        <v>89</v>
      </c>
      <c r="C94" s="49">
        <v>2.7852899999999998</v>
      </c>
      <c r="D94" s="49">
        <v>0.20196</v>
      </c>
      <c r="E94" s="49">
        <v>2.2215799999999999</v>
      </c>
      <c r="F94" s="49">
        <v>3.6920000000000001E-2</v>
      </c>
      <c r="G94" s="8" t="s">
        <v>73</v>
      </c>
      <c r="H94" s="8" t="s">
        <v>27</v>
      </c>
      <c r="I94" s="8">
        <v>9800</v>
      </c>
      <c r="J94" s="8">
        <v>8000</v>
      </c>
      <c r="K94" s="8" t="s">
        <v>35</v>
      </c>
      <c r="L94" s="8" t="s">
        <v>36</v>
      </c>
      <c r="M94" s="8" t="s">
        <v>22</v>
      </c>
      <c r="N94" s="8" t="s">
        <v>68</v>
      </c>
      <c r="O94" s="8">
        <v>160</v>
      </c>
      <c r="P94" s="8" t="s">
        <v>24</v>
      </c>
      <c r="Q94" s="8">
        <v>7</v>
      </c>
      <c r="R94" s="8">
        <v>230</v>
      </c>
      <c r="S94" s="8">
        <v>380</v>
      </c>
    </row>
    <row r="95" spans="1:19">
      <c r="A95" s="8" t="s">
        <v>16</v>
      </c>
      <c r="B95" s="8" t="s">
        <v>89</v>
      </c>
      <c r="C95" s="49">
        <v>1.7001199999999999</v>
      </c>
      <c r="D95" s="49">
        <v>0.35783999999999999</v>
      </c>
      <c r="E95" s="49">
        <v>2.4330599999999998</v>
      </c>
      <c r="F95" s="49">
        <v>0.10639999999999999</v>
      </c>
      <c r="G95" s="8" t="s">
        <v>73</v>
      </c>
      <c r="H95" s="8" t="s">
        <v>28</v>
      </c>
      <c r="I95" s="8">
        <v>2900</v>
      </c>
      <c r="J95" s="8">
        <v>2600</v>
      </c>
      <c r="K95" s="8" t="s">
        <v>35</v>
      </c>
      <c r="L95" s="8" t="s">
        <v>36</v>
      </c>
      <c r="M95" s="8" t="s">
        <v>22</v>
      </c>
      <c r="N95" s="8" t="s">
        <v>68</v>
      </c>
      <c r="O95" s="8">
        <v>0</v>
      </c>
      <c r="P95" s="8" t="s">
        <v>24</v>
      </c>
      <c r="Q95" s="8">
        <v>7</v>
      </c>
      <c r="R95" s="8">
        <v>230</v>
      </c>
      <c r="S95" s="8">
        <v>380</v>
      </c>
    </row>
    <row r="96" spans="1:19">
      <c r="A96" s="8" t="s">
        <v>16</v>
      </c>
      <c r="B96" s="8" t="s">
        <v>89</v>
      </c>
      <c r="C96" s="49">
        <v>1.5285599999999999</v>
      </c>
      <c r="D96" s="49">
        <v>0.62212000000000001</v>
      </c>
      <c r="E96" s="49">
        <v>2.6847800000000004</v>
      </c>
      <c r="F96" s="49">
        <v>0.13719999999999999</v>
      </c>
      <c r="G96" s="8" t="s">
        <v>73</v>
      </c>
      <c r="H96" s="8" t="s">
        <v>28</v>
      </c>
      <c r="I96" s="8">
        <v>3100</v>
      </c>
      <c r="J96" s="8">
        <v>2400</v>
      </c>
      <c r="K96" s="8" t="s">
        <v>35</v>
      </c>
      <c r="L96" s="8" t="s">
        <v>36</v>
      </c>
      <c r="M96" s="8" t="s">
        <v>22</v>
      </c>
      <c r="N96" s="8" t="s">
        <v>68</v>
      </c>
      <c r="O96" s="8">
        <v>80</v>
      </c>
      <c r="P96" s="8" t="s">
        <v>24</v>
      </c>
      <c r="Q96" s="8">
        <v>7</v>
      </c>
      <c r="R96" s="8">
        <v>230</v>
      </c>
      <c r="S96" s="8">
        <v>380</v>
      </c>
    </row>
    <row r="97" spans="1:19">
      <c r="A97" s="8" t="s">
        <v>16</v>
      </c>
      <c r="B97" s="8" t="s">
        <v>89</v>
      </c>
      <c r="C97" s="49">
        <v>1.6613000000000002</v>
      </c>
      <c r="D97" s="49">
        <v>0.71168000000000009</v>
      </c>
      <c r="E97" s="49">
        <v>2.5011200000000002</v>
      </c>
      <c r="F97" s="49">
        <v>0.28140000000000004</v>
      </c>
      <c r="G97" s="8" t="s">
        <v>73</v>
      </c>
      <c r="H97" s="8" t="s">
        <v>28</v>
      </c>
      <c r="I97" s="8">
        <v>2900</v>
      </c>
      <c r="J97" s="8">
        <v>2700</v>
      </c>
      <c r="K97" s="8" t="s">
        <v>35</v>
      </c>
      <c r="L97" s="8" t="s">
        <v>36</v>
      </c>
      <c r="M97" s="8" t="s">
        <v>22</v>
      </c>
      <c r="N97" s="8" t="s">
        <v>68</v>
      </c>
      <c r="O97" s="8">
        <v>160</v>
      </c>
      <c r="P97" s="8" t="s">
        <v>24</v>
      </c>
      <c r="Q97" s="8">
        <v>7</v>
      </c>
      <c r="R97" s="8">
        <v>230</v>
      </c>
      <c r="S97" s="8">
        <v>380</v>
      </c>
    </row>
    <row r="98" spans="1:19">
      <c r="A98" s="8" t="s">
        <v>16</v>
      </c>
      <c r="B98" s="8" t="s">
        <v>90</v>
      </c>
      <c r="C98" s="8">
        <v>1.25</v>
      </c>
      <c r="D98" s="8" t="s">
        <v>18</v>
      </c>
      <c r="E98" s="8">
        <v>1.52</v>
      </c>
      <c r="F98" s="8" t="s">
        <v>18</v>
      </c>
      <c r="G98" s="8" t="s">
        <v>91</v>
      </c>
      <c r="H98" s="8" t="s">
        <v>28</v>
      </c>
      <c r="I98" s="8">
        <v>3580</v>
      </c>
      <c r="J98" s="8">
        <v>3850</v>
      </c>
      <c r="K98" s="8" t="s">
        <v>21</v>
      </c>
      <c r="L98" s="8" t="s">
        <v>22</v>
      </c>
      <c r="M98" s="8" t="s">
        <v>22</v>
      </c>
      <c r="N98" s="8" t="s">
        <v>83</v>
      </c>
      <c r="O98" s="8">
        <v>168</v>
      </c>
      <c r="P98" s="8" t="s">
        <v>24</v>
      </c>
      <c r="Q98" s="8">
        <v>7</v>
      </c>
      <c r="R98" s="8" t="s">
        <v>18</v>
      </c>
      <c r="S98" s="8" t="s">
        <v>18</v>
      </c>
    </row>
    <row r="99" spans="1:19">
      <c r="A99" s="8" t="s">
        <v>16</v>
      </c>
      <c r="B99" s="8" t="s">
        <v>90</v>
      </c>
      <c r="C99" s="8">
        <v>4.9400000000000004</v>
      </c>
      <c r="D99" s="8" t="s">
        <v>18</v>
      </c>
      <c r="E99" s="8">
        <v>3.87</v>
      </c>
      <c r="F99" s="8" t="s">
        <v>18</v>
      </c>
      <c r="G99" s="8" t="s">
        <v>91</v>
      </c>
      <c r="H99" s="8" t="s">
        <v>27</v>
      </c>
      <c r="I99" s="8">
        <v>10500</v>
      </c>
      <c r="J99" s="8">
        <v>10300</v>
      </c>
      <c r="K99" s="8" t="s">
        <v>21</v>
      </c>
      <c r="L99" s="8" t="s">
        <v>22</v>
      </c>
      <c r="M99" s="8" t="s">
        <v>22</v>
      </c>
      <c r="N99" s="8" t="s">
        <v>83</v>
      </c>
      <c r="O99" s="8">
        <v>168</v>
      </c>
      <c r="P99" s="8" t="s">
        <v>24</v>
      </c>
      <c r="Q99" s="8">
        <v>7</v>
      </c>
      <c r="R99" s="8" t="s">
        <v>18</v>
      </c>
      <c r="S99" s="8" t="s">
        <v>18</v>
      </c>
    </row>
    <row r="100" spans="1:19">
      <c r="A100" s="8" t="s">
        <v>16</v>
      </c>
      <c r="B100" s="8" t="s">
        <v>90</v>
      </c>
      <c r="C100" s="8">
        <v>1.25</v>
      </c>
      <c r="D100" s="8" t="s">
        <v>18</v>
      </c>
      <c r="E100" s="8">
        <v>1.46</v>
      </c>
      <c r="F100" s="8" t="s">
        <v>18</v>
      </c>
      <c r="G100" s="8" t="s">
        <v>91</v>
      </c>
      <c r="H100" s="8" t="s">
        <v>28</v>
      </c>
      <c r="I100" s="8">
        <v>3580</v>
      </c>
      <c r="J100" s="8">
        <v>3460</v>
      </c>
      <c r="K100" s="8" t="s">
        <v>21</v>
      </c>
      <c r="L100" s="8" t="s">
        <v>22</v>
      </c>
      <c r="M100" s="8" t="s">
        <v>22</v>
      </c>
      <c r="N100" s="8" t="s">
        <v>83</v>
      </c>
      <c r="O100" s="8">
        <v>168</v>
      </c>
      <c r="P100" s="8" t="s">
        <v>24</v>
      </c>
      <c r="Q100" s="8">
        <v>7</v>
      </c>
      <c r="R100" s="8" t="s">
        <v>18</v>
      </c>
      <c r="S100" s="8" t="s">
        <v>18</v>
      </c>
    </row>
    <row r="101" spans="1:19">
      <c r="A101" s="8" t="s">
        <v>16</v>
      </c>
      <c r="B101" s="8" t="s">
        <v>90</v>
      </c>
      <c r="C101" s="8">
        <v>4.9400000000000004</v>
      </c>
      <c r="D101" s="8" t="s">
        <v>18</v>
      </c>
      <c r="E101" s="8">
        <v>2.38</v>
      </c>
      <c r="F101" s="8" t="s">
        <v>18</v>
      </c>
      <c r="G101" s="8" t="s">
        <v>91</v>
      </c>
      <c r="H101" s="8" t="s">
        <v>27</v>
      </c>
      <c r="I101" s="8">
        <v>10500</v>
      </c>
      <c r="J101" s="8">
        <v>9700</v>
      </c>
      <c r="K101" s="8" t="s">
        <v>21</v>
      </c>
      <c r="L101" s="8" t="s">
        <v>22</v>
      </c>
      <c r="M101" s="8" t="s">
        <v>22</v>
      </c>
      <c r="N101" s="8" t="s">
        <v>83</v>
      </c>
      <c r="O101" s="8">
        <v>168</v>
      </c>
      <c r="P101" s="8" t="s">
        <v>24</v>
      </c>
      <c r="Q101" s="8">
        <v>7</v>
      </c>
      <c r="R101" s="8" t="s">
        <v>18</v>
      </c>
      <c r="S101" s="8" t="s">
        <v>18</v>
      </c>
    </row>
    <row r="102" spans="1:19">
      <c r="A102" s="8" t="s">
        <v>16</v>
      </c>
      <c r="B102" s="8" t="s">
        <v>92</v>
      </c>
      <c r="C102" s="8">
        <v>5.59</v>
      </c>
      <c r="D102" s="8" t="s">
        <v>18</v>
      </c>
      <c r="E102" s="8">
        <v>3.42</v>
      </c>
      <c r="F102" s="8" t="s">
        <v>18</v>
      </c>
      <c r="G102" s="8" t="s">
        <v>93</v>
      </c>
      <c r="H102" s="8" t="s">
        <v>27</v>
      </c>
      <c r="I102" s="8">
        <v>9730</v>
      </c>
      <c r="J102" s="8">
        <v>8720</v>
      </c>
      <c r="K102" s="8" t="s">
        <v>35</v>
      </c>
      <c r="L102" s="8" t="s">
        <v>36</v>
      </c>
      <c r="M102" s="8" t="s">
        <v>22</v>
      </c>
      <c r="N102" s="8" t="s">
        <v>94</v>
      </c>
      <c r="O102" s="8">
        <v>152</v>
      </c>
      <c r="P102" s="8" t="s">
        <v>24</v>
      </c>
      <c r="Q102" s="8">
        <v>7</v>
      </c>
      <c r="R102" s="8">
        <v>371</v>
      </c>
      <c r="S102" s="8">
        <v>324</v>
      </c>
    </row>
    <row r="103" spans="1:19">
      <c r="A103" s="8" t="s">
        <v>16</v>
      </c>
      <c r="B103" s="8" t="s">
        <v>92</v>
      </c>
      <c r="C103" s="8">
        <v>3.91</v>
      </c>
      <c r="D103" s="8" t="s">
        <v>18</v>
      </c>
      <c r="E103" s="8">
        <v>2.92</v>
      </c>
      <c r="F103" s="8" t="s">
        <v>18</v>
      </c>
      <c r="G103" s="8" t="s">
        <v>93</v>
      </c>
      <c r="H103" s="8" t="s">
        <v>27</v>
      </c>
      <c r="I103" s="8">
        <v>9340</v>
      </c>
      <c r="J103" s="8">
        <v>8240</v>
      </c>
      <c r="K103" s="8" t="s">
        <v>35</v>
      </c>
      <c r="L103" s="8" t="s">
        <v>36</v>
      </c>
      <c r="M103" s="8" t="s">
        <v>22</v>
      </c>
      <c r="N103" s="8" t="s">
        <v>94</v>
      </c>
      <c r="O103" s="8">
        <v>152</v>
      </c>
      <c r="P103" s="8" t="s">
        <v>24</v>
      </c>
      <c r="Q103" s="8">
        <v>7</v>
      </c>
      <c r="R103" s="8">
        <v>371</v>
      </c>
      <c r="S103" s="8">
        <v>324</v>
      </c>
    </row>
    <row r="104" spans="1:19">
      <c r="A104" s="8" t="s">
        <v>16</v>
      </c>
      <c r="B104" s="8" t="s">
        <v>92</v>
      </c>
      <c r="C104" s="8">
        <v>5.59</v>
      </c>
      <c r="D104" s="8" t="s">
        <v>18</v>
      </c>
      <c r="E104" s="8">
        <v>2.5099999999999998</v>
      </c>
      <c r="F104" s="8" t="s">
        <v>18</v>
      </c>
      <c r="G104" s="8" t="s">
        <v>93</v>
      </c>
      <c r="H104" s="8" t="s">
        <v>27</v>
      </c>
      <c r="I104" s="8">
        <v>9730</v>
      </c>
      <c r="J104" s="8">
        <v>9350</v>
      </c>
      <c r="K104" s="8" t="s">
        <v>35</v>
      </c>
      <c r="L104" s="8" t="s">
        <v>36</v>
      </c>
      <c r="M104" s="8" t="s">
        <v>22</v>
      </c>
      <c r="N104" s="8" t="s">
        <v>94</v>
      </c>
      <c r="O104" s="8">
        <v>152</v>
      </c>
      <c r="P104" s="8" t="s">
        <v>24</v>
      </c>
      <c r="Q104" s="8">
        <v>7</v>
      </c>
      <c r="R104" s="8">
        <v>371</v>
      </c>
      <c r="S104" s="8">
        <v>324</v>
      </c>
    </row>
    <row r="105" spans="1:19">
      <c r="A105" s="8" t="s">
        <v>16</v>
      </c>
      <c r="B105" s="8" t="s">
        <v>92</v>
      </c>
      <c r="C105" s="8">
        <v>3.91</v>
      </c>
      <c r="D105" s="8" t="s">
        <v>18</v>
      </c>
      <c r="E105" s="8">
        <v>2.39</v>
      </c>
      <c r="F105" s="8" t="s">
        <v>18</v>
      </c>
      <c r="G105" s="8" t="s">
        <v>93</v>
      </c>
      <c r="H105" s="8" t="s">
        <v>27</v>
      </c>
      <c r="I105" s="8">
        <v>9340</v>
      </c>
      <c r="J105" s="8">
        <v>8990</v>
      </c>
      <c r="K105" s="8" t="s">
        <v>35</v>
      </c>
      <c r="L105" s="8" t="s">
        <v>36</v>
      </c>
      <c r="M105" s="8" t="s">
        <v>22</v>
      </c>
      <c r="N105" s="8" t="s">
        <v>94</v>
      </c>
      <c r="O105" s="8">
        <v>152</v>
      </c>
      <c r="P105" s="8" t="s">
        <v>24</v>
      </c>
      <c r="Q105" s="8">
        <v>7</v>
      </c>
      <c r="R105" s="8">
        <v>371</v>
      </c>
      <c r="S105" s="8">
        <v>324</v>
      </c>
    </row>
    <row r="106" spans="1:19">
      <c r="A106" s="8" t="s">
        <v>16</v>
      </c>
      <c r="B106" s="8" t="s">
        <v>92</v>
      </c>
      <c r="C106" s="8">
        <v>2.82</v>
      </c>
      <c r="D106" s="8" t="s">
        <v>18</v>
      </c>
      <c r="E106" s="8">
        <v>3.69</v>
      </c>
      <c r="F106" s="8" t="s">
        <v>18</v>
      </c>
      <c r="G106" s="8" t="s">
        <v>93</v>
      </c>
      <c r="H106" s="8" t="s">
        <v>27</v>
      </c>
      <c r="I106" s="8">
        <v>9070</v>
      </c>
      <c r="J106" s="8">
        <v>8300</v>
      </c>
      <c r="K106" s="8" t="s">
        <v>35</v>
      </c>
      <c r="L106" s="8" t="s">
        <v>36</v>
      </c>
      <c r="M106" s="8" t="s">
        <v>22</v>
      </c>
      <c r="N106" s="8" t="s">
        <v>94</v>
      </c>
      <c r="O106" s="8">
        <v>152</v>
      </c>
      <c r="P106" s="8" t="s">
        <v>24</v>
      </c>
      <c r="Q106" s="8">
        <v>7</v>
      </c>
      <c r="R106" s="8">
        <v>371</v>
      </c>
      <c r="S106" s="8">
        <v>324</v>
      </c>
    </row>
    <row r="107" spans="1:19">
      <c r="A107" s="8" t="s">
        <v>16</v>
      </c>
      <c r="B107" s="8" t="s">
        <v>92</v>
      </c>
      <c r="C107" s="8">
        <v>3.63</v>
      </c>
      <c r="D107" s="8" t="s">
        <v>18</v>
      </c>
      <c r="E107" s="8">
        <v>4.08</v>
      </c>
      <c r="F107" s="8" t="s">
        <v>18</v>
      </c>
      <c r="G107" s="8" t="s">
        <v>93</v>
      </c>
      <c r="H107" s="8" t="s">
        <v>27</v>
      </c>
      <c r="I107" s="8">
        <v>9390</v>
      </c>
      <c r="J107" s="8">
        <v>8130</v>
      </c>
      <c r="K107" s="8" t="s">
        <v>35</v>
      </c>
      <c r="L107" s="8" t="s">
        <v>36</v>
      </c>
      <c r="M107" s="8" t="s">
        <v>22</v>
      </c>
      <c r="N107" s="8" t="s">
        <v>94</v>
      </c>
      <c r="O107" s="8">
        <v>152</v>
      </c>
      <c r="P107" s="8" t="s">
        <v>24</v>
      </c>
      <c r="Q107" s="8">
        <v>7</v>
      </c>
      <c r="R107" s="8">
        <v>371</v>
      </c>
      <c r="S107" s="8">
        <v>324</v>
      </c>
    </row>
    <row r="108" spans="1:19">
      <c r="A108" s="8" t="s">
        <v>16</v>
      </c>
      <c r="B108" s="8" t="s">
        <v>92</v>
      </c>
      <c r="C108" s="8">
        <v>2.82</v>
      </c>
      <c r="D108" s="8" t="s">
        <v>18</v>
      </c>
      <c r="E108" s="8">
        <v>2.82</v>
      </c>
      <c r="F108" s="8" t="s">
        <v>18</v>
      </c>
      <c r="G108" s="8" t="s">
        <v>93</v>
      </c>
      <c r="H108" s="8" t="s">
        <v>27</v>
      </c>
      <c r="I108" s="8">
        <v>9070</v>
      </c>
      <c r="J108" s="8">
        <v>9020</v>
      </c>
      <c r="K108" s="8" t="s">
        <v>35</v>
      </c>
      <c r="L108" s="8" t="s">
        <v>36</v>
      </c>
      <c r="M108" s="8" t="s">
        <v>22</v>
      </c>
      <c r="N108" s="8" t="s">
        <v>94</v>
      </c>
      <c r="O108" s="8">
        <v>152</v>
      </c>
      <c r="P108" s="8" t="s">
        <v>24</v>
      </c>
      <c r="Q108" s="8">
        <v>7</v>
      </c>
      <c r="R108" s="8">
        <v>371</v>
      </c>
      <c r="S108" s="8">
        <v>324</v>
      </c>
    </row>
    <row r="109" spans="1:19">
      <c r="A109" s="8" t="s">
        <v>16</v>
      </c>
      <c r="B109" s="8" t="s">
        <v>92</v>
      </c>
      <c r="C109" s="8">
        <v>3.63</v>
      </c>
      <c r="D109" s="8" t="s">
        <v>18</v>
      </c>
      <c r="E109" s="8">
        <v>2.3199999999999998</v>
      </c>
      <c r="F109" s="8" t="s">
        <v>18</v>
      </c>
      <c r="G109" s="8" t="s">
        <v>93</v>
      </c>
      <c r="H109" s="8" t="s">
        <v>27</v>
      </c>
      <c r="I109" s="8">
        <v>9390</v>
      </c>
      <c r="J109" s="8">
        <v>8690</v>
      </c>
      <c r="K109" s="8" t="s">
        <v>35</v>
      </c>
      <c r="L109" s="8" t="s">
        <v>36</v>
      </c>
      <c r="M109" s="8" t="s">
        <v>22</v>
      </c>
      <c r="N109" s="8" t="s">
        <v>94</v>
      </c>
      <c r="O109" s="8">
        <v>152</v>
      </c>
      <c r="P109" s="8" t="s">
        <v>24</v>
      </c>
      <c r="Q109" s="8">
        <v>7</v>
      </c>
      <c r="R109" s="8">
        <v>371</v>
      </c>
      <c r="S109" s="8">
        <v>324</v>
      </c>
    </row>
    <row r="110" spans="1:19">
      <c r="A110" s="8" t="s">
        <v>16</v>
      </c>
      <c r="B110" s="8" t="s">
        <v>95</v>
      </c>
      <c r="C110" s="8">
        <v>0.52500000000000002</v>
      </c>
      <c r="D110" s="8" t="s">
        <v>18</v>
      </c>
      <c r="E110" s="8">
        <v>0.76</v>
      </c>
      <c r="F110" s="8" t="s">
        <v>18</v>
      </c>
      <c r="G110" s="8" t="s">
        <v>96</v>
      </c>
      <c r="H110" s="8" t="s">
        <v>63</v>
      </c>
      <c r="I110" s="8" t="s">
        <v>18</v>
      </c>
      <c r="J110" s="8" t="s">
        <v>18</v>
      </c>
      <c r="K110" s="8" t="s">
        <v>64</v>
      </c>
      <c r="L110" s="8" t="s">
        <v>36</v>
      </c>
      <c r="M110" s="8" t="s">
        <v>22</v>
      </c>
      <c r="N110" s="8" t="s">
        <v>98</v>
      </c>
      <c r="O110" s="8">
        <v>120</v>
      </c>
      <c r="P110" s="8" t="s">
        <v>32</v>
      </c>
      <c r="Q110" s="8">
        <v>6</v>
      </c>
      <c r="R110" s="8" t="s">
        <v>18</v>
      </c>
      <c r="S110" s="8" t="s">
        <v>18</v>
      </c>
    </row>
    <row r="111" spans="1:19">
      <c r="A111" s="8" t="s">
        <v>16</v>
      </c>
      <c r="B111" s="8" t="s">
        <v>95</v>
      </c>
      <c r="C111" s="8">
        <v>0.52500000000000002</v>
      </c>
      <c r="D111" s="8" t="s">
        <v>18</v>
      </c>
      <c r="E111" s="8">
        <v>0.68500000000000005</v>
      </c>
      <c r="F111" s="8" t="s">
        <v>18</v>
      </c>
      <c r="G111" s="8" t="s">
        <v>96</v>
      </c>
      <c r="H111" s="8" t="s">
        <v>63</v>
      </c>
      <c r="I111" s="8" t="s">
        <v>18</v>
      </c>
      <c r="J111" s="8" t="s">
        <v>18</v>
      </c>
      <c r="K111" s="8" t="s">
        <v>64</v>
      </c>
      <c r="L111" s="8" t="s">
        <v>36</v>
      </c>
      <c r="M111" s="8" t="s">
        <v>22</v>
      </c>
      <c r="N111" s="8" t="s">
        <v>98</v>
      </c>
      <c r="O111" s="8">
        <v>120</v>
      </c>
      <c r="P111" s="8" t="s">
        <v>32</v>
      </c>
      <c r="Q111" s="8">
        <v>6</v>
      </c>
      <c r="R111" s="8" t="s">
        <v>18</v>
      </c>
      <c r="S111" s="8" t="s">
        <v>18</v>
      </c>
    </row>
    <row r="112" spans="1:19">
      <c r="A112" s="8" t="s">
        <v>16</v>
      </c>
      <c r="B112" s="8" t="s">
        <v>99</v>
      </c>
      <c r="C112" s="8">
        <v>2.41</v>
      </c>
      <c r="D112" s="8" t="s">
        <v>18</v>
      </c>
      <c r="E112" s="8">
        <v>1.55</v>
      </c>
      <c r="F112" s="8" t="s">
        <v>18</v>
      </c>
      <c r="G112" s="8" t="s">
        <v>100</v>
      </c>
      <c r="H112" s="8" t="s">
        <v>27</v>
      </c>
      <c r="I112" s="8" t="s">
        <v>18</v>
      </c>
      <c r="J112" s="8" t="s">
        <v>18</v>
      </c>
      <c r="K112" s="8" t="s">
        <v>46</v>
      </c>
      <c r="L112" s="8" t="s">
        <v>22</v>
      </c>
      <c r="M112" s="8" t="s">
        <v>40</v>
      </c>
      <c r="N112" s="8" t="s">
        <v>41</v>
      </c>
      <c r="O112" s="8">
        <v>107</v>
      </c>
      <c r="P112" s="8" t="s">
        <v>24</v>
      </c>
      <c r="Q112" s="8">
        <v>3</v>
      </c>
      <c r="R112" s="8" t="s">
        <v>18</v>
      </c>
      <c r="S112" s="8" t="s">
        <v>18</v>
      </c>
    </row>
    <row r="113" spans="1:19">
      <c r="A113" s="8" t="s">
        <v>16</v>
      </c>
      <c r="B113" s="8" t="s">
        <v>99</v>
      </c>
      <c r="C113" s="8">
        <v>1.8</v>
      </c>
      <c r="D113" s="8" t="s">
        <v>18</v>
      </c>
      <c r="E113" s="8">
        <v>1.0900000000000001</v>
      </c>
      <c r="F113" s="8" t="s">
        <v>18</v>
      </c>
      <c r="G113" s="8" t="s">
        <v>100</v>
      </c>
      <c r="H113" s="8" t="s">
        <v>28</v>
      </c>
      <c r="I113" s="8" t="s">
        <v>18</v>
      </c>
      <c r="J113" s="8" t="s">
        <v>18</v>
      </c>
      <c r="K113" s="8" t="s">
        <v>46</v>
      </c>
      <c r="L113" s="8" t="s">
        <v>22</v>
      </c>
      <c r="M113" s="8" t="s">
        <v>40</v>
      </c>
      <c r="N113" s="8" t="s">
        <v>41</v>
      </c>
      <c r="O113" s="8">
        <v>0</v>
      </c>
      <c r="P113" s="8" t="s">
        <v>24</v>
      </c>
      <c r="Q113" s="8">
        <v>3</v>
      </c>
      <c r="R113" s="8" t="s">
        <v>18</v>
      </c>
      <c r="S113" s="8" t="s">
        <v>18</v>
      </c>
    </row>
    <row r="114" spans="1:19">
      <c r="A114" s="8" t="s">
        <v>16</v>
      </c>
      <c r="B114" s="8" t="s">
        <v>99</v>
      </c>
      <c r="C114" s="8">
        <v>1.79</v>
      </c>
      <c r="D114" s="8" t="s">
        <v>18</v>
      </c>
      <c r="E114" s="8">
        <v>1.31</v>
      </c>
      <c r="F114" s="8" t="s">
        <v>18</v>
      </c>
      <c r="G114" s="8" t="s">
        <v>100</v>
      </c>
      <c r="H114" s="8" t="s">
        <v>28</v>
      </c>
      <c r="I114" s="8" t="s">
        <v>18</v>
      </c>
      <c r="J114" s="8" t="s">
        <v>18</v>
      </c>
      <c r="K114" s="8" t="s">
        <v>46</v>
      </c>
      <c r="L114" s="8" t="s">
        <v>22</v>
      </c>
      <c r="M114" s="8" t="s">
        <v>40</v>
      </c>
      <c r="N114" s="8" t="s">
        <v>41</v>
      </c>
      <c r="O114" s="8">
        <v>0</v>
      </c>
      <c r="P114" s="8" t="s">
        <v>24</v>
      </c>
      <c r="Q114" s="8">
        <v>3</v>
      </c>
      <c r="R114" s="8" t="s">
        <v>18</v>
      </c>
      <c r="S114" s="8" t="s">
        <v>18</v>
      </c>
    </row>
    <row r="115" spans="1:19">
      <c r="A115" s="8" t="s">
        <v>16</v>
      </c>
      <c r="B115" s="8" t="s">
        <v>101</v>
      </c>
      <c r="C115" s="8">
        <v>0.442</v>
      </c>
      <c r="D115" s="8" t="s">
        <v>18</v>
      </c>
      <c r="E115" s="8">
        <v>0.503</v>
      </c>
      <c r="F115" s="8" t="s">
        <v>18</v>
      </c>
      <c r="G115" s="8" t="s">
        <v>102</v>
      </c>
      <c r="H115" s="8" t="s">
        <v>69</v>
      </c>
      <c r="I115" s="47">
        <v>200.7</v>
      </c>
      <c r="J115" s="47">
        <v>1418.3999999999999</v>
      </c>
      <c r="K115" s="8" t="s">
        <v>64</v>
      </c>
      <c r="L115" s="8" t="s">
        <v>22</v>
      </c>
      <c r="M115" s="8" t="s">
        <v>40</v>
      </c>
      <c r="N115" s="8" t="s">
        <v>94</v>
      </c>
      <c r="O115" s="8">
        <v>0</v>
      </c>
      <c r="P115" s="8" t="s">
        <v>24</v>
      </c>
      <c r="Q115" s="8">
        <v>4</v>
      </c>
      <c r="R115" s="8">
        <v>465</v>
      </c>
      <c r="S115" s="8">
        <v>118</v>
      </c>
    </row>
    <row r="116" spans="1:19">
      <c r="A116" s="8" t="s">
        <v>16</v>
      </c>
      <c r="B116" s="8" t="s">
        <v>101</v>
      </c>
      <c r="C116" s="8">
        <v>0.68100000000000005</v>
      </c>
      <c r="D116" s="8" t="s">
        <v>18</v>
      </c>
      <c r="E116" s="8">
        <v>0.38300000000000001</v>
      </c>
      <c r="F116" s="8" t="s">
        <v>18</v>
      </c>
      <c r="G116" s="8" t="s">
        <v>102</v>
      </c>
      <c r="H116" s="8" t="s">
        <v>69</v>
      </c>
      <c r="I116" s="47">
        <v>255.15</v>
      </c>
      <c r="J116" s="47">
        <v>1861.3124999999998</v>
      </c>
      <c r="K116" s="8" t="s">
        <v>64</v>
      </c>
      <c r="L116" s="8" t="s">
        <v>22</v>
      </c>
      <c r="M116" s="8" t="s">
        <v>40</v>
      </c>
      <c r="N116" s="8" t="s">
        <v>94</v>
      </c>
      <c r="O116" s="8">
        <v>60</v>
      </c>
      <c r="P116" s="8" t="s">
        <v>24</v>
      </c>
      <c r="Q116" s="8">
        <v>4</v>
      </c>
      <c r="R116" s="8">
        <v>465</v>
      </c>
      <c r="S116" s="8">
        <v>118</v>
      </c>
    </row>
    <row r="117" spans="1:19">
      <c r="A117" s="8" t="s">
        <v>16</v>
      </c>
      <c r="B117" s="8" t="s">
        <v>101</v>
      </c>
      <c r="C117" s="8">
        <v>0.72399999999999998</v>
      </c>
      <c r="D117" s="8" t="s">
        <v>18</v>
      </c>
      <c r="E117" s="8">
        <v>0.75900000000000001</v>
      </c>
      <c r="F117" s="8" t="s">
        <v>18</v>
      </c>
      <c r="G117" s="8" t="s">
        <v>102</v>
      </c>
      <c r="H117" s="8" t="s">
        <v>69</v>
      </c>
      <c r="I117" s="47">
        <v>373.61250000000001</v>
      </c>
      <c r="J117" s="47">
        <v>1965.9375</v>
      </c>
      <c r="K117" s="8" t="s">
        <v>64</v>
      </c>
      <c r="L117" s="8" t="s">
        <v>22</v>
      </c>
      <c r="M117" s="8" t="s">
        <v>40</v>
      </c>
      <c r="N117" s="8" t="s">
        <v>94</v>
      </c>
      <c r="O117" s="8">
        <v>120</v>
      </c>
      <c r="P117" s="8" t="s">
        <v>24</v>
      </c>
      <c r="Q117" s="8">
        <v>4</v>
      </c>
      <c r="R117" s="8">
        <v>465</v>
      </c>
      <c r="S117" s="8">
        <v>118</v>
      </c>
    </row>
    <row r="118" spans="1:19">
      <c r="A118" s="8" t="s">
        <v>16</v>
      </c>
      <c r="B118" s="8" t="s">
        <v>101</v>
      </c>
      <c r="C118" s="8">
        <v>0.624</v>
      </c>
      <c r="D118" s="8" t="s">
        <v>18</v>
      </c>
      <c r="E118" s="8">
        <v>0.77600000000000002</v>
      </c>
      <c r="F118" s="8" t="s">
        <v>18</v>
      </c>
      <c r="G118" s="8" t="s">
        <v>102</v>
      </c>
      <c r="H118" s="8" t="s">
        <v>69</v>
      </c>
      <c r="I118" s="47">
        <v>1116.3374999999999</v>
      </c>
      <c r="J118" s="47">
        <v>4190.625</v>
      </c>
      <c r="K118" s="8" t="s">
        <v>64</v>
      </c>
      <c r="L118" s="8" t="s">
        <v>22</v>
      </c>
      <c r="M118" s="8" t="s">
        <v>40</v>
      </c>
      <c r="N118" s="8" t="s">
        <v>94</v>
      </c>
      <c r="O118" s="8">
        <v>0</v>
      </c>
      <c r="P118" s="8" t="s">
        <v>24</v>
      </c>
      <c r="Q118" s="8">
        <v>4</v>
      </c>
      <c r="R118" s="8">
        <v>62</v>
      </c>
      <c r="S118" s="8">
        <v>305</v>
      </c>
    </row>
    <row r="119" spans="1:19">
      <c r="A119" s="8" t="s">
        <v>16</v>
      </c>
      <c r="B119" s="8" t="s">
        <v>101</v>
      </c>
      <c r="C119" s="8">
        <v>0.64700000000000002</v>
      </c>
      <c r="D119" s="8" t="s">
        <v>18</v>
      </c>
      <c r="E119" s="8">
        <v>1.175</v>
      </c>
      <c r="F119" s="8" t="s">
        <v>18</v>
      </c>
      <c r="G119" s="8" t="s">
        <v>102</v>
      </c>
      <c r="H119" s="8" t="s">
        <v>69</v>
      </c>
      <c r="I119" s="47">
        <v>1471.8374999999999</v>
      </c>
      <c r="J119" s="47">
        <v>6743.1374999999998</v>
      </c>
      <c r="K119" s="8" t="s">
        <v>64</v>
      </c>
      <c r="L119" s="8" t="s">
        <v>22</v>
      </c>
      <c r="M119" s="8" t="s">
        <v>40</v>
      </c>
      <c r="N119" s="8" t="s">
        <v>94</v>
      </c>
      <c r="O119" s="8">
        <v>75</v>
      </c>
      <c r="P119" s="8" t="s">
        <v>24</v>
      </c>
      <c r="Q119" s="8">
        <v>4</v>
      </c>
      <c r="R119" s="8">
        <v>62</v>
      </c>
      <c r="S119" s="8">
        <v>305</v>
      </c>
    </row>
    <row r="120" spans="1:19">
      <c r="A120" s="8" t="s">
        <v>16</v>
      </c>
      <c r="B120" s="8" t="s">
        <v>101</v>
      </c>
      <c r="C120" s="8">
        <v>1.847</v>
      </c>
      <c r="D120" s="8" t="s">
        <v>18</v>
      </c>
      <c r="E120" s="8">
        <v>1.7609999999999999</v>
      </c>
      <c r="F120" s="8" t="s">
        <v>18</v>
      </c>
      <c r="G120" s="8" t="s">
        <v>102</v>
      </c>
      <c r="H120" s="8" t="s">
        <v>69</v>
      </c>
      <c r="I120" s="47">
        <v>2503.9124999999999</v>
      </c>
      <c r="J120" s="47">
        <v>6237.9000000000005</v>
      </c>
      <c r="K120" s="8" t="s">
        <v>64</v>
      </c>
      <c r="L120" s="8" t="s">
        <v>22</v>
      </c>
      <c r="M120" s="8" t="s">
        <v>40</v>
      </c>
      <c r="N120" s="8" t="s">
        <v>94</v>
      </c>
      <c r="O120" s="8">
        <v>150</v>
      </c>
      <c r="P120" s="8" t="s">
        <v>24</v>
      </c>
      <c r="Q120" s="8">
        <v>4</v>
      </c>
      <c r="R120" s="8">
        <v>62</v>
      </c>
      <c r="S120" s="8">
        <v>305</v>
      </c>
    </row>
    <row r="121" spans="1:19">
      <c r="A121" s="8" t="s">
        <v>16</v>
      </c>
      <c r="B121" s="8" t="s">
        <v>101</v>
      </c>
      <c r="C121" s="8">
        <v>0.73599999999999999</v>
      </c>
      <c r="D121" s="8" t="s">
        <v>18</v>
      </c>
      <c r="E121" s="8">
        <v>1.278</v>
      </c>
      <c r="F121" s="8" t="s">
        <v>18</v>
      </c>
      <c r="G121" s="8" t="s">
        <v>102</v>
      </c>
      <c r="H121" s="8" t="s">
        <v>69</v>
      </c>
      <c r="I121" s="47">
        <v>3099.375</v>
      </c>
      <c r="J121" s="47">
        <v>7379.55</v>
      </c>
      <c r="K121" s="8" t="s">
        <v>64</v>
      </c>
      <c r="L121" s="8" t="s">
        <v>22</v>
      </c>
      <c r="M121" s="8" t="s">
        <v>40</v>
      </c>
      <c r="N121" s="8" t="s">
        <v>94</v>
      </c>
      <c r="O121" s="8">
        <v>75</v>
      </c>
      <c r="P121" s="8" t="s">
        <v>24</v>
      </c>
      <c r="Q121" s="8">
        <v>4</v>
      </c>
      <c r="R121" s="8">
        <v>62</v>
      </c>
      <c r="S121" s="8">
        <v>305</v>
      </c>
    </row>
    <row r="122" spans="1:19">
      <c r="A122" s="8" t="s">
        <v>16</v>
      </c>
      <c r="B122" s="8" t="s">
        <v>101</v>
      </c>
      <c r="C122" s="8">
        <v>1.0009999999999999</v>
      </c>
      <c r="D122" s="8" t="s">
        <v>18</v>
      </c>
      <c r="E122" s="8">
        <v>1.5649999999999999</v>
      </c>
      <c r="F122" s="8" t="s">
        <v>18</v>
      </c>
      <c r="G122" s="8" t="s">
        <v>102</v>
      </c>
      <c r="H122" s="8" t="s">
        <v>69</v>
      </c>
      <c r="I122" s="47">
        <v>4536.6750000000002</v>
      </c>
      <c r="J122" s="47">
        <v>7468.0874999999996</v>
      </c>
      <c r="K122" s="8" t="s">
        <v>64</v>
      </c>
      <c r="L122" s="8" t="s">
        <v>22</v>
      </c>
      <c r="M122" s="8" t="s">
        <v>40</v>
      </c>
      <c r="N122" s="8" t="s">
        <v>94</v>
      </c>
      <c r="O122" s="8">
        <v>150</v>
      </c>
      <c r="P122" s="8" t="s">
        <v>24</v>
      </c>
      <c r="Q122" s="8">
        <v>4</v>
      </c>
      <c r="R122" s="8">
        <v>62</v>
      </c>
      <c r="S122" s="8">
        <v>305</v>
      </c>
    </row>
    <row r="123" spans="1:19">
      <c r="A123" s="8" t="s">
        <v>16</v>
      </c>
      <c r="B123" s="8" t="s">
        <v>104</v>
      </c>
      <c r="C123" s="8">
        <v>0.22515000000000002</v>
      </c>
      <c r="D123" s="8" t="s">
        <v>18</v>
      </c>
      <c r="E123" s="8">
        <v>0.1472</v>
      </c>
      <c r="F123" s="8" t="s">
        <v>18</v>
      </c>
      <c r="G123" s="8" t="s">
        <v>105</v>
      </c>
      <c r="H123" s="8" t="s">
        <v>28</v>
      </c>
      <c r="I123" s="8" t="s">
        <v>18</v>
      </c>
      <c r="J123" s="8" t="s">
        <v>18</v>
      </c>
      <c r="K123" s="8" t="s">
        <v>105</v>
      </c>
      <c r="L123" s="8" t="s">
        <v>22</v>
      </c>
      <c r="M123" s="8" t="s">
        <v>106</v>
      </c>
      <c r="N123" s="8" t="s">
        <v>107</v>
      </c>
      <c r="O123" s="8">
        <v>24</v>
      </c>
      <c r="P123" s="8" t="s">
        <v>24</v>
      </c>
      <c r="Q123" s="8">
        <v>7</v>
      </c>
      <c r="R123" s="8" t="s">
        <v>18</v>
      </c>
      <c r="S123" s="8" t="s">
        <v>18</v>
      </c>
    </row>
    <row r="124" spans="1:19">
      <c r="A124" s="8" t="s">
        <v>16</v>
      </c>
      <c r="B124" s="8" t="s">
        <v>104</v>
      </c>
      <c r="C124" s="8">
        <v>0.27989999999999998</v>
      </c>
      <c r="D124" s="8" t="s">
        <v>18</v>
      </c>
      <c r="E124" s="8">
        <v>0.18240000000000001</v>
      </c>
      <c r="F124" s="8" t="s">
        <v>18</v>
      </c>
      <c r="G124" s="8" t="s">
        <v>105</v>
      </c>
      <c r="H124" s="8" t="s">
        <v>28</v>
      </c>
      <c r="I124" s="8" t="s">
        <v>18</v>
      </c>
      <c r="J124" s="8" t="s">
        <v>18</v>
      </c>
      <c r="K124" s="8" t="s">
        <v>105</v>
      </c>
      <c r="L124" s="8" t="s">
        <v>22</v>
      </c>
      <c r="M124" s="8" t="s">
        <v>106</v>
      </c>
      <c r="N124" s="8" t="s">
        <v>107</v>
      </c>
      <c r="O124" s="8">
        <v>24</v>
      </c>
      <c r="P124" s="8" t="s">
        <v>24</v>
      </c>
      <c r="Q124" s="8">
        <v>7</v>
      </c>
      <c r="R124" s="8" t="s">
        <v>18</v>
      </c>
      <c r="S124" s="8" t="s">
        <v>18</v>
      </c>
    </row>
    <row r="125" spans="1:19">
      <c r="A125" s="8" t="s">
        <v>16</v>
      </c>
      <c r="B125" s="8" t="s">
        <v>104</v>
      </c>
      <c r="C125" s="8">
        <v>0.31345000000000001</v>
      </c>
      <c r="D125" s="8" t="s">
        <v>18</v>
      </c>
      <c r="E125" s="8">
        <v>8.2833333333333328E-2</v>
      </c>
      <c r="F125" s="8" t="s">
        <v>18</v>
      </c>
      <c r="G125" s="8" t="s">
        <v>105</v>
      </c>
      <c r="H125" s="8" t="s">
        <v>27</v>
      </c>
      <c r="I125" s="8" t="s">
        <v>18</v>
      </c>
      <c r="J125" s="8" t="s">
        <v>18</v>
      </c>
      <c r="K125" s="8" t="s">
        <v>105</v>
      </c>
      <c r="L125" s="8" t="s">
        <v>22</v>
      </c>
      <c r="M125" s="8" t="s">
        <v>106</v>
      </c>
      <c r="N125" s="8" t="s">
        <v>107</v>
      </c>
      <c r="O125" s="8">
        <v>120</v>
      </c>
      <c r="P125" s="8" t="s">
        <v>24</v>
      </c>
      <c r="Q125" s="8">
        <v>7</v>
      </c>
      <c r="R125" s="8" t="s">
        <v>18</v>
      </c>
      <c r="S125" s="8" t="s">
        <v>18</v>
      </c>
    </row>
    <row r="126" spans="1:19">
      <c r="A126" s="8" t="s">
        <v>16</v>
      </c>
      <c r="B126" s="8" t="s">
        <v>108</v>
      </c>
      <c r="C126" s="8">
        <v>5.61</v>
      </c>
      <c r="D126" s="8" t="s">
        <v>18</v>
      </c>
      <c r="E126" s="8">
        <v>3.37</v>
      </c>
      <c r="F126" s="8" t="s">
        <v>18</v>
      </c>
      <c r="G126" s="8" t="s">
        <v>109</v>
      </c>
      <c r="H126" s="8" t="s">
        <v>27</v>
      </c>
      <c r="I126" s="8" t="s">
        <v>18</v>
      </c>
      <c r="J126" s="8" t="s">
        <v>18</v>
      </c>
      <c r="K126" s="8" t="s">
        <v>21</v>
      </c>
      <c r="L126" s="8" t="s">
        <v>36</v>
      </c>
      <c r="M126" s="8" t="s">
        <v>110</v>
      </c>
      <c r="N126" s="8" t="s">
        <v>83</v>
      </c>
      <c r="O126" s="8">
        <v>258</v>
      </c>
      <c r="P126" s="8" t="s">
        <v>24</v>
      </c>
      <c r="Q126" s="8">
        <v>7</v>
      </c>
      <c r="R126" s="8" t="s">
        <v>18</v>
      </c>
      <c r="S126" s="8" t="s">
        <v>18</v>
      </c>
    </row>
    <row r="127" spans="1:19">
      <c r="A127" s="8" t="s">
        <v>16</v>
      </c>
      <c r="B127" s="8" t="s">
        <v>108</v>
      </c>
      <c r="C127" s="8">
        <v>7.25</v>
      </c>
      <c r="D127" s="8" t="s">
        <v>18</v>
      </c>
      <c r="E127" s="8">
        <v>3.37</v>
      </c>
      <c r="F127" s="8" t="s">
        <v>18</v>
      </c>
      <c r="G127" s="8" t="s">
        <v>109</v>
      </c>
      <c r="H127" s="8" t="s">
        <v>27</v>
      </c>
      <c r="I127" s="8" t="s">
        <v>18</v>
      </c>
      <c r="J127" s="8" t="s">
        <v>18</v>
      </c>
      <c r="K127" s="8" t="s">
        <v>21</v>
      </c>
      <c r="L127" s="8" t="s">
        <v>36</v>
      </c>
      <c r="M127" s="8" t="s">
        <v>110</v>
      </c>
      <c r="N127" s="8" t="s">
        <v>83</v>
      </c>
      <c r="O127" s="8">
        <v>258</v>
      </c>
      <c r="P127" s="8" t="s">
        <v>24</v>
      </c>
      <c r="Q127" s="8">
        <v>7</v>
      </c>
      <c r="R127" s="8" t="s">
        <v>18</v>
      </c>
      <c r="S127" s="8" t="s">
        <v>18</v>
      </c>
    </row>
    <row r="128" spans="1:19">
      <c r="A128" s="8" t="s">
        <v>16</v>
      </c>
      <c r="B128" s="8" t="s">
        <v>111</v>
      </c>
      <c r="C128" s="49">
        <v>0.45540000000000003</v>
      </c>
      <c r="D128" s="49">
        <v>0.12003112096452319</v>
      </c>
      <c r="E128" s="49">
        <v>0.63</v>
      </c>
      <c r="F128" s="49">
        <v>0.18550264149062676</v>
      </c>
      <c r="G128" s="8" t="s">
        <v>112</v>
      </c>
      <c r="H128" s="8" t="s">
        <v>27</v>
      </c>
      <c r="I128" s="8">
        <v>9900</v>
      </c>
      <c r="J128" s="8">
        <v>6300</v>
      </c>
      <c r="K128" s="8" t="s">
        <v>21</v>
      </c>
      <c r="L128" s="8" t="s">
        <v>36</v>
      </c>
      <c r="M128" s="8" t="s">
        <v>22</v>
      </c>
      <c r="N128" s="8" t="s">
        <v>23</v>
      </c>
      <c r="O128" s="8">
        <v>146</v>
      </c>
      <c r="P128" s="8" t="s">
        <v>24</v>
      </c>
      <c r="Q128" s="8">
        <v>7</v>
      </c>
      <c r="R128" s="8">
        <v>220</v>
      </c>
      <c r="S128" s="8">
        <v>550</v>
      </c>
    </row>
    <row r="129" spans="1:19">
      <c r="A129" s="8" t="s">
        <v>16</v>
      </c>
      <c r="B129" s="8" t="s">
        <v>111</v>
      </c>
      <c r="C129" s="49">
        <v>0.64800000000000002</v>
      </c>
      <c r="D129" s="49">
        <v>0.10392304845413262</v>
      </c>
      <c r="E129" s="49">
        <v>0.91909999999999992</v>
      </c>
      <c r="F129" s="49">
        <v>0.24491198419023924</v>
      </c>
      <c r="G129" s="8" t="s">
        <v>112</v>
      </c>
      <c r="H129" s="8" t="s">
        <v>27</v>
      </c>
      <c r="I129" s="8">
        <v>12000</v>
      </c>
      <c r="J129" s="8">
        <v>10100</v>
      </c>
      <c r="K129" s="8" t="s">
        <v>21</v>
      </c>
      <c r="L129" s="8" t="s">
        <v>36</v>
      </c>
      <c r="M129" s="8" t="s">
        <v>22</v>
      </c>
      <c r="N129" s="8" t="s">
        <v>23</v>
      </c>
      <c r="O129" s="8">
        <v>146</v>
      </c>
      <c r="P129" s="8" t="s">
        <v>24</v>
      </c>
      <c r="Q129" s="8">
        <v>7</v>
      </c>
      <c r="R129" s="8">
        <v>220</v>
      </c>
      <c r="S129" s="8">
        <v>550</v>
      </c>
    </row>
    <row r="130" spans="1:19">
      <c r="A130" s="8" t="s">
        <v>16</v>
      </c>
      <c r="B130" s="8" t="s">
        <v>111</v>
      </c>
      <c r="C130" s="49">
        <v>0.82489999999999997</v>
      </c>
      <c r="D130" s="49">
        <v>7.8288696502113259E-2</v>
      </c>
      <c r="E130" s="49">
        <v>0.88269999999999993</v>
      </c>
      <c r="F130" s="49">
        <v>0.15120803550076295</v>
      </c>
      <c r="G130" s="8" t="s">
        <v>112</v>
      </c>
      <c r="H130" s="8" t="s">
        <v>27</v>
      </c>
      <c r="I130" s="8">
        <v>11300</v>
      </c>
      <c r="J130" s="8">
        <v>9700</v>
      </c>
      <c r="K130" s="8" t="s">
        <v>21</v>
      </c>
      <c r="L130" s="8" t="s">
        <v>36</v>
      </c>
      <c r="M130" s="8" t="s">
        <v>22</v>
      </c>
      <c r="N130" s="8" t="s">
        <v>23</v>
      </c>
      <c r="O130" s="8">
        <v>146</v>
      </c>
      <c r="P130" s="8" t="s">
        <v>24</v>
      </c>
      <c r="Q130" s="8">
        <v>7</v>
      </c>
      <c r="R130" s="8">
        <v>220</v>
      </c>
      <c r="S130" s="8">
        <v>550</v>
      </c>
    </row>
    <row r="131" spans="1:19">
      <c r="A131" s="8" t="s">
        <v>16</v>
      </c>
      <c r="B131" s="8" t="s">
        <v>111</v>
      </c>
      <c r="C131" s="49">
        <v>0.66120000000000001</v>
      </c>
      <c r="D131" s="49">
        <v>0.19745379206285202</v>
      </c>
      <c r="E131" s="49">
        <v>0.71020000000000005</v>
      </c>
      <c r="F131" s="49">
        <v>0.14687790848184079</v>
      </c>
      <c r="G131" s="8" t="s">
        <v>112</v>
      </c>
      <c r="H131" s="8" t="s">
        <v>27</v>
      </c>
      <c r="I131" s="8">
        <v>11400</v>
      </c>
      <c r="J131" s="8">
        <v>10600</v>
      </c>
      <c r="K131" s="8" t="s">
        <v>21</v>
      </c>
      <c r="L131" s="8" t="s">
        <v>36</v>
      </c>
      <c r="M131" s="8" t="s">
        <v>22</v>
      </c>
      <c r="N131" s="8" t="s">
        <v>23</v>
      </c>
      <c r="O131" s="8">
        <v>146</v>
      </c>
      <c r="P131" s="8" t="s">
        <v>24</v>
      </c>
      <c r="Q131" s="8">
        <v>7</v>
      </c>
      <c r="R131" s="8">
        <v>220</v>
      </c>
      <c r="S131" s="8">
        <v>550</v>
      </c>
    </row>
    <row r="132" spans="1:19">
      <c r="A132" s="8" t="s">
        <v>16</v>
      </c>
      <c r="B132" s="8" t="s">
        <v>113</v>
      </c>
      <c r="C132" s="58">
        <v>1.0141229999999999</v>
      </c>
      <c r="D132" s="58" t="s">
        <v>18</v>
      </c>
      <c r="E132" s="58">
        <v>1.0247879999999998</v>
      </c>
      <c r="F132" s="8" t="s">
        <v>18</v>
      </c>
      <c r="G132" s="8" t="s">
        <v>114</v>
      </c>
      <c r="H132" s="8" t="s">
        <v>115</v>
      </c>
      <c r="I132" s="8" t="s">
        <v>18</v>
      </c>
      <c r="J132" s="8" t="s">
        <v>18</v>
      </c>
      <c r="K132" s="8" t="s">
        <v>64</v>
      </c>
      <c r="L132" s="8" t="s">
        <v>36</v>
      </c>
      <c r="M132" s="8" t="s">
        <v>22</v>
      </c>
      <c r="N132" s="8" t="s">
        <v>23</v>
      </c>
      <c r="O132" s="8">
        <v>184</v>
      </c>
      <c r="P132" s="8" t="s">
        <v>24</v>
      </c>
      <c r="Q132" s="8">
        <v>6</v>
      </c>
      <c r="R132" s="8">
        <v>780</v>
      </c>
      <c r="S132" s="8">
        <v>90</v>
      </c>
    </row>
    <row r="133" spans="1:19">
      <c r="A133" s="8" t="s">
        <v>16</v>
      </c>
      <c r="B133" s="8" t="s">
        <v>113</v>
      </c>
      <c r="C133" s="58">
        <v>1.0141229999999999</v>
      </c>
      <c r="D133" s="58" t="s">
        <v>18</v>
      </c>
      <c r="E133" s="58">
        <v>0.88803900000000002</v>
      </c>
      <c r="F133" s="8" t="s">
        <v>18</v>
      </c>
      <c r="G133" s="8" t="s">
        <v>114</v>
      </c>
      <c r="H133" s="8" t="s">
        <v>115</v>
      </c>
      <c r="I133" s="8" t="s">
        <v>18</v>
      </c>
      <c r="J133" s="8" t="s">
        <v>18</v>
      </c>
      <c r="K133" s="8" t="s">
        <v>64</v>
      </c>
      <c r="L133" s="8" t="s">
        <v>36</v>
      </c>
      <c r="M133" s="8" t="s">
        <v>22</v>
      </c>
      <c r="N133" s="8" t="s">
        <v>23</v>
      </c>
      <c r="O133" s="8">
        <v>184</v>
      </c>
      <c r="P133" s="8" t="s">
        <v>24</v>
      </c>
      <c r="Q133" s="8">
        <v>6</v>
      </c>
      <c r="R133" s="8">
        <v>780</v>
      </c>
      <c r="S133" s="8">
        <v>90</v>
      </c>
    </row>
    <row r="134" spans="1:19">
      <c r="A134" s="8" t="s">
        <v>16</v>
      </c>
      <c r="B134" s="8" t="s">
        <v>113</v>
      </c>
      <c r="C134" s="58">
        <v>1.306818</v>
      </c>
      <c r="D134" s="58" t="s">
        <v>18</v>
      </c>
      <c r="E134" s="58">
        <v>0.61074899999999999</v>
      </c>
      <c r="F134" s="8" t="s">
        <v>18</v>
      </c>
      <c r="G134" s="8" t="s">
        <v>114</v>
      </c>
      <c r="H134" s="8" t="s">
        <v>115</v>
      </c>
      <c r="I134" s="8" t="s">
        <v>18</v>
      </c>
      <c r="J134" s="8" t="s">
        <v>18</v>
      </c>
      <c r="K134" s="8" t="s">
        <v>64</v>
      </c>
      <c r="L134" s="8" t="s">
        <v>36</v>
      </c>
      <c r="M134" s="8" t="s">
        <v>22</v>
      </c>
      <c r="N134" s="8" t="s">
        <v>23</v>
      </c>
      <c r="O134" s="8">
        <v>184</v>
      </c>
      <c r="P134" s="8" t="s">
        <v>24</v>
      </c>
      <c r="Q134" s="8">
        <v>6</v>
      </c>
      <c r="R134" s="8">
        <v>780</v>
      </c>
      <c r="S134" s="8">
        <v>90</v>
      </c>
    </row>
    <row r="135" spans="1:19">
      <c r="A135" s="8" t="s">
        <v>16</v>
      </c>
      <c r="B135" s="8" t="s">
        <v>113</v>
      </c>
      <c r="C135" s="58">
        <v>1.306818</v>
      </c>
      <c r="D135" s="58" t="s">
        <v>18</v>
      </c>
      <c r="E135" s="58">
        <v>0.78399600000000003</v>
      </c>
      <c r="F135" s="8" t="s">
        <v>18</v>
      </c>
      <c r="G135" s="8" t="s">
        <v>114</v>
      </c>
      <c r="H135" s="8" t="s">
        <v>115</v>
      </c>
      <c r="I135" s="8" t="s">
        <v>18</v>
      </c>
      <c r="J135" s="8" t="s">
        <v>18</v>
      </c>
      <c r="K135" s="8" t="s">
        <v>64</v>
      </c>
      <c r="L135" s="8" t="s">
        <v>36</v>
      </c>
      <c r="M135" s="8" t="s">
        <v>22</v>
      </c>
      <c r="N135" s="8" t="s">
        <v>23</v>
      </c>
      <c r="O135" s="8">
        <v>184</v>
      </c>
      <c r="P135" s="8" t="s">
        <v>24</v>
      </c>
      <c r="Q135" s="8">
        <v>6</v>
      </c>
      <c r="R135" s="8">
        <v>780</v>
      </c>
      <c r="S135" s="8">
        <v>90</v>
      </c>
    </row>
    <row r="136" spans="1:19">
      <c r="A136" s="8" t="s">
        <v>16</v>
      </c>
      <c r="B136" s="8" t="s">
        <v>116</v>
      </c>
      <c r="C136" s="58">
        <v>1.0013263999999999</v>
      </c>
      <c r="D136" s="58" t="s">
        <v>18</v>
      </c>
      <c r="E136" s="58">
        <v>2.16416165</v>
      </c>
      <c r="F136" s="8" t="s">
        <v>18</v>
      </c>
      <c r="G136" s="8" t="s">
        <v>19</v>
      </c>
      <c r="H136" s="8" t="s">
        <v>117</v>
      </c>
      <c r="I136" s="47">
        <v>7691.1750000000002</v>
      </c>
      <c r="J136" s="47">
        <v>7558.8249999999998</v>
      </c>
      <c r="K136" s="8" t="s">
        <v>21</v>
      </c>
      <c r="L136" s="8" t="s">
        <v>22</v>
      </c>
      <c r="M136" s="8" t="s">
        <v>22</v>
      </c>
      <c r="N136" s="8" t="s">
        <v>23</v>
      </c>
      <c r="O136" s="8">
        <v>110</v>
      </c>
      <c r="P136" s="8" t="s">
        <v>24</v>
      </c>
      <c r="Q136" s="8">
        <v>7</v>
      </c>
      <c r="R136" s="8">
        <v>590</v>
      </c>
      <c r="S136" s="8">
        <v>140</v>
      </c>
    </row>
    <row r="137" spans="1:19">
      <c r="A137" s="8" t="s">
        <v>16</v>
      </c>
      <c r="B137" s="8" t="s">
        <v>116</v>
      </c>
      <c r="C137" s="58">
        <v>0.82367177499999999</v>
      </c>
      <c r="D137" s="58" t="s">
        <v>18</v>
      </c>
      <c r="E137" s="58">
        <v>0.90442619999999996</v>
      </c>
      <c r="F137" s="8" t="s">
        <v>18</v>
      </c>
      <c r="G137" s="8" t="s">
        <v>19</v>
      </c>
      <c r="H137" s="8" t="s">
        <v>28</v>
      </c>
      <c r="I137" s="47">
        <v>2426.4700000000003</v>
      </c>
      <c r="J137" s="47">
        <v>2558.8199999999997</v>
      </c>
      <c r="K137" s="8" t="s">
        <v>21</v>
      </c>
      <c r="L137" s="8" t="s">
        <v>22</v>
      </c>
      <c r="M137" s="8" t="s">
        <v>22</v>
      </c>
      <c r="N137" s="8" t="s">
        <v>23</v>
      </c>
      <c r="O137" s="8">
        <v>0</v>
      </c>
      <c r="P137" s="8" t="s">
        <v>24</v>
      </c>
      <c r="Q137" s="8">
        <v>7</v>
      </c>
      <c r="R137" s="8">
        <v>590</v>
      </c>
      <c r="S137" s="8">
        <v>140</v>
      </c>
    </row>
    <row r="138" spans="1:19">
      <c r="A138" s="8" t="s">
        <v>16</v>
      </c>
      <c r="B138" s="8" t="s">
        <v>116</v>
      </c>
      <c r="C138" s="58">
        <v>0.67831843333333319</v>
      </c>
      <c r="D138" s="58" t="s">
        <v>18</v>
      </c>
      <c r="E138" s="58">
        <v>0.65678464999999997</v>
      </c>
      <c r="F138" s="8" t="s">
        <v>18</v>
      </c>
      <c r="G138" s="8" t="s">
        <v>19</v>
      </c>
      <c r="H138" s="8" t="s">
        <v>117</v>
      </c>
      <c r="I138" s="47">
        <v>4215.6833333333334</v>
      </c>
      <c r="J138" s="47">
        <v>4401.96</v>
      </c>
      <c r="K138" s="8" t="s">
        <v>21</v>
      </c>
      <c r="L138" s="8" t="s">
        <v>22</v>
      </c>
      <c r="M138" s="8" t="s">
        <v>22</v>
      </c>
      <c r="N138" s="8" t="s">
        <v>23</v>
      </c>
      <c r="O138" s="8">
        <v>159.66999999999999</v>
      </c>
      <c r="P138" s="8" t="s">
        <v>24</v>
      </c>
      <c r="Q138" s="8">
        <v>7</v>
      </c>
      <c r="R138" s="8">
        <v>590</v>
      </c>
      <c r="S138" s="8">
        <v>140</v>
      </c>
    </row>
    <row r="139" spans="1:19">
      <c r="A139" s="8" t="s">
        <v>16</v>
      </c>
      <c r="B139" s="8" t="s">
        <v>116</v>
      </c>
      <c r="C139" s="58">
        <v>0.90442528749999995</v>
      </c>
      <c r="D139" s="58" t="s">
        <v>18</v>
      </c>
      <c r="E139" s="58">
        <v>1.5665927750000002</v>
      </c>
      <c r="F139" s="8" t="s">
        <v>18</v>
      </c>
      <c r="G139" s="8" t="s">
        <v>19</v>
      </c>
      <c r="H139" s="8" t="s">
        <v>28</v>
      </c>
      <c r="I139" s="47">
        <v>2088.2350000000001</v>
      </c>
      <c r="J139" s="47">
        <v>2485.29</v>
      </c>
      <c r="K139" s="8" t="s">
        <v>21</v>
      </c>
      <c r="L139" s="8" t="s">
        <v>22</v>
      </c>
      <c r="M139" s="8" t="s">
        <v>22</v>
      </c>
      <c r="N139" s="8" t="s">
        <v>23</v>
      </c>
      <c r="O139" s="8">
        <v>0</v>
      </c>
      <c r="P139" s="8" t="s">
        <v>24</v>
      </c>
      <c r="Q139" s="8">
        <v>7</v>
      </c>
      <c r="R139" s="8">
        <v>590</v>
      </c>
      <c r="S139" s="8">
        <v>140</v>
      </c>
    </row>
    <row r="140" spans="1:19">
      <c r="A140" s="8" t="s">
        <v>16</v>
      </c>
      <c r="B140" s="8" t="s">
        <v>116</v>
      </c>
      <c r="C140" s="58">
        <v>2.9393851500000001</v>
      </c>
      <c r="D140" s="58" t="s">
        <v>18</v>
      </c>
      <c r="E140" s="58">
        <v>1.7765499</v>
      </c>
      <c r="F140" s="8" t="s">
        <v>18</v>
      </c>
      <c r="G140" s="8" t="s">
        <v>19</v>
      </c>
      <c r="H140" s="8" t="s">
        <v>22</v>
      </c>
      <c r="I140" s="47">
        <v>3661.7650000000003</v>
      </c>
      <c r="J140" s="47">
        <v>3264.7049999999999</v>
      </c>
      <c r="K140" s="8" t="s">
        <v>21</v>
      </c>
      <c r="L140" s="8" t="s">
        <v>22</v>
      </c>
      <c r="M140" s="8" t="s">
        <v>22</v>
      </c>
      <c r="N140" s="8" t="s">
        <v>23</v>
      </c>
      <c r="O140" s="8">
        <v>61</v>
      </c>
      <c r="P140" s="8" t="s">
        <v>24</v>
      </c>
      <c r="Q140" s="8">
        <v>7</v>
      </c>
      <c r="R140" s="8">
        <v>590</v>
      </c>
      <c r="S140" s="8">
        <v>140</v>
      </c>
    </row>
    <row r="141" spans="1:19">
      <c r="A141" s="8" t="s">
        <v>16</v>
      </c>
      <c r="B141" s="8" t="s">
        <v>118</v>
      </c>
      <c r="C141" s="8">
        <v>4.3499999999999996</v>
      </c>
      <c r="D141" s="49">
        <v>0.86023252670426265</v>
      </c>
      <c r="E141" s="8">
        <v>8.9499999999999993</v>
      </c>
      <c r="F141" s="49">
        <v>1.2806248474865698</v>
      </c>
      <c r="G141" s="8" t="s">
        <v>119</v>
      </c>
      <c r="H141" s="8" t="s">
        <v>63</v>
      </c>
      <c r="I141" s="47" t="s">
        <v>18</v>
      </c>
      <c r="J141" s="47" t="s">
        <v>18</v>
      </c>
      <c r="K141" s="8" t="s">
        <v>64</v>
      </c>
      <c r="L141" s="8" t="s">
        <v>22</v>
      </c>
      <c r="M141" s="8" t="s">
        <v>120</v>
      </c>
      <c r="N141" s="8" t="s">
        <v>107</v>
      </c>
      <c r="O141" s="8">
        <v>105</v>
      </c>
      <c r="P141" s="8" t="s">
        <v>24</v>
      </c>
      <c r="Q141" s="8">
        <v>7</v>
      </c>
      <c r="R141" s="8">
        <v>250</v>
      </c>
      <c r="S141" s="8">
        <v>460</v>
      </c>
    </row>
    <row r="142" spans="1:19">
      <c r="A142" s="8" t="s">
        <v>16</v>
      </c>
      <c r="B142" s="8" t="s">
        <v>118</v>
      </c>
      <c r="C142" s="8">
        <v>4.3499999999999996</v>
      </c>
      <c r="D142" s="49">
        <v>0.86023252670426265</v>
      </c>
      <c r="E142" s="8">
        <v>5.35</v>
      </c>
      <c r="F142" s="49">
        <v>1.4142135623730951</v>
      </c>
      <c r="G142" s="8" t="s">
        <v>119</v>
      </c>
      <c r="H142" s="8" t="s">
        <v>63</v>
      </c>
      <c r="I142" s="8" t="s">
        <v>18</v>
      </c>
      <c r="J142" s="8" t="s">
        <v>18</v>
      </c>
      <c r="K142" s="8" t="s">
        <v>64</v>
      </c>
      <c r="L142" s="8" t="s">
        <v>22</v>
      </c>
      <c r="M142" s="8" t="s">
        <v>120</v>
      </c>
      <c r="N142" s="8" t="s">
        <v>107</v>
      </c>
      <c r="O142" s="8">
        <v>105</v>
      </c>
      <c r="P142" s="8" t="s">
        <v>24</v>
      </c>
      <c r="Q142" s="8">
        <v>7</v>
      </c>
      <c r="R142" s="8">
        <v>250</v>
      </c>
      <c r="S142" s="8">
        <v>460</v>
      </c>
    </row>
    <row r="143" spans="1:19">
      <c r="A143" s="8" t="s">
        <v>16</v>
      </c>
      <c r="B143" s="8" t="s">
        <v>118</v>
      </c>
      <c r="C143" s="8">
        <v>3.05</v>
      </c>
      <c r="D143" s="49">
        <v>0.78102496759066542</v>
      </c>
      <c r="E143" s="8">
        <v>5.9</v>
      </c>
      <c r="F143" s="49">
        <v>0.98994949366116647</v>
      </c>
      <c r="G143" s="8" t="s">
        <v>119</v>
      </c>
      <c r="H143" s="8" t="s">
        <v>63</v>
      </c>
      <c r="I143" s="8" t="s">
        <v>18</v>
      </c>
      <c r="J143" s="8" t="s">
        <v>18</v>
      </c>
      <c r="K143" s="8" t="s">
        <v>64</v>
      </c>
      <c r="L143" s="8" t="s">
        <v>22</v>
      </c>
      <c r="M143" s="8" t="s">
        <v>120</v>
      </c>
      <c r="N143" s="8" t="s">
        <v>107</v>
      </c>
      <c r="O143" s="8">
        <v>105</v>
      </c>
      <c r="P143" s="8" t="s">
        <v>24</v>
      </c>
      <c r="Q143" s="8">
        <v>7</v>
      </c>
      <c r="R143" s="8">
        <v>190</v>
      </c>
      <c r="S143" s="8">
        <v>620</v>
      </c>
    </row>
    <row r="144" spans="1:19">
      <c r="A144" s="8" t="s">
        <v>16</v>
      </c>
      <c r="B144" s="8" t="s">
        <v>118</v>
      </c>
      <c r="C144" s="8">
        <v>3.05</v>
      </c>
      <c r="D144" s="49">
        <v>0.78102496759066542</v>
      </c>
      <c r="E144" s="8">
        <v>4.5</v>
      </c>
      <c r="F144" s="49">
        <v>1.16619037896906</v>
      </c>
      <c r="G144" s="8" t="s">
        <v>119</v>
      </c>
      <c r="H144" s="8" t="s">
        <v>63</v>
      </c>
      <c r="I144" s="8" t="s">
        <v>18</v>
      </c>
      <c r="J144" s="8" t="s">
        <v>18</v>
      </c>
      <c r="K144" s="8" t="s">
        <v>64</v>
      </c>
      <c r="L144" s="8" t="s">
        <v>22</v>
      </c>
      <c r="M144" s="8" t="s">
        <v>120</v>
      </c>
      <c r="N144" s="8" t="s">
        <v>107</v>
      </c>
      <c r="O144" s="8">
        <v>105</v>
      </c>
      <c r="P144" s="8" t="s">
        <v>24</v>
      </c>
      <c r="Q144" s="8">
        <v>7</v>
      </c>
      <c r="R144" s="8">
        <v>190</v>
      </c>
      <c r="S144" s="8">
        <v>620</v>
      </c>
    </row>
    <row r="145" spans="1:19">
      <c r="A145" s="8" t="s">
        <v>16</v>
      </c>
      <c r="B145" s="8" t="s">
        <v>118</v>
      </c>
      <c r="C145" s="8">
        <v>6.4</v>
      </c>
      <c r="D145" s="49">
        <v>0.4</v>
      </c>
      <c r="E145" s="8">
        <v>10.199999999999999</v>
      </c>
      <c r="F145" s="49">
        <v>0.9</v>
      </c>
      <c r="G145" s="8" t="s">
        <v>121</v>
      </c>
      <c r="H145" s="8" t="s">
        <v>122</v>
      </c>
      <c r="I145" s="8" t="s">
        <v>18</v>
      </c>
      <c r="J145" s="8" t="s">
        <v>18</v>
      </c>
      <c r="K145" s="8" t="s">
        <v>64</v>
      </c>
      <c r="L145" s="8" t="s">
        <v>22</v>
      </c>
      <c r="M145" s="8" t="s">
        <v>120</v>
      </c>
      <c r="N145" s="8" t="s">
        <v>107</v>
      </c>
      <c r="O145" s="8">
        <v>105</v>
      </c>
      <c r="P145" s="8" t="s">
        <v>24</v>
      </c>
      <c r="Q145" s="8">
        <v>7</v>
      </c>
      <c r="R145" s="8">
        <v>180</v>
      </c>
      <c r="S145" s="8">
        <v>480</v>
      </c>
    </row>
    <row r="146" spans="1:19">
      <c r="A146" s="8" t="s">
        <v>16</v>
      </c>
      <c r="B146" s="8" t="s">
        <v>118</v>
      </c>
      <c r="C146" s="8">
        <v>7.9</v>
      </c>
      <c r="D146" s="49">
        <v>1.2727922061357855</v>
      </c>
      <c r="E146" s="8">
        <v>5.75</v>
      </c>
      <c r="F146" s="49">
        <v>1.3341664064126335</v>
      </c>
      <c r="G146" s="8" t="s">
        <v>123</v>
      </c>
      <c r="H146" s="8" t="s">
        <v>63</v>
      </c>
      <c r="I146" s="8" t="s">
        <v>18</v>
      </c>
      <c r="J146" s="8" t="s">
        <v>18</v>
      </c>
      <c r="K146" s="8" t="s">
        <v>64</v>
      </c>
      <c r="L146" s="8" t="s">
        <v>22</v>
      </c>
      <c r="M146" s="8" t="s">
        <v>120</v>
      </c>
      <c r="N146" s="8" t="s">
        <v>107</v>
      </c>
      <c r="O146" s="8">
        <v>75</v>
      </c>
      <c r="P146" s="8" t="s">
        <v>24</v>
      </c>
      <c r="Q146" s="8">
        <v>7</v>
      </c>
      <c r="R146" s="8">
        <v>180</v>
      </c>
      <c r="S146" s="8">
        <v>480</v>
      </c>
    </row>
    <row r="147" spans="1:19">
      <c r="A147" s="8" t="s">
        <v>16</v>
      </c>
      <c r="B147" s="8" t="s">
        <v>124</v>
      </c>
      <c r="C147" s="49">
        <v>15.231174496644297</v>
      </c>
      <c r="D147" s="49" t="s">
        <v>18</v>
      </c>
      <c r="E147" s="49">
        <v>5.4247651006711415</v>
      </c>
      <c r="F147" s="8" t="s">
        <v>18</v>
      </c>
      <c r="G147" s="8" t="s">
        <v>19</v>
      </c>
      <c r="H147" s="8" t="s">
        <v>28</v>
      </c>
      <c r="I147" s="8">
        <v>2400</v>
      </c>
      <c r="J147" s="8">
        <v>2300</v>
      </c>
      <c r="K147" s="8" t="s">
        <v>21</v>
      </c>
      <c r="L147" s="8" t="s">
        <v>36</v>
      </c>
      <c r="M147" s="8" t="s">
        <v>57</v>
      </c>
      <c r="N147" s="8" t="s">
        <v>107</v>
      </c>
      <c r="O147" s="8">
        <v>0</v>
      </c>
      <c r="P147" s="8" t="s">
        <v>24</v>
      </c>
      <c r="Q147" s="8">
        <v>7</v>
      </c>
      <c r="R147" s="8">
        <v>661.02499999999998</v>
      </c>
      <c r="S147" s="8">
        <v>65.3</v>
      </c>
    </row>
    <row r="148" spans="1:19">
      <c r="A148" s="8" t="s">
        <v>16</v>
      </c>
      <c r="B148" s="8" t="s">
        <v>125</v>
      </c>
      <c r="C148" s="8">
        <v>0.52800000000000002</v>
      </c>
      <c r="D148" s="8" t="s">
        <v>18</v>
      </c>
      <c r="E148" s="8">
        <v>0.39200000000000002</v>
      </c>
      <c r="F148" s="8" t="s">
        <v>18</v>
      </c>
      <c r="G148" s="8" t="s">
        <v>126</v>
      </c>
      <c r="H148" s="8" t="s">
        <v>69</v>
      </c>
      <c r="I148" s="8" t="s">
        <v>18</v>
      </c>
      <c r="J148" s="8" t="s">
        <v>18</v>
      </c>
      <c r="K148" s="8" t="s">
        <v>21</v>
      </c>
      <c r="L148" s="8" t="s">
        <v>22</v>
      </c>
      <c r="M148" s="8" t="s">
        <v>57</v>
      </c>
      <c r="N148" s="8" t="s">
        <v>23</v>
      </c>
      <c r="O148" s="8">
        <v>134</v>
      </c>
      <c r="P148" s="8" t="s">
        <v>32</v>
      </c>
      <c r="Q148" s="8">
        <v>7</v>
      </c>
      <c r="R148" s="8">
        <v>720</v>
      </c>
      <c r="S148" s="8">
        <v>160</v>
      </c>
    </row>
    <row r="149" spans="1:19">
      <c r="A149" s="8" t="s">
        <v>16</v>
      </c>
      <c r="B149" s="8" t="s">
        <v>125</v>
      </c>
      <c r="C149" s="8">
        <v>0.34200000000000003</v>
      </c>
      <c r="D149" s="8" t="s">
        <v>18</v>
      </c>
      <c r="E149" s="8">
        <v>0.34399999999999997</v>
      </c>
      <c r="F149" s="8" t="s">
        <v>18</v>
      </c>
      <c r="G149" s="8" t="s">
        <v>126</v>
      </c>
      <c r="H149" s="8" t="s">
        <v>69</v>
      </c>
      <c r="I149" s="8" t="s">
        <v>18</v>
      </c>
      <c r="J149" s="8" t="s">
        <v>18</v>
      </c>
      <c r="K149" s="8" t="s">
        <v>21</v>
      </c>
      <c r="L149" s="8" t="s">
        <v>22</v>
      </c>
      <c r="M149" s="8" t="s">
        <v>57</v>
      </c>
      <c r="N149" s="8" t="s">
        <v>23</v>
      </c>
      <c r="O149" s="8">
        <v>134</v>
      </c>
      <c r="P149" s="8" t="s">
        <v>32</v>
      </c>
      <c r="Q149" s="8">
        <v>7</v>
      </c>
      <c r="R149" s="8">
        <v>720</v>
      </c>
      <c r="S149" s="8">
        <v>160</v>
      </c>
    </row>
    <row r="150" spans="1:19">
      <c r="A150" s="8" t="s">
        <v>16</v>
      </c>
      <c r="B150" s="8" t="s">
        <v>125</v>
      </c>
      <c r="C150" s="8">
        <v>0.54200000000000004</v>
      </c>
      <c r="D150" s="8" t="s">
        <v>18</v>
      </c>
      <c r="E150" s="8">
        <v>0.49399999999999999</v>
      </c>
      <c r="F150" s="8" t="s">
        <v>18</v>
      </c>
      <c r="G150" s="8" t="s">
        <v>126</v>
      </c>
      <c r="H150" s="8" t="s">
        <v>69</v>
      </c>
      <c r="I150" s="8" t="s">
        <v>18</v>
      </c>
      <c r="J150" s="8" t="s">
        <v>18</v>
      </c>
      <c r="K150" s="8" t="s">
        <v>21</v>
      </c>
      <c r="L150" s="8" t="s">
        <v>22</v>
      </c>
      <c r="M150" s="8" t="s">
        <v>57</v>
      </c>
      <c r="N150" s="8" t="s">
        <v>23</v>
      </c>
      <c r="O150" s="8">
        <v>67</v>
      </c>
      <c r="P150" s="8" t="s">
        <v>24</v>
      </c>
      <c r="Q150" s="8">
        <v>7</v>
      </c>
      <c r="R150" s="8">
        <v>720</v>
      </c>
      <c r="S150" s="8">
        <v>160</v>
      </c>
    </row>
    <row r="151" spans="1:19">
      <c r="A151" s="8" t="s">
        <v>16</v>
      </c>
      <c r="B151" s="8" t="s">
        <v>125</v>
      </c>
      <c r="C151" s="8">
        <v>0.35399999999999998</v>
      </c>
      <c r="D151" s="8" t="s">
        <v>18</v>
      </c>
      <c r="E151" s="8">
        <v>0.32400000000000001</v>
      </c>
      <c r="F151" s="8" t="s">
        <v>18</v>
      </c>
      <c r="G151" s="8" t="s">
        <v>126</v>
      </c>
      <c r="H151" s="8" t="s">
        <v>69</v>
      </c>
      <c r="I151" s="8" t="s">
        <v>18</v>
      </c>
      <c r="J151" s="8" t="s">
        <v>18</v>
      </c>
      <c r="K151" s="8" t="s">
        <v>21</v>
      </c>
      <c r="L151" s="8" t="s">
        <v>22</v>
      </c>
      <c r="M151" s="8" t="s">
        <v>57</v>
      </c>
      <c r="N151" s="8" t="s">
        <v>23</v>
      </c>
      <c r="O151" s="8">
        <v>67</v>
      </c>
      <c r="P151" s="8" t="s">
        <v>24</v>
      </c>
      <c r="Q151" s="8">
        <v>7</v>
      </c>
      <c r="R151" s="8">
        <v>720</v>
      </c>
      <c r="S151" s="8">
        <v>160</v>
      </c>
    </row>
    <row r="152" spans="1:19">
      <c r="A152" s="8" t="s">
        <v>16</v>
      </c>
      <c r="B152" s="8" t="s">
        <v>127</v>
      </c>
      <c r="C152" s="8">
        <v>5</v>
      </c>
      <c r="D152" s="8">
        <v>1.2</v>
      </c>
      <c r="E152" s="8">
        <v>5</v>
      </c>
      <c r="F152" s="8">
        <v>0.1</v>
      </c>
      <c r="G152" s="8" t="s">
        <v>35</v>
      </c>
      <c r="H152" s="8" t="s">
        <v>27</v>
      </c>
      <c r="I152" s="8" t="s">
        <v>18</v>
      </c>
      <c r="J152" s="8" t="s">
        <v>18</v>
      </c>
      <c r="K152" s="8" t="s">
        <v>35</v>
      </c>
      <c r="L152" s="8" t="s">
        <v>22</v>
      </c>
      <c r="M152" s="8" t="s">
        <v>120</v>
      </c>
      <c r="N152" s="8" t="s">
        <v>128</v>
      </c>
      <c r="O152" s="8">
        <v>110</v>
      </c>
      <c r="P152" s="8" t="s">
        <v>24</v>
      </c>
      <c r="Q152" s="8">
        <v>8</v>
      </c>
      <c r="R152" s="8">
        <v>600</v>
      </c>
      <c r="S152" s="8">
        <v>50</v>
      </c>
    </row>
    <row r="153" spans="1:19">
      <c r="A153" s="8" t="s">
        <v>16</v>
      </c>
      <c r="B153" s="8" t="s">
        <v>127</v>
      </c>
      <c r="C153" s="8">
        <v>1.4</v>
      </c>
      <c r="D153" s="8">
        <v>0.5</v>
      </c>
      <c r="E153" s="8">
        <v>1.2</v>
      </c>
      <c r="F153" s="8">
        <v>0.3</v>
      </c>
      <c r="G153" s="8" t="s">
        <v>35</v>
      </c>
      <c r="H153" s="8" t="s">
        <v>129</v>
      </c>
      <c r="I153" s="8" t="s">
        <v>18</v>
      </c>
      <c r="J153" s="8" t="s">
        <v>18</v>
      </c>
      <c r="K153" s="8" t="s">
        <v>35</v>
      </c>
      <c r="L153" s="8" t="s">
        <v>22</v>
      </c>
      <c r="M153" s="8" t="s">
        <v>120</v>
      </c>
      <c r="N153" s="8" t="s">
        <v>128</v>
      </c>
      <c r="O153" s="8">
        <v>0</v>
      </c>
      <c r="P153" s="8" t="s">
        <v>24</v>
      </c>
      <c r="Q153" s="8">
        <v>8</v>
      </c>
      <c r="R153" s="8">
        <v>600</v>
      </c>
      <c r="S153" s="8">
        <v>50</v>
      </c>
    </row>
    <row r="154" spans="1:19">
      <c r="A154" s="8" t="s">
        <v>16</v>
      </c>
      <c r="B154" s="8" t="s">
        <v>130</v>
      </c>
      <c r="C154" s="8">
        <v>1.712</v>
      </c>
      <c r="D154" s="8" t="s">
        <v>18</v>
      </c>
      <c r="E154" s="8">
        <v>1.554</v>
      </c>
      <c r="F154" s="8" t="s">
        <v>18</v>
      </c>
      <c r="G154" s="8" t="s">
        <v>30</v>
      </c>
      <c r="H154" s="8" t="s">
        <v>27</v>
      </c>
      <c r="I154" s="8">
        <v>14280</v>
      </c>
      <c r="J154" s="8">
        <v>14480</v>
      </c>
      <c r="K154" s="8" t="s">
        <v>21</v>
      </c>
      <c r="L154" s="8" t="s">
        <v>36</v>
      </c>
      <c r="M154" s="8" t="s">
        <v>57</v>
      </c>
      <c r="N154" s="8" t="s">
        <v>23</v>
      </c>
      <c r="O154" s="8">
        <v>202</v>
      </c>
      <c r="P154" s="8" t="s">
        <v>32</v>
      </c>
      <c r="Q154" s="8">
        <v>3</v>
      </c>
      <c r="R154" s="8">
        <v>403</v>
      </c>
      <c r="S154" s="8">
        <v>333</v>
      </c>
    </row>
    <row r="155" spans="1:19">
      <c r="A155" s="8" t="s">
        <v>16</v>
      </c>
      <c r="B155" s="8" t="s">
        <v>130</v>
      </c>
      <c r="C155" s="8">
        <v>1.147</v>
      </c>
      <c r="D155" s="8" t="s">
        <v>18</v>
      </c>
      <c r="E155" s="8">
        <v>1.355</v>
      </c>
      <c r="F155" s="8" t="s">
        <v>18</v>
      </c>
      <c r="G155" s="8" t="s">
        <v>30</v>
      </c>
      <c r="H155" s="8" t="s">
        <v>27</v>
      </c>
      <c r="I155" s="8">
        <v>14780</v>
      </c>
      <c r="J155" s="8">
        <v>14340</v>
      </c>
      <c r="K155" s="8" t="s">
        <v>21</v>
      </c>
      <c r="L155" s="8" t="s">
        <v>36</v>
      </c>
      <c r="M155" s="8" t="s">
        <v>57</v>
      </c>
      <c r="N155" s="8" t="s">
        <v>23</v>
      </c>
      <c r="O155" s="8">
        <v>202</v>
      </c>
      <c r="P155" s="8" t="s">
        <v>32</v>
      </c>
      <c r="Q155" s="8">
        <v>3</v>
      </c>
      <c r="R155" s="8">
        <v>403</v>
      </c>
      <c r="S155" s="8">
        <v>333</v>
      </c>
    </row>
    <row r="156" spans="1:19">
      <c r="A156" s="8" t="s">
        <v>16</v>
      </c>
      <c r="B156" s="8" t="s">
        <v>130</v>
      </c>
      <c r="C156" s="8">
        <v>0.872</v>
      </c>
      <c r="D156" s="8" t="s">
        <v>18</v>
      </c>
      <c r="E156" s="8">
        <v>0.67</v>
      </c>
      <c r="F156" s="8" t="s">
        <v>18</v>
      </c>
      <c r="G156" s="8" t="s">
        <v>30</v>
      </c>
      <c r="H156" s="8" t="s">
        <v>27</v>
      </c>
      <c r="I156" s="8">
        <v>14500</v>
      </c>
      <c r="J156" s="8">
        <v>14180</v>
      </c>
      <c r="K156" s="8" t="s">
        <v>21</v>
      </c>
      <c r="L156" s="8" t="s">
        <v>36</v>
      </c>
      <c r="M156" s="8" t="s">
        <v>57</v>
      </c>
      <c r="N156" s="8" t="s">
        <v>23</v>
      </c>
      <c r="O156" s="8">
        <v>202</v>
      </c>
      <c r="P156" s="8" t="s">
        <v>32</v>
      </c>
      <c r="Q156" s="8">
        <v>3</v>
      </c>
      <c r="R156" s="8">
        <v>403</v>
      </c>
      <c r="S156" s="8">
        <v>333</v>
      </c>
    </row>
    <row r="157" spans="1:19">
      <c r="A157" s="8" t="s">
        <v>16</v>
      </c>
      <c r="B157" s="8" t="s">
        <v>130</v>
      </c>
      <c r="C157" s="8">
        <v>0.80100000000000005</v>
      </c>
      <c r="D157" s="8" t="s">
        <v>18</v>
      </c>
      <c r="E157" s="8">
        <v>0.83499999999999996</v>
      </c>
      <c r="F157" s="8" t="s">
        <v>18</v>
      </c>
      <c r="G157" s="8" t="s">
        <v>30</v>
      </c>
      <c r="H157" s="8" t="s">
        <v>27</v>
      </c>
      <c r="I157" s="8">
        <v>14970</v>
      </c>
      <c r="J157" s="8">
        <v>14310</v>
      </c>
      <c r="K157" s="8" t="s">
        <v>21</v>
      </c>
      <c r="L157" s="8" t="s">
        <v>36</v>
      </c>
      <c r="M157" s="8" t="s">
        <v>57</v>
      </c>
      <c r="N157" s="8" t="s">
        <v>23</v>
      </c>
      <c r="O157" s="8">
        <v>202</v>
      </c>
      <c r="P157" s="8" t="s">
        <v>32</v>
      </c>
      <c r="Q157" s="8">
        <v>3</v>
      </c>
      <c r="R157" s="8">
        <v>403</v>
      </c>
      <c r="S157" s="8">
        <v>333</v>
      </c>
    </row>
    <row r="158" spans="1:19">
      <c r="A158" s="8" t="s">
        <v>16</v>
      </c>
      <c r="B158" s="8" t="s">
        <v>130</v>
      </c>
      <c r="C158" s="8">
        <v>0.98899999999999999</v>
      </c>
      <c r="D158" s="8" t="s">
        <v>18</v>
      </c>
      <c r="E158" s="8">
        <v>0.92</v>
      </c>
      <c r="F158" s="8" t="s">
        <v>18</v>
      </c>
      <c r="G158" s="8" t="s">
        <v>30</v>
      </c>
      <c r="H158" s="8" t="s">
        <v>27</v>
      </c>
      <c r="I158" s="8">
        <v>14810</v>
      </c>
      <c r="J158" s="8">
        <v>14810</v>
      </c>
      <c r="K158" s="8" t="s">
        <v>21</v>
      </c>
      <c r="L158" s="8" t="s">
        <v>36</v>
      </c>
      <c r="M158" s="8" t="s">
        <v>57</v>
      </c>
      <c r="N158" s="8" t="s">
        <v>23</v>
      </c>
      <c r="O158" s="8">
        <v>202</v>
      </c>
      <c r="P158" s="8" t="s">
        <v>32</v>
      </c>
      <c r="Q158" s="8">
        <v>3</v>
      </c>
      <c r="R158" s="8">
        <v>403</v>
      </c>
      <c r="S158" s="8">
        <v>333</v>
      </c>
    </row>
    <row r="159" spans="1:19">
      <c r="A159" s="8" t="s">
        <v>16</v>
      </c>
      <c r="B159" s="8" t="s">
        <v>130</v>
      </c>
      <c r="C159" s="8">
        <v>0.50900000000000001</v>
      </c>
      <c r="D159" s="8" t="s">
        <v>18</v>
      </c>
      <c r="E159" s="8">
        <v>0.58899999999999997</v>
      </c>
      <c r="F159" s="8" t="s">
        <v>18</v>
      </c>
      <c r="G159" s="8" t="s">
        <v>30</v>
      </c>
      <c r="H159" s="8" t="s">
        <v>27</v>
      </c>
      <c r="I159" s="8">
        <v>14270</v>
      </c>
      <c r="J159" s="8">
        <v>14660</v>
      </c>
      <c r="K159" s="8" t="s">
        <v>21</v>
      </c>
      <c r="L159" s="8" t="s">
        <v>36</v>
      </c>
      <c r="M159" s="8" t="s">
        <v>57</v>
      </c>
      <c r="N159" s="8" t="s">
        <v>23</v>
      </c>
      <c r="O159" s="8">
        <v>202</v>
      </c>
      <c r="P159" s="8" t="s">
        <v>32</v>
      </c>
      <c r="Q159" s="8">
        <v>3</v>
      </c>
      <c r="R159" s="8">
        <v>403</v>
      </c>
      <c r="S159" s="8">
        <v>333</v>
      </c>
    </row>
    <row r="160" spans="1:19">
      <c r="A160" s="8" t="s">
        <v>16</v>
      </c>
      <c r="B160" s="8" t="s">
        <v>130</v>
      </c>
      <c r="C160" s="8">
        <v>0.111</v>
      </c>
      <c r="D160" s="8" t="s">
        <v>18</v>
      </c>
      <c r="E160" s="8">
        <v>0.155</v>
      </c>
      <c r="F160" s="8" t="s">
        <v>18</v>
      </c>
      <c r="G160" s="8" t="s">
        <v>30</v>
      </c>
      <c r="H160" s="8" t="s">
        <v>27</v>
      </c>
      <c r="I160" s="8">
        <v>6950</v>
      </c>
      <c r="J160" s="8">
        <v>7510</v>
      </c>
      <c r="K160" s="8" t="s">
        <v>21</v>
      </c>
      <c r="L160" s="8" t="s">
        <v>36</v>
      </c>
      <c r="M160" s="8" t="s">
        <v>57</v>
      </c>
      <c r="N160" s="8" t="s">
        <v>23</v>
      </c>
      <c r="O160" s="8">
        <v>202</v>
      </c>
      <c r="P160" s="8" t="s">
        <v>32</v>
      </c>
      <c r="Q160" s="8">
        <v>3</v>
      </c>
      <c r="R160" s="8">
        <v>403</v>
      </c>
      <c r="S160" s="8">
        <v>333</v>
      </c>
    </row>
    <row r="161" spans="1:19">
      <c r="A161" s="8" t="s">
        <v>16</v>
      </c>
      <c r="B161" s="8" t="s">
        <v>131</v>
      </c>
      <c r="C161" s="49">
        <v>2.6712000000000002</v>
      </c>
      <c r="D161" s="49" t="s">
        <v>18</v>
      </c>
      <c r="E161" s="49">
        <v>1.9236000000000002</v>
      </c>
      <c r="F161" s="8" t="s">
        <v>18</v>
      </c>
      <c r="G161" s="8" t="s">
        <v>132</v>
      </c>
      <c r="H161" s="8" t="s">
        <v>27</v>
      </c>
      <c r="I161" s="8" t="s">
        <v>18</v>
      </c>
      <c r="J161" s="8" t="s">
        <v>18</v>
      </c>
      <c r="K161" s="8" t="s">
        <v>132</v>
      </c>
      <c r="L161" s="8" t="s">
        <v>22</v>
      </c>
      <c r="M161" s="8" t="s">
        <v>22</v>
      </c>
      <c r="N161" s="8" t="s">
        <v>23</v>
      </c>
      <c r="O161" s="8">
        <v>150</v>
      </c>
      <c r="P161" s="8" t="s">
        <v>24</v>
      </c>
      <c r="Q161" s="8">
        <v>2</v>
      </c>
      <c r="R161" s="8">
        <v>351</v>
      </c>
      <c r="S161" s="8">
        <v>409</v>
      </c>
    </row>
    <row r="162" spans="1:19">
      <c r="A162" s="8" t="s">
        <v>16</v>
      </c>
      <c r="B162" s="8" t="s">
        <v>131</v>
      </c>
      <c r="C162" s="49">
        <v>1.6254000000000002</v>
      </c>
      <c r="D162" s="49" t="s">
        <v>18</v>
      </c>
      <c r="E162" s="49">
        <v>1.2977999999999996</v>
      </c>
      <c r="F162" s="8" t="s">
        <v>18</v>
      </c>
      <c r="G162" s="8" t="s">
        <v>132</v>
      </c>
      <c r="H162" s="8" t="s">
        <v>27</v>
      </c>
      <c r="I162" s="8" t="s">
        <v>18</v>
      </c>
      <c r="J162" s="8" t="s">
        <v>18</v>
      </c>
      <c r="K162" s="8" t="s">
        <v>132</v>
      </c>
      <c r="L162" s="8" t="s">
        <v>22</v>
      </c>
      <c r="M162" s="8" t="s">
        <v>22</v>
      </c>
      <c r="N162" s="8" t="s">
        <v>23</v>
      </c>
      <c r="O162" s="8">
        <v>150</v>
      </c>
      <c r="P162" s="8" t="s">
        <v>24</v>
      </c>
      <c r="Q162" s="8">
        <v>2</v>
      </c>
      <c r="R162" s="8">
        <v>351</v>
      </c>
      <c r="S162" s="8">
        <v>409</v>
      </c>
    </row>
    <row r="163" spans="1:19">
      <c r="A163" s="8" t="s">
        <v>16</v>
      </c>
      <c r="B163" s="8" t="s">
        <v>133</v>
      </c>
      <c r="C163" s="8">
        <v>2.42</v>
      </c>
      <c r="D163" s="8" t="s">
        <v>18</v>
      </c>
      <c r="E163" s="8">
        <v>2.14</v>
      </c>
      <c r="F163" s="8" t="s">
        <v>18</v>
      </c>
      <c r="G163" s="8" t="s">
        <v>134</v>
      </c>
      <c r="H163" s="8" t="s">
        <v>22</v>
      </c>
      <c r="I163" s="47">
        <v>6866.55</v>
      </c>
      <c r="J163" s="47">
        <v>5582.83</v>
      </c>
      <c r="K163" s="8" t="s">
        <v>134</v>
      </c>
      <c r="L163" s="8" t="s">
        <v>22</v>
      </c>
      <c r="M163" s="8" t="s">
        <v>27</v>
      </c>
      <c r="N163" s="8" t="s">
        <v>23</v>
      </c>
      <c r="O163" s="8">
        <v>325</v>
      </c>
      <c r="P163" s="8" t="s">
        <v>32</v>
      </c>
      <c r="Q163" s="8">
        <v>7</v>
      </c>
      <c r="R163" s="8">
        <v>400</v>
      </c>
      <c r="S163" s="8">
        <v>160</v>
      </c>
    </row>
    <row r="164" spans="1:19">
      <c r="A164" s="8" t="s">
        <v>16</v>
      </c>
      <c r="B164" s="8" t="s">
        <v>133</v>
      </c>
      <c r="C164" s="8">
        <v>2.46</v>
      </c>
      <c r="D164" s="8" t="s">
        <v>18</v>
      </c>
      <c r="E164" s="8">
        <v>2.2599999999999998</v>
      </c>
      <c r="F164" s="8" t="s">
        <v>18</v>
      </c>
      <c r="G164" s="8" t="s">
        <v>134</v>
      </c>
      <c r="H164" s="8" t="s">
        <v>22</v>
      </c>
      <c r="I164" s="47">
        <v>6985.2</v>
      </c>
      <c r="J164" s="47">
        <v>5937.2</v>
      </c>
      <c r="K164" s="8" t="s">
        <v>134</v>
      </c>
      <c r="L164" s="8" t="s">
        <v>22</v>
      </c>
      <c r="M164" s="8" t="s">
        <v>27</v>
      </c>
      <c r="N164" s="8" t="s">
        <v>23</v>
      </c>
      <c r="O164" s="8">
        <v>325</v>
      </c>
      <c r="P164" s="8" t="s">
        <v>32</v>
      </c>
      <c r="Q164" s="8">
        <v>7</v>
      </c>
      <c r="R164" s="8">
        <v>400</v>
      </c>
      <c r="S164" s="8">
        <v>160</v>
      </c>
    </row>
    <row r="165" spans="1:19">
      <c r="A165" s="8" t="s">
        <v>16</v>
      </c>
      <c r="B165" s="8" t="s">
        <v>133</v>
      </c>
      <c r="C165" s="8">
        <v>2.67</v>
      </c>
      <c r="D165" s="8" t="s">
        <v>18</v>
      </c>
      <c r="E165" s="8">
        <v>1.46</v>
      </c>
      <c r="F165" s="8" t="s">
        <v>18</v>
      </c>
      <c r="G165" s="8" t="s">
        <v>134</v>
      </c>
      <c r="H165" s="8" t="s">
        <v>22</v>
      </c>
      <c r="I165" s="47">
        <v>6895.06</v>
      </c>
      <c r="J165" s="47">
        <v>4595.87</v>
      </c>
      <c r="K165" s="8" t="s">
        <v>134</v>
      </c>
      <c r="L165" s="8" t="s">
        <v>22</v>
      </c>
      <c r="M165" s="8" t="s">
        <v>27</v>
      </c>
      <c r="N165" s="8" t="s">
        <v>23</v>
      </c>
      <c r="O165" s="8">
        <v>325</v>
      </c>
      <c r="P165" s="8" t="s">
        <v>32</v>
      </c>
      <c r="Q165" s="8">
        <v>7</v>
      </c>
      <c r="R165" s="8">
        <v>400</v>
      </c>
      <c r="S165" s="8">
        <v>160</v>
      </c>
    </row>
    <row r="166" spans="1:19">
      <c r="A166" s="8" t="s">
        <v>16</v>
      </c>
      <c r="B166" s="8" t="s">
        <v>135</v>
      </c>
      <c r="C166" s="49">
        <v>1.4970000000000001</v>
      </c>
      <c r="D166" s="49">
        <v>0.11584616235911024</v>
      </c>
      <c r="E166" s="49">
        <v>1.2229999999999999</v>
      </c>
      <c r="F166" s="49">
        <v>0.14876603555023349</v>
      </c>
      <c r="G166" s="8" t="s">
        <v>105</v>
      </c>
      <c r="H166" s="8" t="s">
        <v>28</v>
      </c>
      <c r="I166" s="47">
        <v>8193.7984496124027</v>
      </c>
      <c r="J166" s="47">
        <v>8054.2635658914724</v>
      </c>
      <c r="K166" s="8" t="s">
        <v>105</v>
      </c>
      <c r="L166" s="8" t="s">
        <v>22</v>
      </c>
      <c r="M166" s="8" t="s">
        <v>22</v>
      </c>
      <c r="N166" s="8" t="s">
        <v>41</v>
      </c>
      <c r="O166" s="8">
        <v>60</v>
      </c>
      <c r="P166" s="8" t="s">
        <v>24</v>
      </c>
      <c r="Q166" s="8">
        <v>7</v>
      </c>
      <c r="R166" s="8" t="s">
        <v>18</v>
      </c>
      <c r="S166" s="8" t="s">
        <v>18</v>
      </c>
    </row>
    <row r="167" spans="1:19">
      <c r="A167" s="8" t="s">
        <v>16</v>
      </c>
      <c r="B167" s="8" t="s">
        <v>135</v>
      </c>
      <c r="C167" s="49">
        <v>5.931</v>
      </c>
      <c r="D167" s="49">
        <v>0.45188272814968267</v>
      </c>
      <c r="E167" s="49">
        <v>2.9039999999999999</v>
      </c>
      <c r="F167" s="49">
        <v>0.26550329564809549</v>
      </c>
      <c r="G167" s="8" t="s">
        <v>105</v>
      </c>
      <c r="H167" s="8" t="s">
        <v>69</v>
      </c>
      <c r="I167" s="47">
        <v>9770</v>
      </c>
      <c r="J167" s="47">
        <v>11589.430894308945</v>
      </c>
      <c r="K167" s="8" t="s">
        <v>105</v>
      </c>
      <c r="L167" s="8" t="s">
        <v>22</v>
      </c>
      <c r="M167" s="8" t="s">
        <v>22</v>
      </c>
      <c r="N167" s="8" t="s">
        <v>41</v>
      </c>
      <c r="O167" s="8">
        <v>20</v>
      </c>
      <c r="P167" s="8" t="s">
        <v>24</v>
      </c>
      <c r="Q167" s="8">
        <v>7</v>
      </c>
      <c r="R167" s="8" t="s">
        <v>18</v>
      </c>
      <c r="S167" s="8" t="s">
        <v>18</v>
      </c>
    </row>
    <row r="168" spans="1:19">
      <c r="A168" s="8" t="s">
        <v>16</v>
      </c>
      <c r="B168" s="8" t="s">
        <v>136</v>
      </c>
      <c r="C168" s="8">
        <v>9.4</v>
      </c>
      <c r="D168" s="8">
        <v>3</v>
      </c>
      <c r="E168" s="8">
        <v>10.9</v>
      </c>
      <c r="F168" s="8">
        <v>4</v>
      </c>
      <c r="G168" s="8" t="s">
        <v>105</v>
      </c>
      <c r="H168" s="8" t="s">
        <v>22</v>
      </c>
      <c r="I168" s="8" t="s">
        <v>18</v>
      </c>
      <c r="J168" s="8" t="s">
        <v>18</v>
      </c>
      <c r="K168" s="8" t="s">
        <v>105</v>
      </c>
      <c r="L168" s="8" t="s">
        <v>22</v>
      </c>
      <c r="M168" s="8" t="s">
        <v>22</v>
      </c>
      <c r="N168" s="8" t="s">
        <v>23</v>
      </c>
      <c r="O168" s="8">
        <v>220</v>
      </c>
      <c r="P168" s="8" t="s">
        <v>24</v>
      </c>
      <c r="Q168" s="8">
        <v>7</v>
      </c>
      <c r="R168" s="8">
        <v>240</v>
      </c>
      <c r="S168" s="8">
        <v>260</v>
      </c>
    </row>
    <row r="169" spans="1:19">
      <c r="A169" s="8" t="s">
        <v>16</v>
      </c>
      <c r="B169" s="8" t="s">
        <v>136</v>
      </c>
      <c r="C169" s="8">
        <v>9.4</v>
      </c>
      <c r="D169" s="8">
        <v>3</v>
      </c>
      <c r="E169" s="8">
        <v>8.9</v>
      </c>
      <c r="F169" s="8">
        <v>3</v>
      </c>
      <c r="G169" s="8" t="s">
        <v>105</v>
      </c>
      <c r="H169" s="8" t="s">
        <v>22</v>
      </c>
      <c r="I169" s="8" t="s">
        <v>18</v>
      </c>
      <c r="J169" s="8" t="s">
        <v>18</v>
      </c>
      <c r="K169" s="8" t="s">
        <v>105</v>
      </c>
      <c r="L169" s="8" t="s">
        <v>22</v>
      </c>
      <c r="M169" s="8" t="s">
        <v>22</v>
      </c>
      <c r="N169" s="8" t="s">
        <v>23</v>
      </c>
      <c r="O169" s="8">
        <v>220</v>
      </c>
      <c r="P169" s="8" t="s">
        <v>24</v>
      </c>
      <c r="Q169" s="8">
        <v>7</v>
      </c>
      <c r="R169" s="8">
        <v>240</v>
      </c>
      <c r="S169" s="8">
        <v>260</v>
      </c>
    </row>
    <row r="170" spans="1:19">
      <c r="A170" s="8" t="s">
        <v>16</v>
      </c>
      <c r="B170" s="8" t="s">
        <v>137</v>
      </c>
      <c r="C170" s="8">
        <v>0.63</v>
      </c>
      <c r="D170" s="8" t="s">
        <v>18</v>
      </c>
      <c r="E170" s="8">
        <v>0.54</v>
      </c>
      <c r="F170" s="8" t="s">
        <v>18</v>
      </c>
      <c r="G170" s="8" t="s">
        <v>105</v>
      </c>
      <c r="H170" s="8" t="s">
        <v>22</v>
      </c>
      <c r="I170" s="8" t="s">
        <v>18</v>
      </c>
      <c r="J170" s="8" t="s">
        <v>18</v>
      </c>
      <c r="K170" s="8" t="s">
        <v>105</v>
      </c>
      <c r="L170" s="8" t="s">
        <v>22</v>
      </c>
      <c r="M170" s="8" t="s">
        <v>22</v>
      </c>
      <c r="N170" s="8" t="s">
        <v>41</v>
      </c>
      <c r="O170" s="8">
        <v>110</v>
      </c>
      <c r="P170" s="8" t="s">
        <v>24</v>
      </c>
      <c r="Q170" s="8">
        <v>7</v>
      </c>
      <c r="R170" s="8" t="s">
        <v>18</v>
      </c>
      <c r="S170" s="8" t="s">
        <v>18</v>
      </c>
    </row>
    <row r="171" spans="1:19">
      <c r="A171" s="8" t="s">
        <v>16</v>
      </c>
      <c r="B171" s="8" t="s">
        <v>137</v>
      </c>
      <c r="C171" s="8">
        <v>0.19</v>
      </c>
      <c r="D171" s="8" t="s">
        <v>18</v>
      </c>
      <c r="E171" s="8">
        <v>0.31</v>
      </c>
      <c r="F171" s="8" t="s">
        <v>18</v>
      </c>
      <c r="G171" s="8" t="s">
        <v>105</v>
      </c>
      <c r="H171" s="8" t="s">
        <v>138</v>
      </c>
      <c r="I171" s="8" t="s">
        <v>18</v>
      </c>
      <c r="J171" s="8" t="s">
        <v>18</v>
      </c>
      <c r="K171" s="8" t="s">
        <v>105</v>
      </c>
      <c r="L171" s="8" t="s">
        <v>22</v>
      </c>
      <c r="M171" s="8" t="s">
        <v>22</v>
      </c>
      <c r="N171" s="8" t="s">
        <v>41</v>
      </c>
      <c r="O171" s="8">
        <v>40</v>
      </c>
      <c r="P171" s="8" t="s">
        <v>24</v>
      </c>
      <c r="Q171" s="8">
        <v>7</v>
      </c>
      <c r="R171" s="8" t="s">
        <v>18</v>
      </c>
      <c r="S171" s="8" t="s">
        <v>18</v>
      </c>
    </row>
    <row r="172" spans="1:19">
      <c r="A172" s="8" t="s">
        <v>16</v>
      </c>
      <c r="B172" s="8" t="s">
        <v>139</v>
      </c>
      <c r="C172" s="8">
        <v>0.9</v>
      </c>
      <c r="D172" s="8" t="s">
        <v>18</v>
      </c>
      <c r="E172" s="8">
        <v>5.4</v>
      </c>
      <c r="F172" s="8" t="s">
        <v>18</v>
      </c>
      <c r="G172" s="8" t="s">
        <v>140</v>
      </c>
      <c r="H172" s="8" t="s">
        <v>22</v>
      </c>
      <c r="I172" s="8" t="s">
        <v>18</v>
      </c>
      <c r="J172" s="8" t="s">
        <v>18</v>
      </c>
      <c r="K172" s="8" t="s">
        <v>64</v>
      </c>
      <c r="L172" s="8" t="s">
        <v>36</v>
      </c>
      <c r="M172" s="8" t="s">
        <v>22</v>
      </c>
      <c r="N172" s="8" t="s">
        <v>41</v>
      </c>
      <c r="O172" s="8">
        <v>70</v>
      </c>
      <c r="P172" s="8" t="s">
        <v>24</v>
      </c>
      <c r="Q172" s="8">
        <v>6</v>
      </c>
      <c r="R172" s="8" t="s">
        <v>18</v>
      </c>
      <c r="S172" s="8" t="s">
        <v>18</v>
      </c>
    </row>
    <row r="173" spans="1:19">
      <c r="A173" s="8" t="s">
        <v>16</v>
      </c>
      <c r="B173" s="8" t="s">
        <v>139</v>
      </c>
      <c r="C173" s="8">
        <v>0.5</v>
      </c>
      <c r="D173" s="8" t="s">
        <v>18</v>
      </c>
      <c r="E173" s="8">
        <v>1.5</v>
      </c>
      <c r="F173" s="8" t="s">
        <v>18</v>
      </c>
      <c r="G173" s="8" t="s">
        <v>140</v>
      </c>
      <c r="H173" s="8" t="s">
        <v>22</v>
      </c>
      <c r="I173" s="8" t="s">
        <v>18</v>
      </c>
      <c r="J173" s="8" t="s">
        <v>18</v>
      </c>
      <c r="K173" s="8" t="s">
        <v>64</v>
      </c>
      <c r="L173" s="8" t="s">
        <v>36</v>
      </c>
      <c r="M173" s="8" t="s">
        <v>22</v>
      </c>
      <c r="N173" s="8" t="s">
        <v>41</v>
      </c>
      <c r="O173" s="8">
        <v>70</v>
      </c>
      <c r="P173" s="8" t="s">
        <v>24</v>
      </c>
      <c r="Q173" s="8">
        <v>6</v>
      </c>
      <c r="R173" s="8" t="s">
        <v>18</v>
      </c>
      <c r="S173" s="8" t="s">
        <v>18</v>
      </c>
    </row>
    <row r="174" spans="1:19">
      <c r="A174" s="8" t="s">
        <v>16</v>
      </c>
      <c r="B174" s="8" t="s">
        <v>141</v>
      </c>
      <c r="C174" s="8">
        <v>2.29</v>
      </c>
      <c r="D174" s="8" t="s">
        <v>18</v>
      </c>
      <c r="E174" s="8">
        <v>3.71</v>
      </c>
      <c r="F174" s="8" t="s">
        <v>18</v>
      </c>
      <c r="G174" s="8" t="s">
        <v>35</v>
      </c>
      <c r="H174" s="8" t="s">
        <v>27</v>
      </c>
      <c r="I174" s="8">
        <v>5120</v>
      </c>
      <c r="J174" s="8">
        <v>4640</v>
      </c>
      <c r="K174" s="8" t="s">
        <v>35</v>
      </c>
      <c r="L174" s="8" t="s">
        <v>36</v>
      </c>
      <c r="M174" s="8" t="s">
        <v>22</v>
      </c>
      <c r="N174" s="8" t="s">
        <v>41</v>
      </c>
      <c r="O174" s="8">
        <v>0</v>
      </c>
      <c r="P174" s="8" t="s">
        <v>24</v>
      </c>
      <c r="Q174" s="8">
        <v>7</v>
      </c>
      <c r="R174" s="8" t="s">
        <v>18</v>
      </c>
      <c r="S174" s="8" t="s">
        <v>18</v>
      </c>
    </row>
    <row r="175" spans="1:19">
      <c r="A175" s="8" t="s">
        <v>16</v>
      </c>
      <c r="B175" s="8" t="s">
        <v>141</v>
      </c>
      <c r="C175" s="8">
        <v>4.07</v>
      </c>
      <c r="D175" s="8" t="s">
        <v>18</v>
      </c>
      <c r="E175" s="8">
        <v>5.51</v>
      </c>
      <c r="F175" s="8" t="s">
        <v>18</v>
      </c>
      <c r="G175" s="8" t="s">
        <v>35</v>
      </c>
      <c r="H175" s="8" t="s">
        <v>27</v>
      </c>
      <c r="I175" s="8">
        <v>8860</v>
      </c>
      <c r="J175" s="8">
        <v>9070</v>
      </c>
      <c r="K175" s="8" t="s">
        <v>35</v>
      </c>
      <c r="L175" s="8" t="s">
        <v>36</v>
      </c>
      <c r="M175" s="8" t="s">
        <v>22</v>
      </c>
      <c r="N175" s="8" t="s">
        <v>41</v>
      </c>
      <c r="O175" s="8">
        <v>180</v>
      </c>
      <c r="P175" s="8" t="s">
        <v>24</v>
      </c>
      <c r="Q175" s="8">
        <v>7</v>
      </c>
      <c r="R175" s="8" t="s">
        <v>18</v>
      </c>
      <c r="S175" s="8" t="s">
        <v>18</v>
      </c>
    </row>
    <row r="176" spans="1:19">
      <c r="A176" s="8" t="s">
        <v>16</v>
      </c>
      <c r="B176" s="8" t="s">
        <v>142</v>
      </c>
      <c r="C176" s="49">
        <v>1.221047</v>
      </c>
      <c r="D176" s="49" t="s">
        <v>18</v>
      </c>
      <c r="E176" s="49">
        <v>0.636656</v>
      </c>
      <c r="F176" s="8" t="s">
        <v>18</v>
      </c>
      <c r="G176" s="8" t="s">
        <v>30</v>
      </c>
      <c r="H176" s="8" t="s">
        <v>27</v>
      </c>
      <c r="I176" s="8">
        <v>15250</v>
      </c>
      <c r="J176" s="8">
        <v>12860</v>
      </c>
      <c r="K176" s="8" t="s">
        <v>21</v>
      </c>
      <c r="L176" s="8" t="s">
        <v>36</v>
      </c>
      <c r="M176" s="8" t="s">
        <v>57</v>
      </c>
      <c r="N176" s="8" t="s">
        <v>23</v>
      </c>
      <c r="O176" s="8">
        <v>202</v>
      </c>
      <c r="P176" s="8" t="s">
        <v>32</v>
      </c>
      <c r="Q176" s="8">
        <v>3</v>
      </c>
      <c r="R176" s="8">
        <v>403</v>
      </c>
      <c r="S176" s="8">
        <v>333</v>
      </c>
    </row>
    <row r="177" spans="1:19">
      <c r="A177" s="8" t="s">
        <v>16</v>
      </c>
      <c r="B177" s="8" t="s">
        <v>142</v>
      </c>
      <c r="C177" s="49">
        <v>0.82786799999999994</v>
      </c>
      <c r="D177" s="49" t="s">
        <v>18</v>
      </c>
      <c r="E177" s="49">
        <v>1.0434100000000002</v>
      </c>
      <c r="F177" s="8" t="s">
        <v>18</v>
      </c>
      <c r="G177" s="8" t="s">
        <v>30</v>
      </c>
      <c r="H177" s="8" t="s">
        <v>27</v>
      </c>
      <c r="I177" s="8">
        <v>15250</v>
      </c>
      <c r="J177" s="8">
        <v>12860</v>
      </c>
      <c r="K177" s="8" t="s">
        <v>21</v>
      </c>
      <c r="L177" s="8" t="s">
        <v>36</v>
      </c>
      <c r="M177" s="8" t="s">
        <v>57</v>
      </c>
      <c r="N177" s="8" t="s">
        <v>23</v>
      </c>
      <c r="O177" s="8">
        <v>202</v>
      </c>
      <c r="P177" s="8" t="s">
        <v>32</v>
      </c>
      <c r="Q177" s="8">
        <v>3</v>
      </c>
      <c r="R177" s="8">
        <v>403</v>
      </c>
      <c r="S177" s="8">
        <v>333</v>
      </c>
    </row>
    <row r="178" spans="1:19">
      <c r="A178" s="8" t="s">
        <v>16</v>
      </c>
      <c r="B178" s="8" t="s">
        <v>142</v>
      </c>
      <c r="C178" s="49">
        <v>0.6996985</v>
      </c>
      <c r="D178" s="49" t="s">
        <v>18</v>
      </c>
      <c r="E178" s="49">
        <v>0.38199400000000006</v>
      </c>
      <c r="F178" s="8" t="s">
        <v>18</v>
      </c>
      <c r="G178" s="8" t="s">
        <v>30</v>
      </c>
      <c r="H178" s="8" t="s">
        <v>27</v>
      </c>
      <c r="I178" s="8">
        <v>14335</v>
      </c>
      <c r="J178" s="8">
        <v>6220</v>
      </c>
      <c r="K178" s="8" t="s">
        <v>21</v>
      </c>
      <c r="L178" s="8" t="s">
        <v>36</v>
      </c>
      <c r="M178" s="8" t="s">
        <v>57</v>
      </c>
      <c r="N178" s="8" t="s">
        <v>23</v>
      </c>
      <c r="O178" s="8">
        <v>202</v>
      </c>
      <c r="P178" s="8" t="s">
        <v>32</v>
      </c>
      <c r="Q178" s="8">
        <v>3</v>
      </c>
      <c r="R178" s="8">
        <v>403</v>
      </c>
      <c r="S178" s="8">
        <v>333</v>
      </c>
    </row>
    <row r="179" spans="1:19">
      <c r="A179" s="8" t="s">
        <v>16</v>
      </c>
      <c r="B179" s="8" t="s">
        <v>142</v>
      </c>
      <c r="C179" s="49">
        <v>0.58303300000000002</v>
      </c>
      <c r="D179" s="49" t="s">
        <v>18</v>
      </c>
      <c r="E179" s="49">
        <v>0.49163999999999997</v>
      </c>
      <c r="F179" s="8" t="s">
        <v>18</v>
      </c>
      <c r="G179" s="8" t="s">
        <v>30</v>
      </c>
      <c r="H179" s="8" t="s">
        <v>27</v>
      </c>
      <c r="I179" s="8">
        <v>14335</v>
      </c>
      <c r="J179" s="8">
        <v>6220</v>
      </c>
      <c r="K179" s="8" t="s">
        <v>21</v>
      </c>
      <c r="L179" s="8" t="s">
        <v>36</v>
      </c>
      <c r="M179" s="8" t="s">
        <v>57</v>
      </c>
      <c r="N179" s="8" t="s">
        <v>23</v>
      </c>
      <c r="O179" s="8">
        <v>202</v>
      </c>
      <c r="P179" s="8" t="s">
        <v>32</v>
      </c>
      <c r="Q179" s="8">
        <v>3</v>
      </c>
      <c r="R179" s="8">
        <v>403</v>
      </c>
      <c r="S179" s="8">
        <v>333</v>
      </c>
    </row>
    <row r="180" spans="1:19">
      <c r="A180" s="8" t="s">
        <v>16</v>
      </c>
      <c r="B180" s="8" t="s">
        <v>142</v>
      </c>
      <c r="C180" s="49">
        <v>0.8120735</v>
      </c>
      <c r="D180" s="49" t="s">
        <v>18</v>
      </c>
      <c r="E180" s="49">
        <v>0.54469500000000004</v>
      </c>
      <c r="F180" s="8" t="s">
        <v>18</v>
      </c>
      <c r="G180" s="8" t="s">
        <v>30</v>
      </c>
      <c r="H180" s="8" t="s">
        <v>27</v>
      </c>
      <c r="I180" s="8">
        <v>15515</v>
      </c>
      <c r="J180" s="8">
        <v>4070</v>
      </c>
      <c r="K180" s="8" t="s">
        <v>21</v>
      </c>
      <c r="L180" s="8" t="s">
        <v>36</v>
      </c>
      <c r="M180" s="8" t="s">
        <v>57</v>
      </c>
      <c r="N180" s="8" t="s">
        <v>23</v>
      </c>
      <c r="O180" s="8">
        <v>202</v>
      </c>
      <c r="P180" s="8" t="s">
        <v>32</v>
      </c>
      <c r="Q180" s="8">
        <v>3</v>
      </c>
      <c r="R180" s="8">
        <v>403</v>
      </c>
      <c r="S180" s="8">
        <v>333</v>
      </c>
    </row>
    <row r="181" spans="1:19">
      <c r="A181" s="8" t="s">
        <v>16</v>
      </c>
      <c r="B181" s="8" t="s">
        <v>142</v>
      </c>
      <c r="C181" s="49">
        <v>0.5236559999999999</v>
      </c>
      <c r="D181" s="49" t="s">
        <v>18</v>
      </c>
      <c r="E181" s="49">
        <v>0.75691300000000006</v>
      </c>
      <c r="F181" s="8" t="s">
        <v>18</v>
      </c>
      <c r="G181" s="8" t="s">
        <v>30</v>
      </c>
      <c r="H181" s="8" t="s">
        <v>27</v>
      </c>
      <c r="I181" s="8">
        <v>15515</v>
      </c>
      <c r="J181" s="8">
        <v>4070</v>
      </c>
      <c r="K181" s="8" t="s">
        <v>21</v>
      </c>
      <c r="L181" s="8" t="s">
        <v>36</v>
      </c>
      <c r="M181" s="8" t="s">
        <v>57</v>
      </c>
      <c r="N181" s="8" t="s">
        <v>23</v>
      </c>
      <c r="O181" s="8">
        <v>202</v>
      </c>
      <c r="P181" s="8" t="s">
        <v>32</v>
      </c>
      <c r="Q181" s="8">
        <v>3</v>
      </c>
      <c r="R181" s="8">
        <v>403</v>
      </c>
      <c r="S181" s="8">
        <v>333</v>
      </c>
    </row>
    <row r="182" spans="1:19">
      <c r="A182" s="8" t="s">
        <v>16</v>
      </c>
      <c r="B182" s="8" t="s">
        <v>143</v>
      </c>
      <c r="C182" s="8">
        <v>2.42</v>
      </c>
      <c r="D182" s="8" t="s">
        <v>18</v>
      </c>
      <c r="E182" s="8">
        <v>1.26</v>
      </c>
      <c r="F182" s="8" t="s">
        <v>18</v>
      </c>
      <c r="G182" s="8" t="s">
        <v>144</v>
      </c>
      <c r="H182" s="8" t="s">
        <v>27</v>
      </c>
      <c r="I182" s="47">
        <v>20059.171597633136</v>
      </c>
      <c r="J182" s="47">
        <v>20508.875739644973</v>
      </c>
      <c r="K182" s="8" t="s">
        <v>144</v>
      </c>
      <c r="L182" s="8" t="s">
        <v>22</v>
      </c>
      <c r="M182" s="8" t="s">
        <v>57</v>
      </c>
      <c r="N182" s="8" t="s">
        <v>23</v>
      </c>
      <c r="O182" s="8">
        <v>165</v>
      </c>
      <c r="P182" s="8" t="s">
        <v>24</v>
      </c>
      <c r="Q182" s="8">
        <v>2</v>
      </c>
      <c r="R182" s="8">
        <v>384</v>
      </c>
      <c r="S182" s="8">
        <v>439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"/>
  <sheetViews>
    <sheetView workbookViewId="0">
      <selection activeCell="H14" sqref="H14"/>
    </sheetView>
  </sheetViews>
  <sheetFormatPr baseColWidth="10" defaultRowHeight="18" x14ac:dyDescent="0"/>
  <cols>
    <col min="2" max="2" width="19.28515625" customWidth="1"/>
    <col min="9" max="10" width="10.7109375" style="48"/>
    <col min="18" max="18" width="12.140625" customWidth="1"/>
    <col min="19" max="19" width="10.7109375" style="44"/>
    <col min="20" max="20" width="10.5703125" customWidth="1"/>
  </cols>
  <sheetData>
    <row r="1" spans="1:22" s="7" customFormat="1" ht="5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45" t="s">
        <v>8</v>
      </c>
      <c r="J1" s="4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359</v>
      </c>
      <c r="R1" s="6" t="s">
        <v>360</v>
      </c>
      <c r="S1" s="42" t="s">
        <v>361</v>
      </c>
      <c r="T1" s="6" t="s">
        <v>362</v>
      </c>
      <c r="U1" s="6" t="s">
        <v>402</v>
      </c>
      <c r="V1" s="6" t="s">
        <v>403</v>
      </c>
    </row>
    <row r="2" spans="1:22" s="7" customFormat="1" ht="14">
      <c r="A2" s="8" t="s">
        <v>166</v>
      </c>
      <c r="B2" s="10" t="s">
        <v>167</v>
      </c>
      <c r="C2" s="8">
        <v>0.28999999999999998</v>
      </c>
      <c r="D2" s="49">
        <v>2.7135462651912412E-2</v>
      </c>
      <c r="E2" s="8">
        <v>1.1000000000000001</v>
      </c>
      <c r="F2" s="49">
        <v>0.16916362887256034</v>
      </c>
      <c r="G2" s="8" t="s">
        <v>168</v>
      </c>
      <c r="H2" s="8" t="s">
        <v>63</v>
      </c>
      <c r="I2" s="47">
        <v>4911</v>
      </c>
      <c r="J2" s="47">
        <v>5510</v>
      </c>
      <c r="K2" s="8" t="s">
        <v>64</v>
      </c>
      <c r="L2" s="8" t="s">
        <v>36</v>
      </c>
      <c r="M2" s="8" t="s">
        <v>22</v>
      </c>
      <c r="N2" s="8" t="s">
        <v>41</v>
      </c>
      <c r="O2" s="8" t="s">
        <v>24</v>
      </c>
      <c r="P2" s="8">
        <v>7</v>
      </c>
      <c r="Q2" s="8" t="s">
        <v>363</v>
      </c>
      <c r="R2" s="8" t="s">
        <v>364</v>
      </c>
      <c r="S2" s="43">
        <v>7.3</v>
      </c>
      <c r="T2" s="8" t="s">
        <v>18</v>
      </c>
      <c r="U2" s="8" t="s">
        <v>18</v>
      </c>
      <c r="V2" s="8" t="s">
        <v>18</v>
      </c>
    </row>
    <row r="3" spans="1:22" s="7" customFormat="1" ht="14">
      <c r="A3" s="8" t="s">
        <v>166</v>
      </c>
      <c r="B3" s="10" t="s">
        <v>169</v>
      </c>
      <c r="C3" s="8">
        <v>2.17</v>
      </c>
      <c r="D3" s="49">
        <v>0.47499999999999998</v>
      </c>
      <c r="E3" s="8">
        <v>1.03</v>
      </c>
      <c r="F3" s="49">
        <v>0.27300000000000002</v>
      </c>
      <c r="G3" s="8" t="s">
        <v>170</v>
      </c>
      <c r="H3" s="8" t="s">
        <v>27</v>
      </c>
      <c r="I3" s="47" t="s">
        <v>18</v>
      </c>
      <c r="J3" s="47" t="s">
        <v>18</v>
      </c>
      <c r="K3" s="8" t="s">
        <v>64</v>
      </c>
      <c r="L3" s="8" t="s">
        <v>22</v>
      </c>
      <c r="M3" s="8" t="s">
        <v>171</v>
      </c>
      <c r="N3" s="8" t="s">
        <v>41</v>
      </c>
      <c r="O3" s="8" t="s">
        <v>24</v>
      </c>
      <c r="P3" s="8">
        <v>6</v>
      </c>
      <c r="Q3" s="8" t="s">
        <v>18</v>
      </c>
      <c r="R3" s="8" t="s">
        <v>364</v>
      </c>
      <c r="S3" s="43">
        <v>7.7</v>
      </c>
      <c r="T3" s="8">
        <v>5</v>
      </c>
      <c r="U3" s="8">
        <v>140</v>
      </c>
      <c r="V3" s="8">
        <v>160</v>
      </c>
    </row>
    <row r="4" spans="1:22" s="7" customFormat="1" ht="14">
      <c r="A4" s="8" t="s">
        <v>166</v>
      </c>
      <c r="B4" s="10" t="s">
        <v>169</v>
      </c>
      <c r="C4" s="8">
        <v>0.872</v>
      </c>
      <c r="D4" s="49">
        <v>5.7000000000000002E-2</v>
      </c>
      <c r="E4" s="8">
        <v>0.85099999999999998</v>
      </c>
      <c r="F4" s="49">
        <v>7.4999999999999997E-2</v>
      </c>
      <c r="G4" s="8" t="s">
        <v>172</v>
      </c>
      <c r="H4" s="8" t="s">
        <v>27</v>
      </c>
      <c r="I4" s="47" t="s">
        <v>18</v>
      </c>
      <c r="J4" s="47" t="s">
        <v>18</v>
      </c>
      <c r="K4" s="8" t="s">
        <v>64</v>
      </c>
      <c r="L4" s="8" t="s">
        <v>22</v>
      </c>
      <c r="M4" s="8" t="s">
        <v>171</v>
      </c>
      <c r="N4" s="8" t="s">
        <v>41</v>
      </c>
      <c r="O4" s="8" t="s">
        <v>24</v>
      </c>
      <c r="P4" s="8">
        <v>6</v>
      </c>
      <c r="Q4" s="8" t="s">
        <v>18</v>
      </c>
      <c r="R4" s="8" t="s">
        <v>364</v>
      </c>
      <c r="S4" s="43">
        <v>7.8</v>
      </c>
      <c r="T4" s="8">
        <v>12.6</v>
      </c>
      <c r="U4" s="8">
        <v>150</v>
      </c>
      <c r="V4" s="8">
        <v>180</v>
      </c>
    </row>
    <row r="5" spans="1:22" s="7" customFormat="1" ht="14">
      <c r="A5" s="8" t="s">
        <v>166</v>
      </c>
      <c r="B5" s="10" t="s">
        <v>173</v>
      </c>
      <c r="C5" s="8">
        <v>1.44</v>
      </c>
      <c r="D5" s="49" t="s">
        <v>18</v>
      </c>
      <c r="E5" s="8">
        <v>1.605</v>
      </c>
      <c r="F5" s="49" t="s">
        <v>18</v>
      </c>
      <c r="G5" s="8" t="s">
        <v>73</v>
      </c>
      <c r="H5" s="8" t="s">
        <v>27</v>
      </c>
      <c r="I5" s="47">
        <v>15529.411764705883</v>
      </c>
      <c r="J5" s="47">
        <v>14764.705882352942</v>
      </c>
      <c r="K5" s="8" t="s">
        <v>35</v>
      </c>
      <c r="L5" s="8" t="s">
        <v>36</v>
      </c>
      <c r="M5" s="8" t="s">
        <v>22</v>
      </c>
      <c r="N5" s="8" t="s">
        <v>68</v>
      </c>
      <c r="O5" s="8" t="s">
        <v>24</v>
      </c>
      <c r="P5" s="8">
        <v>7</v>
      </c>
      <c r="Q5" s="8" t="s">
        <v>365</v>
      </c>
      <c r="R5" s="8" t="s">
        <v>364</v>
      </c>
      <c r="S5" s="43">
        <v>6.8</v>
      </c>
      <c r="T5" s="8">
        <v>10.7</v>
      </c>
      <c r="U5" s="8">
        <v>500</v>
      </c>
      <c r="V5" s="8">
        <v>186</v>
      </c>
    </row>
    <row r="6" spans="1:22" s="7" customFormat="1" ht="14">
      <c r="A6" s="8" t="s">
        <v>166</v>
      </c>
      <c r="B6" s="10" t="s">
        <v>173</v>
      </c>
      <c r="C6" s="8">
        <v>1.44</v>
      </c>
      <c r="D6" s="49" t="s">
        <v>18</v>
      </c>
      <c r="E6" s="8">
        <v>2.33</v>
      </c>
      <c r="F6" s="49" t="s">
        <v>18</v>
      </c>
      <c r="G6" s="8" t="s">
        <v>73</v>
      </c>
      <c r="H6" s="8" t="s">
        <v>27</v>
      </c>
      <c r="I6" s="47">
        <v>15529.411764705883</v>
      </c>
      <c r="J6" s="47">
        <v>16294.117647058823</v>
      </c>
      <c r="K6" s="8" t="s">
        <v>35</v>
      </c>
      <c r="L6" s="8" t="s">
        <v>36</v>
      </c>
      <c r="M6" s="8" t="s">
        <v>22</v>
      </c>
      <c r="N6" s="8" t="s">
        <v>68</v>
      </c>
      <c r="O6" s="8" t="s">
        <v>24</v>
      </c>
      <c r="P6" s="8">
        <v>7</v>
      </c>
      <c r="Q6" s="8" t="s">
        <v>365</v>
      </c>
      <c r="R6" s="8" t="s">
        <v>366</v>
      </c>
      <c r="S6" s="43">
        <v>8.41</v>
      </c>
      <c r="T6" s="8">
        <v>14.6</v>
      </c>
      <c r="U6" s="8">
        <v>500</v>
      </c>
      <c r="V6" s="8">
        <v>186</v>
      </c>
    </row>
    <row r="7" spans="1:22" s="7" customFormat="1" ht="14">
      <c r="A7" s="8" t="s">
        <v>166</v>
      </c>
      <c r="B7" s="10" t="s">
        <v>173</v>
      </c>
      <c r="C7" s="8">
        <v>2.9699999999999998</v>
      </c>
      <c r="D7" s="49" t="s">
        <v>18</v>
      </c>
      <c r="E7" s="8">
        <v>3.6549999999999998</v>
      </c>
      <c r="F7" s="49" t="s">
        <v>18</v>
      </c>
      <c r="G7" s="8" t="s">
        <v>73</v>
      </c>
      <c r="H7" s="8" t="s">
        <v>27</v>
      </c>
      <c r="I7" s="47">
        <v>18882.352941176472</v>
      </c>
      <c r="J7" s="47">
        <v>15941.176470588236</v>
      </c>
      <c r="K7" s="8" t="s">
        <v>35</v>
      </c>
      <c r="L7" s="8" t="s">
        <v>36</v>
      </c>
      <c r="M7" s="8" t="s">
        <v>22</v>
      </c>
      <c r="N7" s="8" t="s">
        <v>68</v>
      </c>
      <c r="O7" s="8" t="s">
        <v>24</v>
      </c>
      <c r="P7" s="8">
        <v>7</v>
      </c>
      <c r="Q7" s="8" t="s">
        <v>365</v>
      </c>
      <c r="R7" s="8" t="s">
        <v>364</v>
      </c>
      <c r="S7" s="43">
        <v>6.75</v>
      </c>
      <c r="T7" s="8">
        <v>7.2</v>
      </c>
      <c r="U7" s="8">
        <v>116</v>
      </c>
      <c r="V7" s="8">
        <v>483</v>
      </c>
    </row>
    <row r="8" spans="1:22" s="7" customFormat="1" ht="14">
      <c r="A8" s="8" t="s">
        <v>166</v>
      </c>
      <c r="B8" s="10" t="s">
        <v>173</v>
      </c>
      <c r="C8" s="8">
        <v>3.6549999999999998</v>
      </c>
      <c r="D8" s="49" t="s">
        <v>18</v>
      </c>
      <c r="E8" s="8">
        <v>2.5</v>
      </c>
      <c r="F8" s="49" t="s">
        <v>18</v>
      </c>
      <c r="G8" s="8" t="s">
        <v>73</v>
      </c>
      <c r="H8" s="8" t="s">
        <v>27</v>
      </c>
      <c r="I8" s="47">
        <v>18882.352941176472</v>
      </c>
      <c r="J8" s="47">
        <v>14529.411764705883</v>
      </c>
      <c r="K8" s="8" t="s">
        <v>35</v>
      </c>
      <c r="L8" s="8" t="s">
        <v>36</v>
      </c>
      <c r="M8" s="8" t="s">
        <v>22</v>
      </c>
      <c r="N8" s="8" t="s">
        <v>68</v>
      </c>
      <c r="O8" s="8" t="s">
        <v>24</v>
      </c>
      <c r="P8" s="8">
        <v>7</v>
      </c>
      <c r="Q8" s="8" t="s">
        <v>365</v>
      </c>
      <c r="R8" s="8" t="s">
        <v>366</v>
      </c>
      <c r="S8" s="43">
        <v>8.32</v>
      </c>
      <c r="T8" s="8">
        <v>11.7</v>
      </c>
      <c r="U8" s="8">
        <v>116</v>
      </c>
      <c r="V8" s="8">
        <v>483</v>
      </c>
    </row>
    <row r="9" spans="1:22" s="7" customFormat="1" ht="14">
      <c r="A9" s="8" t="s">
        <v>166</v>
      </c>
      <c r="B9" s="10" t="s">
        <v>174</v>
      </c>
      <c r="C9" s="8">
        <v>0.93</v>
      </c>
      <c r="D9" s="49" t="s">
        <v>18</v>
      </c>
      <c r="E9" s="8">
        <v>1.55</v>
      </c>
      <c r="F9" s="49" t="s">
        <v>18</v>
      </c>
      <c r="G9" s="8" t="s">
        <v>73</v>
      </c>
      <c r="H9" s="8" t="s">
        <v>27</v>
      </c>
      <c r="I9" s="47" t="s">
        <v>18</v>
      </c>
      <c r="J9" s="47" t="s">
        <v>18</v>
      </c>
      <c r="K9" s="8" t="s">
        <v>35</v>
      </c>
      <c r="L9" s="8" t="s">
        <v>36</v>
      </c>
      <c r="M9" s="8" t="s">
        <v>175</v>
      </c>
      <c r="N9" s="8" t="s">
        <v>41</v>
      </c>
      <c r="O9" s="8" t="s">
        <v>24</v>
      </c>
      <c r="P9" s="8">
        <v>7</v>
      </c>
      <c r="Q9" s="8" t="s">
        <v>18</v>
      </c>
      <c r="R9" s="8" t="s">
        <v>364</v>
      </c>
      <c r="S9" s="43">
        <v>8</v>
      </c>
      <c r="T9" s="8" t="s">
        <v>18</v>
      </c>
      <c r="U9" s="8">
        <v>310</v>
      </c>
      <c r="V9" s="8">
        <v>230</v>
      </c>
    </row>
    <row r="10" spans="1:22" s="7" customFormat="1" ht="14">
      <c r="A10" s="8" t="s">
        <v>166</v>
      </c>
      <c r="B10" s="10" t="s">
        <v>176</v>
      </c>
      <c r="C10" s="8">
        <v>0.17</v>
      </c>
      <c r="D10" s="49">
        <v>0.03</v>
      </c>
      <c r="E10" s="8">
        <v>0.47</v>
      </c>
      <c r="F10" s="49">
        <v>0.06</v>
      </c>
      <c r="G10" s="8" t="s">
        <v>177</v>
      </c>
      <c r="H10" s="8" t="s">
        <v>27</v>
      </c>
      <c r="I10" s="47">
        <v>19294.117647058825</v>
      </c>
      <c r="J10" s="47">
        <v>20117.647058823532</v>
      </c>
      <c r="K10" s="8" t="s">
        <v>64</v>
      </c>
      <c r="L10" s="8" t="s">
        <v>36</v>
      </c>
      <c r="M10" s="8" t="s">
        <v>57</v>
      </c>
      <c r="N10" s="8" t="s">
        <v>41</v>
      </c>
      <c r="O10" s="8" t="s">
        <v>24</v>
      </c>
      <c r="P10" s="8">
        <v>6</v>
      </c>
      <c r="Q10" s="8" t="s">
        <v>363</v>
      </c>
      <c r="R10" s="8" t="s">
        <v>364</v>
      </c>
      <c r="S10" s="43">
        <v>7</v>
      </c>
      <c r="T10" s="8" t="s">
        <v>18</v>
      </c>
      <c r="U10" s="8">
        <v>750</v>
      </c>
      <c r="V10" s="8">
        <v>200</v>
      </c>
    </row>
    <row r="11" spans="1:22" s="7" customFormat="1" ht="14">
      <c r="A11" s="8" t="s">
        <v>166</v>
      </c>
      <c r="B11" s="10" t="s">
        <v>176</v>
      </c>
      <c r="C11" s="8">
        <v>0.28999999999999998</v>
      </c>
      <c r="D11" s="49">
        <v>7.0000000000000007E-2</v>
      </c>
      <c r="E11" s="8">
        <v>1.28</v>
      </c>
      <c r="F11" s="49">
        <v>0.38</v>
      </c>
      <c r="G11" s="8" t="s">
        <v>177</v>
      </c>
      <c r="H11" s="8" t="s">
        <v>27</v>
      </c>
      <c r="I11" s="47">
        <v>19764.705882352941</v>
      </c>
      <c r="J11" s="47">
        <v>20470.588235294119</v>
      </c>
      <c r="K11" s="8" t="s">
        <v>64</v>
      </c>
      <c r="L11" s="8" t="s">
        <v>36</v>
      </c>
      <c r="M11" s="8" t="s">
        <v>57</v>
      </c>
      <c r="N11" s="8" t="s">
        <v>41</v>
      </c>
      <c r="O11" s="8" t="s">
        <v>24</v>
      </c>
      <c r="P11" s="8">
        <v>6</v>
      </c>
      <c r="Q11" s="8" t="s">
        <v>363</v>
      </c>
      <c r="R11" s="8" t="s">
        <v>364</v>
      </c>
      <c r="S11" s="43">
        <v>7</v>
      </c>
      <c r="T11" s="8" t="s">
        <v>18</v>
      </c>
      <c r="U11" s="8">
        <v>750</v>
      </c>
      <c r="V11" s="8">
        <v>200</v>
      </c>
    </row>
    <row r="12" spans="1:22" s="7" customFormat="1" ht="14">
      <c r="A12" s="8" t="s">
        <v>166</v>
      </c>
      <c r="B12" s="10" t="s">
        <v>176</v>
      </c>
      <c r="C12" s="8">
        <v>0.24</v>
      </c>
      <c r="D12" s="49">
        <v>0.02</v>
      </c>
      <c r="E12" s="8">
        <v>1.7</v>
      </c>
      <c r="F12" s="49">
        <v>0.56999999999999995</v>
      </c>
      <c r="G12" s="8" t="s">
        <v>177</v>
      </c>
      <c r="H12" s="8" t="s">
        <v>27</v>
      </c>
      <c r="I12" s="47">
        <v>20235.294117647059</v>
      </c>
      <c r="J12" s="47">
        <v>21058.823529411766</v>
      </c>
      <c r="K12" s="8" t="s">
        <v>64</v>
      </c>
      <c r="L12" s="8" t="s">
        <v>36</v>
      </c>
      <c r="M12" s="8" t="s">
        <v>57</v>
      </c>
      <c r="N12" s="8" t="s">
        <v>41</v>
      </c>
      <c r="O12" s="8" t="s">
        <v>24</v>
      </c>
      <c r="P12" s="8">
        <v>6</v>
      </c>
      <c r="Q12" s="8" t="s">
        <v>363</v>
      </c>
      <c r="R12" s="8" t="s">
        <v>364</v>
      </c>
      <c r="S12" s="43">
        <v>7</v>
      </c>
      <c r="T12" s="8" t="s">
        <v>18</v>
      </c>
      <c r="U12" s="8">
        <v>750</v>
      </c>
      <c r="V12" s="8">
        <v>200</v>
      </c>
    </row>
    <row r="13" spans="1:22" s="7" customFormat="1" ht="14">
      <c r="A13" s="8" t="s">
        <v>166</v>
      </c>
      <c r="B13" s="10" t="s">
        <v>176</v>
      </c>
      <c r="C13" s="8">
        <v>0.25</v>
      </c>
      <c r="D13" s="49">
        <v>0.12</v>
      </c>
      <c r="E13" s="8">
        <v>1.92</v>
      </c>
      <c r="F13" s="49">
        <v>0.49</v>
      </c>
      <c r="G13" s="8" t="s">
        <v>177</v>
      </c>
      <c r="H13" s="8" t="s">
        <v>27</v>
      </c>
      <c r="I13" s="47">
        <v>20000</v>
      </c>
      <c r="J13" s="47">
        <v>21058.823529411766</v>
      </c>
      <c r="K13" s="8" t="s">
        <v>64</v>
      </c>
      <c r="L13" s="8" t="s">
        <v>36</v>
      </c>
      <c r="M13" s="8" t="s">
        <v>57</v>
      </c>
      <c r="N13" s="8" t="s">
        <v>41</v>
      </c>
      <c r="O13" s="8" t="s">
        <v>24</v>
      </c>
      <c r="P13" s="8">
        <v>6</v>
      </c>
      <c r="Q13" s="8" t="s">
        <v>363</v>
      </c>
      <c r="R13" s="8" t="s">
        <v>364</v>
      </c>
      <c r="S13" s="43">
        <v>7</v>
      </c>
      <c r="T13" s="8" t="s">
        <v>18</v>
      </c>
      <c r="U13" s="8">
        <v>750</v>
      </c>
      <c r="V13" s="8">
        <v>200</v>
      </c>
    </row>
    <row r="14" spans="1:22" s="7" customFormat="1" ht="14">
      <c r="A14" s="8" t="s">
        <v>166</v>
      </c>
      <c r="B14" s="10" t="s">
        <v>176</v>
      </c>
      <c r="C14" s="8">
        <v>3.12</v>
      </c>
      <c r="D14" s="49">
        <v>1.23</v>
      </c>
      <c r="E14" s="8">
        <v>2.5099999999999998</v>
      </c>
      <c r="F14" s="49">
        <v>0.26</v>
      </c>
      <c r="G14" s="8" t="s">
        <v>177</v>
      </c>
      <c r="H14" s="8" t="s">
        <v>27</v>
      </c>
      <c r="I14" s="47">
        <v>17294.117647058825</v>
      </c>
      <c r="J14" s="47">
        <v>15176.470588235294</v>
      </c>
      <c r="K14" s="8" t="s">
        <v>64</v>
      </c>
      <c r="L14" s="8" t="s">
        <v>36</v>
      </c>
      <c r="M14" s="8" t="s">
        <v>57</v>
      </c>
      <c r="N14" s="8" t="s">
        <v>41</v>
      </c>
      <c r="O14" s="8" t="s">
        <v>24</v>
      </c>
      <c r="P14" s="8">
        <v>6</v>
      </c>
      <c r="Q14" s="8" t="s">
        <v>363</v>
      </c>
      <c r="R14" s="8" t="s">
        <v>364</v>
      </c>
      <c r="S14" s="43">
        <v>7</v>
      </c>
      <c r="T14" s="8" t="s">
        <v>18</v>
      </c>
      <c r="U14" s="8">
        <v>80</v>
      </c>
      <c r="V14" s="8">
        <v>390</v>
      </c>
    </row>
    <row r="15" spans="1:22" s="7" customFormat="1" ht="14">
      <c r="A15" s="8" t="s">
        <v>166</v>
      </c>
      <c r="B15" s="10" t="s">
        <v>176</v>
      </c>
      <c r="C15" s="8">
        <v>2.06</v>
      </c>
      <c r="D15" s="49">
        <v>0.41</v>
      </c>
      <c r="E15" s="8">
        <v>3.01</v>
      </c>
      <c r="F15" s="49">
        <v>0.16</v>
      </c>
      <c r="G15" s="8" t="s">
        <v>177</v>
      </c>
      <c r="H15" s="8" t="s">
        <v>27</v>
      </c>
      <c r="I15" s="47">
        <v>16941.176470588234</v>
      </c>
      <c r="J15" s="47">
        <v>16352.941176470589</v>
      </c>
      <c r="K15" s="8" t="s">
        <v>64</v>
      </c>
      <c r="L15" s="8" t="s">
        <v>36</v>
      </c>
      <c r="M15" s="8" t="s">
        <v>57</v>
      </c>
      <c r="N15" s="8" t="s">
        <v>41</v>
      </c>
      <c r="O15" s="8" t="s">
        <v>24</v>
      </c>
      <c r="P15" s="8">
        <v>6</v>
      </c>
      <c r="Q15" s="8" t="s">
        <v>363</v>
      </c>
      <c r="R15" s="8" t="s">
        <v>364</v>
      </c>
      <c r="S15" s="43">
        <v>7</v>
      </c>
      <c r="T15" s="8" t="s">
        <v>18</v>
      </c>
      <c r="U15" s="8">
        <v>80</v>
      </c>
      <c r="V15" s="8">
        <v>390</v>
      </c>
    </row>
    <row r="16" spans="1:22" s="7" customFormat="1" ht="14">
      <c r="A16" s="8" t="s">
        <v>166</v>
      </c>
      <c r="B16" s="10" t="s">
        <v>176</v>
      </c>
      <c r="C16" s="8">
        <v>3.65</v>
      </c>
      <c r="D16" s="49">
        <v>1.48</v>
      </c>
      <c r="E16" s="8">
        <v>3.37</v>
      </c>
      <c r="F16" s="49">
        <v>1.02</v>
      </c>
      <c r="G16" s="8" t="s">
        <v>177</v>
      </c>
      <c r="H16" s="8" t="s">
        <v>27</v>
      </c>
      <c r="I16" s="47">
        <v>17764.705882352941</v>
      </c>
      <c r="J16" s="47">
        <v>17176.470588235294</v>
      </c>
      <c r="K16" s="8" t="s">
        <v>64</v>
      </c>
      <c r="L16" s="8" t="s">
        <v>36</v>
      </c>
      <c r="M16" s="8" t="s">
        <v>57</v>
      </c>
      <c r="N16" s="8" t="s">
        <v>41</v>
      </c>
      <c r="O16" s="8" t="s">
        <v>24</v>
      </c>
      <c r="P16" s="8">
        <v>6</v>
      </c>
      <c r="Q16" s="8" t="s">
        <v>363</v>
      </c>
      <c r="R16" s="8" t="s">
        <v>364</v>
      </c>
      <c r="S16" s="43">
        <v>7</v>
      </c>
      <c r="T16" s="8" t="s">
        <v>18</v>
      </c>
      <c r="U16" s="8">
        <v>80</v>
      </c>
      <c r="V16" s="8">
        <v>390</v>
      </c>
    </row>
    <row r="17" spans="1:22" s="7" customFormat="1" ht="14">
      <c r="A17" s="8" t="s">
        <v>166</v>
      </c>
      <c r="B17" s="10" t="s">
        <v>176</v>
      </c>
      <c r="C17" s="8">
        <v>2.75</v>
      </c>
      <c r="D17" s="49">
        <v>0.32</v>
      </c>
      <c r="E17" s="8">
        <v>6.81</v>
      </c>
      <c r="F17" s="49">
        <v>1.8</v>
      </c>
      <c r="G17" s="8" t="s">
        <v>177</v>
      </c>
      <c r="H17" s="8" t="s">
        <v>27</v>
      </c>
      <c r="I17" s="47">
        <v>17411.764705882353</v>
      </c>
      <c r="J17" s="47">
        <v>16941.176470588234</v>
      </c>
      <c r="K17" s="8" t="s">
        <v>64</v>
      </c>
      <c r="L17" s="8" t="s">
        <v>36</v>
      </c>
      <c r="M17" s="8" t="s">
        <v>57</v>
      </c>
      <c r="N17" s="8" t="s">
        <v>41</v>
      </c>
      <c r="O17" s="8" t="s">
        <v>24</v>
      </c>
      <c r="P17" s="8">
        <v>6</v>
      </c>
      <c r="Q17" s="8" t="s">
        <v>363</v>
      </c>
      <c r="R17" s="8" t="s">
        <v>364</v>
      </c>
      <c r="S17" s="43">
        <v>7</v>
      </c>
      <c r="T17" s="8" t="s">
        <v>18</v>
      </c>
      <c r="U17" s="8">
        <v>80</v>
      </c>
      <c r="V17" s="8">
        <v>390</v>
      </c>
    </row>
    <row r="18" spans="1:22" s="7" customFormat="1" ht="14">
      <c r="A18" s="8" t="s">
        <v>166</v>
      </c>
      <c r="B18" s="10" t="s">
        <v>178</v>
      </c>
      <c r="C18" s="8">
        <v>5.2999999999999999E-2</v>
      </c>
      <c r="D18" s="8" t="s">
        <v>18</v>
      </c>
      <c r="E18" s="8">
        <v>5.0999999999999997E-2</v>
      </c>
      <c r="F18" s="8" t="s">
        <v>18</v>
      </c>
      <c r="G18" s="8" t="s">
        <v>179</v>
      </c>
      <c r="H18" s="8" t="s">
        <v>27</v>
      </c>
      <c r="I18" s="47" t="s">
        <v>18</v>
      </c>
      <c r="J18" s="47" t="s">
        <v>18</v>
      </c>
      <c r="K18" s="8" t="s">
        <v>21</v>
      </c>
      <c r="L18" s="8" t="s">
        <v>36</v>
      </c>
      <c r="M18" s="8" t="s">
        <v>22</v>
      </c>
      <c r="N18" s="8" t="s">
        <v>83</v>
      </c>
      <c r="O18" s="8" t="s">
        <v>24</v>
      </c>
      <c r="P18" s="8">
        <v>7</v>
      </c>
      <c r="Q18" s="8" t="s">
        <v>363</v>
      </c>
      <c r="R18" s="8" t="s">
        <v>364</v>
      </c>
      <c r="S18" s="43" t="s">
        <v>18</v>
      </c>
      <c r="T18" s="8">
        <v>3.18</v>
      </c>
      <c r="U18" s="8" t="s">
        <v>18</v>
      </c>
      <c r="V18" s="8" t="s">
        <v>18</v>
      </c>
    </row>
    <row r="19" spans="1:22" s="7" customFormat="1" ht="14">
      <c r="A19" s="8" t="s">
        <v>166</v>
      </c>
      <c r="B19" s="10" t="s">
        <v>178</v>
      </c>
      <c r="C19" s="8">
        <v>5.2999999999999999E-2</v>
      </c>
      <c r="D19" s="8" t="s">
        <v>18</v>
      </c>
      <c r="E19" s="8">
        <v>5.9000000000000004E-2</v>
      </c>
      <c r="F19" s="8" t="s">
        <v>18</v>
      </c>
      <c r="G19" s="8" t="s">
        <v>179</v>
      </c>
      <c r="H19" s="8" t="s">
        <v>27</v>
      </c>
      <c r="I19" s="47" t="s">
        <v>18</v>
      </c>
      <c r="J19" s="47" t="s">
        <v>18</v>
      </c>
      <c r="K19" s="8" t="s">
        <v>21</v>
      </c>
      <c r="L19" s="8" t="s">
        <v>36</v>
      </c>
      <c r="M19" s="8" t="s">
        <v>22</v>
      </c>
      <c r="N19" s="8" t="s">
        <v>83</v>
      </c>
      <c r="O19" s="8" t="s">
        <v>24</v>
      </c>
      <c r="P19" s="8">
        <v>7</v>
      </c>
      <c r="Q19" s="8" t="s">
        <v>363</v>
      </c>
      <c r="R19" s="8" t="s">
        <v>364</v>
      </c>
      <c r="S19" s="43" t="s">
        <v>18</v>
      </c>
      <c r="T19" s="8">
        <v>3.18</v>
      </c>
      <c r="U19" s="8" t="s">
        <v>18</v>
      </c>
      <c r="V19" s="8" t="s">
        <v>18</v>
      </c>
    </row>
    <row r="20" spans="1:22" s="7" customFormat="1" ht="14">
      <c r="A20" s="8" t="s">
        <v>166</v>
      </c>
      <c r="B20" s="10" t="s">
        <v>178</v>
      </c>
      <c r="C20" s="8">
        <v>5.2999999999999999E-2</v>
      </c>
      <c r="D20" s="8" t="s">
        <v>18</v>
      </c>
      <c r="E20" s="8">
        <v>6.4500000000000002E-2</v>
      </c>
      <c r="F20" s="8" t="s">
        <v>18</v>
      </c>
      <c r="G20" s="8" t="s">
        <v>179</v>
      </c>
      <c r="H20" s="8" t="s">
        <v>27</v>
      </c>
      <c r="I20" s="47" t="s">
        <v>18</v>
      </c>
      <c r="J20" s="47" t="s">
        <v>18</v>
      </c>
      <c r="K20" s="8" t="s">
        <v>21</v>
      </c>
      <c r="L20" s="8" t="s">
        <v>36</v>
      </c>
      <c r="M20" s="8" t="s">
        <v>22</v>
      </c>
      <c r="N20" s="8" t="s">
        <v>83</v>
      </c>
      <c r="O20" s="8" t="s">
        <v>24</v>
      </c>
      <c r="P20" s="8">
        <v>7</v>
      </c>
      <c r="Q20" s="8" t="s">
        <v>363</v>
      </c>
      <c r="R20" s="8" t="s">
        <v>364</v>
      </c>
      <c r="S20" s="43" t="s">
        <v>18</v>
      </c>
      <c r="T20" s="8">
        <v>3.18</v>
      </c>
      <c r="U20" s="8" t="s">
        <v>18</v>
      </c>
      <c r="V20" s="8" t="s">
        <v>18</v>
      </c>
    </row>
    <row r="21" spans="1:22" s="71" customFormat="1" ht="14">
      <c r="A21" s="67" t="s">
        <v>166</v>
      </c>
      <c r="B21" s="68" t="s">
        <v>180</v>
      </c>
      <c r="C21" s="67">
        <v>1.74</v>
      </c>
      <c r="D21" s="67" t="s">
        <v>18</v>
      </c>
      <c r="E21" s="67">
        <v>5.99</v>
      </c>
      <c r="F21" s="67" t="s">
        <v>18</v>
      </c>
      <c r="G21" s="67" t="s">
        <v>181</v>
      </c>
      <c r="H21" s="67" t="s">
        <v>27</v>
      </c>
      <c r="I21" s="69" t="s">
        <v>18</v>
      </c>
      <c r="J21" s="69" t="s">
        <v>18</v>
      </c>
      <c r="K21" s="67" t="s">
        <v>35</v>
      </c>
      <c r="L21" s="67" t="s">
        <v>36</v>
      </c>
      <c r="M21" s="67" t="s">
        <v>182</v>
      </c>
      <c r="N21" s="67" t="s">
        <v>183</v>
      </c>
      <c r="O21" s="67" t="s">
        <v>24</v>
      </c>
      <c r="P21" s="67">
        <v>7</v>
      </c>
      <c r="Q21" s="67" t="s">
        <v>363</v>
      </c>
      <c r="R21" s="67" t="s">
        <v>364</v>
      </c>
      <c r="S21" s="70">
        <v>7.9</v>
      </c>
      <c r="T21" s="67" t="s">
        <v>18</v>
      </c>
      <c r="U21" s="67">
        <v>280</v>
      </c>
      <c r="V21" s="67">
        <v>240</v>
      </c>
    </row>
    <row r="22" spans="1:22" s="7" customFormat="1" ht="14">
      <c r="A22" s="8" t="s">
        <v>166</v>
      </c>
      <c r="B22" s="10" t="s">
        <v>184</v>
      </c>
      <c r="C22" s="8">
        <v>0.34499999999999997</v>
      </c>
      <c r="D22" s="49">
        <v>6.2931179341669211E-2</v>
      </c>
      <c r="E22" s="8">
        <v>0.316</v>
      </c>
      <c r="F22" s="49">
        <v>7.9096986878978745E-2</v>
      </c>
      <c r="G22" s="8" t="s">
        <v>185</v>
      </c>
      <c r="H22" s="8" t="s">
        <v>69</v>
      </c>
      <c r="I22" s="47">
        <v>1061</v>
      </c>
      <c r="J22" s="47">
        <v>1125</v>
      </c>
      <c r="K22" s="8" t="s">
        <v>64</v>
      </c>
      <c r="L22" s="8" t="s">
        <v>36</v>
      </c>
      <c r="M22" s="8" t="s">
        <v>186</v>
      </c>
      <c r="N22" s="8" t="s">
        <v>187</v>
      </c>
      <c r="O22" s="8" t="s">
        <v>24</v>
      </c>
      <c r="P22" s="8">
        <v>4</v>
      </c>
      <c r="Q22" s="8" t="s">
        <v>365</v>
      </c>
      <c r="R22" s="8" t="s">
        <v>364</v>
      </c>
      <c r="S22" s="43" t="s">
        <v>18</v>
      </c>
      <c r="T22" s="8">
        <v>2.17</v>
      </c>
      <c r="U22" s="8">
        <v>550</v>
      </c>
      <c r="V22" s="8">
        <v>280</v>
      </c>
    </row>
    <row r="23" spans="1:22" s="7" customFormat="1" ht="14">
      <c r="A23" s="8" t="s">
        <v>166</v>
      </c>
      <c r="B23" s="10" t="s">
        <v>184</v>
      </c>
      <c r="C23" s="8">
        <v>0.34499999999999997</v>
      </c>
      <c r="D23" s="49">
        <v>6.2931179341669211E-2</v>
      </c>
      <c r="E23" s="8">
        <v>0.35099999999999998</v>
      </c>
      <c r="F23" s="49">
        <v>1.4433756729740645E-2</v>
      </c>
      <c r="G23" s="8" t="s">
        <v>185</v>
      </c>
      <c r="H23" s="8" t="s">
        <v>69</v>
      </c>
      <c r="I23" s="47">
        <v>1061</v>
      </c>
      <c r="J23" s="47">
        <v>1508</v>
      </c>
      <c r="K23" s="8" t="s">
        <v>64</v>
      </c>
      <c r="L23" s="8" t="s">
        <v>36</v>
      </c>
      <c r="M23" s="8" t="s">
        <v>186</v>
      </c>
      <c r="N23" s="8" t="s">
        <v>187</v>
      </c>
      <c r="O23" s="8" t="s">
        <v>24</v>
      </c>
      <c r="P23" s="8">
        <v>4</v>
      </c>
      <c r="Q23" s="8" t="s">
        <v>365</v>
      </c>
      <c r="R23" s="8" t="s">
        <v>364</v>
      </c>
      <c r="S23" s="43" t="s">
        <v>18</v>
      </c>
      <c r="T23" s="8">
        <v>1.76</v>
      </c>
      <c r="U23" s="8">
        <v>550</v>
      </c>
      <c r="V23" s="8">
        <v>280</v>
      </c>
    </row>
    <row r="24" spans="1:22" s="7" customFormat="1" ht="14">
      <c r="A24" s="8" t="s">
        <v>166</v>
      </c>
      <c r="B24" s="10" t="s">
        <v>184</v>
      </c>
      <c r="C24" s="8">
        <v>0.34499999999999997</v>
      </c>
      <c r="D24" s="49">
        <v>6.2931179341669211E-2</v>
      </c>
      <c r="E24" s="8">
        <v>0.26600000000000001</v>
      </c>
      <c r="F24" s="49">
        <v>1.096965511460289E-2</v>
      </c>
      <c r="G24" s="8" t="s">
        <v>185</v>
      </c>
      <c r="H24" s="8" t="s">
        <v>69</v>
      </c>
      <c r="I24" s="47">
        <v>1061</v>
      </c>
      <c r="J24" s="47">
        <v>1105</v>
      </c>
      <c r="K24" s="8" t="s">
        <v>64</v>
      </c>
      <c r="L24" s="8" t="s">
        <v>36</v>
      </c>
      <c r="M24" s="8" t="s">
        <v>186</v>
      </c>
      <c r="N24" s="8" t="s">
        <v>187</v>
      </c>
      <c r="O24" s="8" t="s">
        <v>24</v>
      </c>
      <c r="P24" s="8">
        <v>4</v>
      </c>
      <c r="Q24" s="8" t="s">
        <v>365</v>
      </c>
      <c r="R24" s="8" t="s">
        <v>366</v>
      </c>
      <c r="S24" s="43" t="s">
        <v>18</v>
      </c>
      <c r="T24" s="8">
        <v>14</v>
      </c>
      <c r="U24" s="8">
        <v>550</v>
      </c>
      <c r="V24" s="8">
        <v>280</v>
      </c>
    </row>
    <row r="25" spans="1:22" s="7" customFormat="1" ht="14">
      <c r="A25" s="8" t="s">
        <v>166</v>
      </c>
      <c r="B25" s="10" t="s">
        <v>184</v>
      </c>
      <c r="C25" s="8">
        <v>0.34499999999999997</v>
      </c>
      <c r="D25" s="49">
        <v>6.2931179341669211E-2</v>
      </c>
      <c r="E25" s="8">
        <v>0.373</v>
      </c>
      <c r="F25" s="49">
        <v>5.7157676649772955E-2</v>
      </c>
      <c r="G25" s="8" t="s">
        <v>185</v>
      </c>
      <c r="H25" s="8" t="s">
        <v>69</v>
      </c>
      <c r="I25" s="47">
        <v>1061</v>
      </c>
      <c r="J25" s="47">
        <v>1032</v>
      </c>
      <c r="K25" s="8" t="s">
        <v>64</v>
      </c>
      <c r="L25" s="8" t="s">
        <v>36</v>
      </c>
      <c r="M25" s="8" t="s">
        <v>186</v>
      </c>
      <c r="N25" s="8" t="s">
        <v>187</v>
      </c>
      <c r="O25" s="8" t="s">
        <v>24</v>
      </c>
      <c r="P25" s="8">
        <v>4</v>
      </c>
      <c r="Q25" s="8" t="s">
        <v>365</v>
      </c>
      <c r="R25" s="8" t="s">
        <v>366</v>
      </c>
      <c r="S25" s="43" t="s">
        <v>18</v>
      </c>
      <c r="T25" s="8">
        <v>11.7</v>
      </c>
      <c r="U25" s="8">
        <v>550</v>
      </c>
      <c r="V25" s="8">
        <v>280</v>
      </c>
    </row>
    <row r="26" spans="1:22" s="7" customFormat="1" ht="14">
      <c r="A26" s="8" t="s">
        <v>166</v>
      </c>
      <c r="B26" s="10" t="s">
        <v>188</v>
      </c>
      <c r="C26" s="8">
        <v>0.40100000000000002</v>
      </c>
      <c r="D26" s="8" t="s">
        <v>18</v>
      </c>
      <c r="E26" s="8">
        <v>1.01</v>
      </c>
      <c r="F26" s="8" t="s">
        <v>18</v>
      </c>
      <c r="G26" s="8" t="s">
        <v>189</v>
      </c>
      <c r="H26" s="8" t="s">
        <v>27</v>
      </c>
      <c r="I26" s="47" t="s">
        <v>18</v>
      </c>
      <c r="J26" s="47" t="s">
        <v>18</v>
      </c>
      <c r="K26" s="8" t="s">
        <v>64</v>
      </c>
      <c r="L26" s="8" t="s">
        <v>22</v>
      </c>
      <c r="M26" s="8" t="s">
        <v>190</v>
      </c>
      <c r="N26" s="8" t="s">
        <v>41</v>
      </c>
      <c r="O26" s="8" t="s">
        <v>24</v>
      </c>
      <c r="P26" s="8">
        <v>6</v>
      </c>
      <c r="Q26" s="8" t="s">
        <v>363</v>
      </c>
      <c r="R26" s="8" t="s">
        <v>364</v>
      </c>
      <c r="S26" s="43" t="s">
        <v>18</v>
      </c>
      <c r="T26" s="8" t="s">
        <v>18</v>
      </c>
      <c r="U26" s="8" t="s">
        <v>18</v>
      </c>
      <c r="V26" s="8" t="s">
        <v>18</v>
      </c>
    </row>
    <row r="27" spans="1:22" s="7" customFormat="1" ht="14">
      <c r="A27" s="8" t="s">
        <v>166</v>
      </c>
      <c r="B27" s="10" t="s">
        <v>188</v>
      </c>
      <c r="C27" s="8">
        <v>0.40100000000000002</v>
      </c>
      <c r="D27" s="8" t="s">
        <v>18</v>
      </c>
      <c r="E27" s="8">
        <v>2.0630000000000002</v>
      </c>
      <c r="F27" s="8" t="s">
        <v>18</v>
      </c>
      <c r="G27" s="8" t="s">
        <v>189</v>
      </c>
      <c r="H27" s="8" t="s">
        <v>27</v>
      </c>
      <c r="I27" s="47" t="s">
        <v>18</v>
      </c>
      <c r="J27" s="47" t="s">
        <v>18</v>
      </c>
      <c r="K27" s="8" t="s">
        <v>64</v>
      </c>
      <c r="L27" s="8" t="s">
        <v>22</v>
      </c>
      <c r="M27" s="8" t="s">
        <v>190</v>
      </c>
      <c r="N27" s="8" t="s">
        <v>41</v>
      </c>
      <c r="O27" s="8" t="s">
        <v>24</v>
      </c>
      <c r="P27" s="8">
        <v>6</v>
      </c>
      <c r="Q27" s="8" t="s">
        <v>363</v>
      </c>
      <c r="R27" s="8" t="s">
        <v>364</v>
      </c>
      <c r="S27" s="43" t="s">
        <v>18</v>
      </c>
      <c r="T27" s="8" t="s">
        <v>18</v>
      </c>
      <c r="U27" s="8" t="s">
        <v>18</v>
      </c>
      <c r="V27" s="8" t="s">
        <v>18</v>
      </c>
    </row>
    <row r="28" spans="1:22" s="7" customFormat="1" ht="14">
      <c r="A28" s="8" t="s">
        <v>166</v>
      </c>
      <c r="B28" s="10" t="s">
        <v>191</v>
      </c>
      <c r="C28" s="8">
        <v>0.503</v>
      </c>
      <c r="D28" s="49">
        <v>0.27712812921102037</v>
      </c>
      <c r="E28" s="49">
        <v>0.434</v>
      </c>
      <c r="F28" s="49">
        <v>3.9837168574084175E-2</v>
      </c>
      <c r="G28" s="8" t="s">
        <v>192</v>
      </c>
      <c r="H28" s="8" t="s">
        <v>27</v>
      </c>
      <c r="I28" s="47" t="s">
        <v>18</v>
      </c>
      <c r="J28" s="47" t="s">
        <v>18</v>
      </c>
      <c r="K28" s="8" t="s">
        <v>134</v>
      </c>
      <c r="L28" s="8" t="s">
        <v>22</v>
      </c>
      <c r="M28" s="8" t="s">
        <v>120</v>
      </c>
      <c r="N28" s="8" t="s">
        <v>41</v>
      </c>
      <c r="O28" s="8" t="s">
        <v>32</v>
      </c>
      <c r="P28" s="8">
        <v>7</v>
      </c>
      <c r="Q28" s="8" t="s">
        <v>365</v>
      </c>
      <c r="R28" s="8" t="s">
        <v>366</v>
      </c>
      <c r="S28" s="43" t="s">
        <v>18</v>
      </c>
      <c r="T28" s="8">
        <v>7.75</v>
      </c>
      <c r="U28" s="8" t="s">
        <v>18</v>
      </c>
      <c r="V28" s="8" t="s">
        <v>18</v>
      </c>
    </row>
    <row r="29" spans="1:22" s="7" customFormat="1" ht="14">
      <c r="A29" s="8" t="s">
        <v>166</v>
      </c>
      <c r="B29" s="10" t="s">
        <v>191</v>
      </c>
      <c r="C29" s="8">
        <v>0.24099999999999999</v>
      </c>
      <c r="D29" s="49">
        <v>6.7549981495186207E-2</v>
      </c>
      <c r="E29" s="49">
        <v>0.39</v>
      </c>
      <c r="F29" s="49">
        <v>0.1818653347947321</v>
      </c>
      <c r="G29" s="8" t="s">
        <v>192</v>
      </c>
      <c r="H29" s="8" t="s">
        <v>22</v>
      </c>
      <c r="I29" s="47" t="s">
        <v>18</v>
      </c>
      <c r="J29" s="47" t="s">
        <v>18</v>
      </c>
      <c r="K29" s="8" t="s">
        <v>134</v>
      </c>
      <c r="L29" s="8" t="s">
        <v>22</v>
      </c>
      <c r="M29" s="8" t="s">
        <v>120</v>
      </c>
      <c r="N29" s="8" t="s">
        <v>41</v>
      </c>
      <c r="O29" s="8" t="s">
        <v>32</v>
      </c>
      <c r="P29" s="8">
        <v>7</v>
      </c>
      <c r="Q29" s="8" t="s">
        <v>365</v>
      </c>
      <c r="R29" s="8" t="s">
        <v>366</v>
      </c>
      <c r="S29" s="43" t="s">
        <v>18</v>
      </c>
      <c r="T29" s="8">
        <v>7.75</v>
      </c>
      <c r="U29" s="8" t="s">
        <v>18</v>
      </c>
      <c r="V29" s="8" t="s">
        <v>18</v>
      </c>
    </row>
    <row r="30" spans="1:22" s="7" customFormat="1" ht="14">
      <c r="A30" s="8" t="s">
        <v>166</v>
      </c>
      <c r="B30" s="10" t="s">
        <v>193</v>
      </c>
      <c r="C30" s="8">
        <v>3.71</v>
      </c>
      <c r="D30" s="49">
        <v>0.20784609690826528</v>
      </c>
      <c r="E30" s="49">
        <v>3.47</v>
      </c>
      <c r="F30" s="49">
        <v>0.54270925303824824</v>
      </c>
      <c r="G30" s="8" t="s">
        <v>194</v>
      </c>
      <c r="H30" s="8" t="s">
        <v>27</v>
      </c>
      <c r="I30" s="47" t="s">
        <v>18</v>
      </c>
      <c r="J30" s="47" t="s">
        <v>18</v>
      </c>
      <c r="K30" s="8" t="s">
        <v>64</v>
      </c>
      <c r="L30" s="8" t="s">
        <v>36</v>
      </c>
      <c r="M30" s="8" t="s">
        <v>120</v>
      </c>
      <c r="N30" s="8" t="s">
        <v>41</v>
      </c>
      <c r="O30" s="8" t="s">
        <v>32</v>
      </c>
      <c r="P30" s="8">
        <v>4</v>
      </c>
      <c r="Q30" s="8" t="s">
        <v>365</v>
      </c>
      <c r="R30" s="8" t="s">
        <v>364</v>
      </c>
      <c r="S30" s="43" t="s">
        <v>18</v>
      </c>
      <c r="T30" s="8">
        <v>6.5</v>
      </c>
      <c r="U30" s="8">
        <v>387</v>
      </c>
      <c r="V30" s="8">
        <v>138</v>
      </c>
    </row>
    <row r="31" spans="1:22" s="7" customFormat="1" ht="14">
      <c r="A31" s="8" t="s">
        <v>166</v>
      </c>
      <c r="B31" s="10" t="s">
        <v>193</v>
      </c>
      <c r="C31" s="8">
        <v>3.71</v>
      </c>
      <c r="D31" s="49">
        <v>0.20784609690826528</v>
      </c>
      <c r="E31" s="49">
        <v>4.33</v>
      </c>
      <c r="F31" s="49">
        <v>0.56580326380583323</v>
      </c>
      <c r="G31" s="8" t="s">
        <v>194</v>
      </c>
      <c r="H31" s="8" t="s">
        <v>27</v>
      </c>
      <c r="I31" s="47" t="s">
        <v>18</v>
      </c>
      <c r="J31" s="47" t="s">
        <v>18</v>
      </c>
      <c r="K31" s="8" t="s">
        <v>64</v>
      </c>
      <c r="L31" s="8" t="s">
        <v>36</v>
      </c>
      <c r="M31" s="8" t="s">
        <v>120</v>
      </c>
      <c r="N31" s="8" t="s">
        <v>41</v>
      </c>
      <c r="O31" s="8" t="s">
        <v>32</v>
      </c>
      <c r="P31" s="8">
        <v>4</v>
      </c>
      <c r="Q31" s="8" t="s">
        <v>365</v>
      </c>
      <c r="R31" s="8" t="s">
        <v>364</v>
      </c>
      <c r="S31" s="43" t="s">
        <v>18</v>
      </c>
      <c r="T31" s="8">
        <v>6.5</v>
      </c>
      <c r="U31" s="8">
        <v>387</v>
      </c>
      <c r="V31" s="8">
        <v>138</v>
      </c>
    </row>
    <row r="32" spans="1:22" s="7" customFormat="1" ht="14">
      <c r="A32" s="8" t="s">
        <v>166</v>
      </c>
      <c r="B32" s="10" t="s">
        <v>193</v>
      </c>
      <c r="C32" s="8">
        <v>3.71</v>
      </c>
      <c r="D32" s="49">
        <v>0.20784609690826528</v>
      </c>
      <c r="E32" s="49">
        <v>4.54</v>
      </c>
      <c r="F32" s="49">
        <v>0.2193931022920578</v>
      </c>
      <c r="G32" s="8" t="s">
        <v>194</v>
      </c>
      <c r="H32" s="8" t="s">
        <v>27</v>
      </c>
      <c r="I32" s="47" t="s">
        <v>18</v>
      </c>
      <c r="J32" s="47" t="s">
        <v>18</v>
      </c>
      <c r="K32" s="8" t="s">
        <v>64</v>
      </c>
      <c r="L32" s="8" t="s">
        <v>36</v>
      </c>
      <c r="M32" s="8" t="s">
        <v>120</v>
      </c>
      <c r="N32" s="8" t="s">
        <v>41</v>
      </c>
      <c r="O32" s="8" t="s">
        <v>32</v>
      </c>
      <c r="P32" s="8">
        <v>4</v>
      </c>
      <c r="Q32" s="8" t="s">
        <v>365</v>
      </c>
      <c r="R32" s="8" t="s">
        <v>366</v>
      </c>
      <c r="S32" s="43" t="s">
        <v>18</v>
      </c>
      <c r="T32" s="8">
        <v>22</v>
      </c>
      <c r="U32" s="8">
        <v>387</v>
      </c>
      <c r="V32" s="8">
        <v>138</v>
      </c>
    </row>
    <row r="33" spans="1:22" s="7" customFormat="1" ht="14">
      <c r="A33" s="8" t="s">
        <v>166</v>
      </c>
      <c r="B33" s="10" t="s">
        <v>193</v>
      </c>
      <c r="C33" s="8">
        <v>3.71</v>
      </c>
      <c r="D33" s="49">
        <v>0.20784609690826528</v>
      </c>
      <c r="E33" s="49">
        <v>3.12</v>
      </c>
      <c r="F33" s="49">
        <v>0.16165807537309523</v>
      </c>
      <c r="G33" s="8" t="s">
        <v>194</v>
      </c>
      <c r="H33" s="8" t="s">
        <v>27</v>
      </c>
      <c r="I33" s="47" t="s">
        <v>18</v>
      </c>
      <c r="J33" s="47" t="s">
        <v>18</v>
      </c>
      <c r="K33" s="8" t="s">
        <v>64</v>
      </c>
      <c r="L33" s="8" t="s">
        <v>36</v>
      </c>
      <c r="M33" s="8" t="s">
        <v>120</v>
      </c>
      <c r="N33" s="8" t="s">
        <v>41</v>
      </c>
      <c r="O33" s="8" t="s">
        <v>32</v>
      </c>
      <c r="P33" s="8">
        <v>4</v>
      </c>
      <c r="Q33" s="8" t="s">
        <v>365</v>
      </c>
      <c r="R33" s="8" t="s">
        <v>366</v>
      </c>
      <c r="S33" s="43" t="s">
        <v>18</v>
      </c>
      <c r="T33" s="8">
        <v>26.3</v>
      </c>
      <c r="U33" s="8">
        <v>387</v>
      </c>
      <c r="V33" s="8">
        <v>138</v>
      </c>
    </row>
    <row r="34" spans="1:22" s="7" customFormat="1" ht="14">
      <c r="A34" s="8" t="s">
        <v>166</v>
      </c>
      <c r="B34" s="10" t="s">
        <v>193</v>
      </c>
      <c r="C34" s="8">
        <v>5.89</v>
      </c>
      <c r="D34" s="49">
        <v>0.31176914536239797</v>
      </c>
      <c r="E34" s="49">
        <v>4.66</v>
      </c>
      <c r="F34" s="49">
        <v>0.66972631225996593</v>
      </c>
      <c r="G34" s="8" t="s">
        <v>194</v>
      </c>
      <c r="H34" s="8" t="s">
        <v>27</v>
      </c>
      <c r="I34" s="47" t="s">
        <v>18</v>
      </c>
      <c r="J34" s="47" t="s">
        <v>18</v>
      </c>
      <c r="K34" s="8" t="s">
        <v>64</v>
      </c>
      <c r="L34" s="8" t="s">
        <v>36</v>
      </c>
      <c r="M34" s="8" t="s">
        <v>120</v>
      </c>
      <c r="N34" s="8" t="s">
        <v>41</v>
      </c>
      <c r="O34" s="8" t="s">
        <v>32</v>
      </c>
      <c r="P34" s="8">
        <v>4</v>
      </c>
      <c r="Q34" s="8" t="s">
        <v>365</v>
      </c>
      <c r="R34" s="8" t="s">
        <v>364</v>
      </c>
      <c r="S34" s="43" t="s">
        <v>18</v>
      </c>
      <c r="T34" s="8">
        <v>6.5</v>
      </c>
      <c r="U34" s="8">
        <v>387</v>
      </c>
      <c r="V34" s="8">
        <v>138</v>
      </c>
    </row>
    <row r="35" spans="1:22" s="7" customFormat="1" ht="14">
      <c r="A35" s="8" t="s">
        <v>166</v>
      </c>
      <c r="B35" s="10" t="s">
        <v>193</v>
      </c>
      <c r="C35" s="8">
        <v>5.89</v>
      </c>
      <c r="D35" s="49">
        <v>0.31176914536239797</v>
      </c>
      <c r="E35" s="49">
        <v>5.08</v>
      </c>
      <c r="F35" s="49">
        <v>0.2193931022920578</v>
      </c>
      <c r="G35" s="8" t="s">
        <v>194</v>
      </c>
      <c r="H35" s="8" t="s">
        <v>27</v>
      </c>
      <c r="I35" s="47" t="s">
        <v>18</v>
      </c>
      <c r="J35" s="47" t="s">
        <v>18</v>
      </c>
      <c r="K35" s="8" t="s">
        <v>64</v>
      </c>
      <c r="L35" s="8" t="s">
        <v>36</v>
      </c>
      <c r="M35" s="8" t="s">
        <v>120</v>
      </c>
      <c r="N35" s="8" t="s">
        <v>41</v>
      </c>
      <c r="O35" s="8" t="s">
        <v>32</v>
      </c>
      <c r="P35" s="8">
        <v>4</v>
      </c>
      <c r="Q35" s="8" t="s">
        <v>365</v>
      </c>
      <c r="R35" s="8" t="s">
        <v>364</v>
      </c>
      <c r="S35" s="43" t="s">
        <v>18</v>
      </c>
      <c r="T35" s="8">
        <v>6.5</v>
      </c>
      <c r="U35" s="8">
        <v>387</v>
      </c>
      <c r="V35" s="8">
        <v>138</v>
      </c>
    </row>
    <row r="36" spans="1:22" s="7" customFormat="1" ht="14">
      <c r="A36" s="8" t="s">
        <v>166</v>
      </c>
      <c r="B36" s="10" t="s">
        <v>193</v>
      </c>
      <c r="C36" s="8">
        <v>5.89</v>
      </c>
      <c r="D36" s="49">
        <v>0.31176914536239797</v>
      </c>
      <c r="E36" s="49">
        <v>3.71</v>
      </c>
      <c r="F36" s="49">
        <v>6.9282032302755092E-2</v>
      </c>
      <c r="G36" s="8" t="s">
        <v>194</v>
      </c>
      <c r="H36" s="8" t="s">
        <v>27</v>
      </c>
      <c r="I36" s="47" t="s">
        <v>18</v>
      </c>
      <c r="J36" s="47" t="s">
        <v>18</v>
      </c>
      <c r="K36" s="8" t="s">
        <v>64</v>
      </c>
      <c r="L36" s="8" t="s">
        <v>36</v>
      </c>
      <c r="M36" s="8" t="s">
        <v>120</v>
      </c>
      <c r="N36" s="8" t="s">
        <v>41</v>
      </c>
      <c r="O36" s="8" t="s">
        <v>32</v>
      </c>
      <c r="P36" s="8">
        <v>4</v>
      </c>
      <c r="Q36" s="8" t="s">
        <v>365</v>
      </c>
      <c r="R36" s="8" t="s">
        <v>366</v>
      </c>
      <c r="S36" s="43" t="s">
        <v>18</v>
      </c>
      <c r="T36" s="8">
        <v>22</v>
      </c>
      <c r="U36" s="8">
        <v>387</v>
      </c>
      <c r="V36" s="8">
        <v>138</v>
      </c>
    </row>
    <row r="37" spans="1:22" s="7" customFormat="1" ht="14">
      <c r="A37" s="8" t="s">
        <v>166</v>
      </c>
      <c r="B37" s="10" t="s">
        <v>193</v>
      </c>
      <c r="C37" s="8">
        <v>5.89</v>
      </c>
      <c r="D37" s="49">
        <v>0.31176914536239797</v>
      </c>
      <c r="E37" s="49">
        <v>3.77</v>
      </c>
      <c r="F37" s="49">
        <v>0.91221342531960881</v>
      </c>
      <c r="G37" s="8" t="s">
        <v>194</v>
      </c>
      <c r="H37" s="8" t="s">
        <v>27</v>
      </c>
      <c r="I37" s="47" t="s">
        <v>18</v>
      </c>
      <c r="J37" s="47" t="s">
        <v>18</v>
      </c>
      <c r="K37" s="8" t="s">
        <v>64</v>
      </c>
      <c r="L37" s="8" t="s">
        <v>36</v>
      </c>
      <c r="M37" s="8" t="s">
        <v>120</v>
      </c>
      <c r="N37" s="8" t="s">
        <v>41</v>
      </c>
      <c r="O37" s="8" t="s">
        <v>32</v>
      </c>
      <c r="P37" s="8">
        <v>4</v>
      </c>
      <c r="Q37" s="8" t="s">
        <v>365</v>
      </c>
      <c r="R37" s="8" t="s">
        <v>366</v>
      </c>
      <c r="S37" s="43" t="s">
        <v>18</v>
      </c>
      <c r="T37" s="8">
        <v>26.3</v>
      </c>
      <c r="U37" s="8">
        <v>387</v>
      </c>
      <c r="V37" s="8">
        <v>138</v>
      </c>
    </row>
    <row r="38" spans="1:22" s="7" customFormat="1" ht="14">
      <c r="A38" s="8" t="s">
        <v>166</v>
      </c>
      <c r="B38" s="10" t="s">
        <v>195</v>
      </c>
      <c r="C38" s="8">
        <v>6.7</v>
      </c>
      <c r="D38" s="49">
        <v>2.6495282598983541</v>
      </c>
      <c r="E38" s="49">
        <v>4.75</v>
      </c>
      <c r="F38" s="49">
        <v>1.4899664425751338</v>
      </c>
      <c r="G38" s="8" t="s">
        <v>196</v>
      </c>
      <c r="H38" s="8" t="s">
        <v>197</v>
      </c>
      <c r="I38" s="47" t="s">
        <v>18</v>
      </c>
      <c r="J38" s="47" t="s">
        <v>18</v>
      </c>
      <c r="K38" s="8" t="s">
        <v>35</v>
      </c>
      <c r="L38" s="8" t="s">
        <v>36</v>
      </c>
      <c r="M38" s="8" t="s">
        <v>57</v>
      </c>
      <c r="N38" s="8" t="s">
        <v>68</v>
      </c>
      <c r="O38" s="8" t="s">
        <v>24</v>
      </c>
      <c r="P38" s="8">
        <v>7</v>
      </c>
      <c r="Q38" s="8" t="s">
        <v>363</v>
      </c>
      <c r="R38" s="8" t="s">
        <v>366</v>
      </c>
      <c r="S38" s="43">
        <v>8.77</v>
      </c>
      <c r="T38" s="8">
        <v>10.4</v>
      </c>
      <c r="U38" s="8">
        <v>163</v>
      </c>
      <c r="V38" s="8">
        <v>432</v>
      </c>
    </row>
    <row r="39" spans="1:22" s="7" customFormat="1" ht="14">
      <c r="A39" s="8" t="s">
        <v>166</v>
      </c>
      <c r="B39" s="10" t="s">
        <v>195</v>
      </c>
      <c r="C39" s="8">
        <v>6.7</v>
      </c>
      <c r="D39" s="49">
        <v>2.6495282598983541</v>
      </c>
      <c r="E39" s="49">
        <v>5.3</v>
      </c>
      <c r="F39" s="49">
        <v>3.8046024759493591</v>
      </c>
      <c r="G39" s="8" t="s">
        <v>196</v>
      </c>
      <c r="H39" s="8" t="s">
        <v>197</v>
      </c>
      <c r="I39" s="47" t="s">
        <v>18</v>
      </c>
      <c r="J39" s="47" t="s">
        <v>18</v>
      </c>
      <c r="K39" s="8" t="s">
        <v>35</v>
      </c>
      <c r="L39" s="8" t="s">
        <v>36</v>
      </c>
      <c r="M39" s="8" t="s">
        <v>57</v>
      </c>
      <c r="N39" s="8" t="s">
        <v>68</v>
      </c>
      <c r="O39" s="8" t="s">
        <v>24</v>
      </c>
      <c r="P39" s="8">
        <v>7</v>
      </c>
      <c r="Q39" s="8" t="s">
        <v>363</v>
      </c>
      <c r="R39" s="8" t="s">
        <v>364</v>
      </c>
      <c r="S39" s="43">
        <v>6.48</v>
      </c>
      <c r="T39" s="8">
        <v>8.9</v>
      </c>
      <c r="U39" s="8">
        <v>163</v>
      </c>
      <c r="V39" s="8">
        <v>432</v>
      </c>
    </row>
    <row r="40" spans="1:22" s="7" customFormat="1" ht="14">
      <c r="A40" s="8" t="s">
        <v>166</v>
      </c>
      <c r="B40" s="10" t="s">
        <v>195</v>
      </c>
      <c r="C40" s="8">
        <v>6.7</v>
      </c>
      <c r="D40" s="49">
        <v>2.6495282598983541</v>
      </c>
      <c r="E40" s="49">
        <v>6</v>
      </c>
      <c r="F40" s="49">
        <v>5.0207071215118688</v>
      </c>
      <c r="G40" s="8" t="s">
        <v>196</v>
      </c>
      <c r="H40" s="8" t="s">
        <v>197</v>
      </c>
      <c r="I40" s="47" t="s">
        <v>18</v>
      </c>
      <c r="J40" s="47" t="s">
        <v>18</v>
      </c>
      <c r="K40" s="8" t="s">
        <v>35</v>
      </c>
      <c r="L40" s="8" t="s">
        <v>36</v>
      </c>
      <c r="M40" s="8" t="s">
        <v>57</v>
      </c>
      <c r="N40" s="8" t="s">
        <v>68</v>
      </c>
      <c r="O40" s="8" t="s">
        <v>24</v>
      </c>
      <c r="P40" s="8">
        <v>7</v>
      </c>
      <c r="Q40" s="8" t="s">
        <v>363</v>
      </c>
      <c r="R40" s="8" t="s">
        <v>364</v>
      </c>
      <c r="S40" s="43">
        <v>7.28</v>
      </c>
      <c r="T40" s="8">
        <v>3.1</v>
      </c>
      <c r="U40" s="8">
        <v>163</v>
      </c>
      <c r="V40" s="8">
        <v>432</v>
      </c>
    </row>
    <row r="41" spans="1:22" s="7" customFormat="1" ht="14">
      <c r="A41" s="8" t="s">
        <v>166</v>
      </c>
      <c r="B41" s="10" t="s">
        <v>195</v>
      </c>
      <c r="C41" s="8">
        <v>0.64999999999999991</v>
      </c>
      <c r="D41" s="49">
        <v>0.2449489742783178</v>
      </c>
      <c r="E41" s="49">
        <v>1.9500000000000002</v>
      </c>
      <c r="F41" s="49">
        <v>0.92059763197609845</v>
      </c>
      <c r="G41" s="8" t="s">
        <v>196</v>
      </c>
      <c r="H41" s="8" t="s">
        <v>197</v>
      </c>
      <c r="I41" s="47" t="s">
        <v>18</v>
      </c>
      <c r="J41" s="47" t="s">
        <v>18</v>
      </c>
      <c r="K41" s="8" t="s">
        <v>35</v>
      </c>
      <c r="L41" s="8" t="s">
        <v>36</v>
      </c>
      <c r="M41" s="8" t="s">
        <v>57</v>
      </c>
      <c r="N41" s="8" t="s">
        <v>68</v>
      </c>
      <c r="O41" s="8" t="s">
        <v>24</v>
      </c>
      <c r="P41" s="8">
        <v>7</v>
      </c>
      <c r="Q41" s="8" t="s">
        <v>363</v>
      </c>
      <c r="R41" s="8" t="s">
        <v>366</v>
      </c>
      <c r="S41" s="43">
        <v>8.77</v>
      </c>
      <c r="T41" s="8">
        <v>12.4</v>
      </c>
      <c r="U41" s="8">
        <v>680</v>
      </c>
      <c r="V41" s="8">
        <v>170</v>
      </c>
    </row>
    <row r="42" spans="1:22" s="7" customFormat="1" ht="14">
      <c r="A42" s="8" t="s">
        <v>166</v>
      </c>
      <c r="B42" s="10" t="s">
        <v>195</v>
      </c>
      <c r="C42" s="8">
        <v>0.64999999999999991</v>
      </c>
      <c r="D42" s="49">
        <v>0.2449489742783178</v>
      </c>
      <c r="E42" s="49">
        <v>1.1000000000000001</v>
      </c>
      <c r="F42" s="49">
        <v>0.27386127875258304</v>
      </c>
      <c r="G42" s="8" t="s">
        <v>196</v>
      </c>
      <c r="H42" s="8" t="s">
        <v>197</v>
      </c>
      <c r="I42" s="47" t="s">
        <v>18</v>
      </c>
      <c r="J42" s="47" t="s">
        <v>18</v>
      </c>
      <c r="K42" s="8" t="s">
        <v>35</v>
      </c>
      <c r="L42" s="8" t="s">
        <v>36</v>
      </c>
      <c r="M42" s="8" t="s">
        <v>57</v>
      </c>
      <c r="N42" s="8" t="s">
        <v>68</v>
      </c>
      <c r="O42" s="8" t="s">
        <v>24</v>
      </c>
      <c r="P42" s="8">
        <v>7</v>
      </c>
      <c r="Q42" s="8" t="s">
        <v>363</v>
      </c>
      <c r="R42" s="8" t="s">
        <v>364</v>
      </c>
      <c r="S42" s="43">
        <v>6.48</v>
      </c>
      <c r="T42" s="8">
        <v>10</v>
      </c>
      <c r="U42" s="8">
        <v>680</v>
      </c>
      <c r="V42" s="8">
        <v>170</v>
      </c>
    </row>
    <row r="43" spans="1:22" s="7" customFormat="1" ht="14">
      <c r="A43" s="8" t="s">
        <v>166</v>
      </c>
      <c r="B43" s="10" t="s">
        <v>195</v>
      </c>
      <c r="C43" s="8">
        <v>0.64999999999999991</v>
      </c>
      <c r="D43" s="49">
        <v>0.2449489742783178</v>
      </c>
      <c r="E43" s="49">
        <v>0.9</v>
      </c>
      <c r="F43" s="49">
        <v>0.19364916731037085</v>
      </c>
      <c r="G43" s="8" t="s">
        <v>196</v>
      </c>
      <c r="H43" s="8" t="s">
        <v>197</v>
      </c>
      <c r="I43" s="47" t="s">
        <v>18</v>
      </c>
      <c r="J43" s="47" t="s">
        <v>18</v>
      </c>
      <c r="K43" s="8" t="s">
        <v>35</v>
      </c>
      <c r="L43" s="8" t="s">
        <v>36</v>
      </c>
      <c r="M43" s="8" t="s">
        <v>57</v>
      </c>
      <c r="N43" s="8" t="s">
        <v>68</v>
      </c>
      <c r="O43" s="8" t="s">
        <v>24</v>
      </c>
      <c r="P43" s="8">
        <v>7</v>
      </c>
      <c r="Q43" s="8" t="s">
        <v>363</v>
      </c>
      <c r="R43" s="8" t="s">
        <v>364</v>
      </c>
      <c r="S43" s="43">
        <v>7.28</v>
      </c>
      <c r="T43" s="8">
        <v>5.7</v>
      </c>
      <c r="U43" s="8">
        <v>680</v>
      </c>
      <c r="V43" s="8">
        <v>170</v>
      </c>
    </row>
    <row r="44" spans="1:22" s="7" customFormat="1" ht="14">
      <c r="A44" s="8" t="s">
        <v>166</v>
      </c>
      <c r="B44" s="10" t="s">
        <v>198</v>
      </c>
      <c r="C44" s="8">
        <v>17.414999999999999</v>
      </c>
      <c r="D44" s="8" t="s">
        <v>18</v>
      </c>
      <c r="E44" s="49">
        <v>10.654999999999999</v>
      </c>
      <c r="F44" s="8" t="s">
        <v>18</v>
      </c>
      <c r="G44" s="8" t="s">
        <v>35</v>
      </c>
      <c r="H44" s="8" t="s">
        <v>27</v>
      </c>
      <c r="I44" s="47" t="s">
        <v>18</v>
      </c>
      <c r="J44" s="47" t="s">
        <v>18</v>
      </c>
      <c r="K44" s="8" t="s">
        <v>35</v>
      </c>
      <c r="L44" s="8" t="s">
        <v>36</v>
      </c>
      <c r="M44" s="8" t="s">
        <v>57</v>
      </c>
      <c r="N44" s="8" t="s">
        <v>68</v>
      </c>
      <c r="O44" s="8" t="s">
        <v>24</v>
      </c>
      <c r="P44" s="8">
        <v>7</v>
      </c>
      <c r="Q44" s="8" t="s">
        <v>365</v>
      </c>
      <c r="R44" s="8" t="s">
        <v>364</v>
      </c>
      <c r="S44" s="43">
        <v>7.5666666666666664</v>
      </c>
      <c r="T44" s="8">
        <v>4.8774558774558798</v>
      </c>
      <c r="U44" s="8">
        <v>93</v>
      </c>
      <c r="V44" s="8">
        <v>508</v>
      </c>
    </row>
    <row r="45" spans="1:22" s="7" customFormat="1" ht="14">
      <c r="A45" s="8" t="s">
        <v>166</v>
      </c>
      <c r="B45" s="10" t="s">
        <v>198</v>
      </c>
      <c r="C45" s="8">
        <v>17.414999999999999</v>
      </c>
      <c r="D45" s="8" t="s">
        <v>18</v>
      </c>
      <c r="E45" s="8">
        <v>11.14</v>
      </c>
      <c r="F45" s="8" t="s">
        <v>18</v>
      </c>
      <c r="G45" s="8" t="s">
        <v>35</v>
      </c>
      <c r="H45" s="8" t="s">
        <v>27</v>
      </c>
      <c r="I45" s="47" t="s">
        <v>18</v>
      </c>
      <c r="J45" s="47" t="s">
        <v>18</v>
      </c>
      <c r="K45" s="8" t="s">
        <v>35</v>
      </c>
      <c r="L45" s="8" t="s">
        <v>36</v>
      </c>
      <c r="M45" s="8" t="s">
        <v>57</v>
      </c>
      <c r="N45" s="8" t="s">
        <v>68</v>
      </c>
      <c r="O45" s="8" t="s">
        <v>24</v>
      </c>
      <c r="P45" s="8">
        <v>7</v>
      </c>
      <c r="Q45" s="8" t="s">
        <v>365</v>
      </c>
      <c r="R45" s="8" t="s">
        <v>364</v>
      </c>
      <c r="S45" s="43">
        <v>8.2666666666666675</v>
      </c>
      <c r="T45" s="8">
        <v>4.5363369391472439</v>
      </c>
      <c r="U45" s="8">
        <v>93</v>
      </c>
      <c r="V45" s="8">
        <v>508</v>
      </c>
    </row>
    <row r="46" spans="1:22" s="7" customFormat="1" ht="14">
      <c r="A46" s="8" t="s">
        <v>166</v>
      </c>
      <c r="B46" s="10" t="s">
        <v>198</v>
      </c>
      <c r="C46" s="8">
        <v>17.414999999999999</v>
      </c>
      <c r="D46" s="8" t="s">
        <v>18</v>
      </c>
      <c r="E46" s="8">
        <v>14.579999999999998</v>
      </c>
      <c r="F46" s="8" t="s">
        <v>18</v>
      </c>
      <c r="G46" s="8" t="s">
        <v>35</v>
      </c>
      <c r="H46" s="8" t="s">
        <v>27</v>
      </c>
      <c r="I46" s="47" t="s">
        <v>18</v>
      </c>
      <c r="J46" s="47" t="s">
        <v>18</v>
      </c>
      <c r="K46" s="8" t="s">
        <v>35</v>
      </c>
      <c r="L46" s="8" t="s">
        <v>36</v>
      </c>
      <c r="M46" s="8" t="s">
        <v>57</v>
      </c>
      <c r="N46" s="8" t="s">
        <v>68</v>
      </c>
      <c r="O46" s="8" t="s">
        <v>24</v>
      </c>
      <c r="P46" s="8">
        <v>7</v>
      </c>
      <c r="Q46" s="8" t="s">
        <v>365</v>
      </c>
      <c r="R46" s="8" t="s">
        <v>364</v>
      </c>
      <c r="S46" s="43">
        <v>8.4</v>
      </c>
      <c r="T46" s="8">
        <v>2.1955489491721374</v>
      </c>
      <c r="U46" s="8">
        <v>93</v>
      </c>
      <c r="V46" s="8">
        <v>508</v>
      </c>
    </row>
    <row r="47" spans="1:22" s="7" customFormat="1" ht="14">
      <c r="A47" s="8" t="s">
        <v>166</v>
      </c>
      <c r="B47" s="10" t="s">
        <v>198</v>
      </c>
      <c r="C47" s="8">
        <v>17.414999999999999</v>
      </c>
      <c r="D47" s="8" t="s">
        <v>18</v>
      </c>
      <c r="E47" s="8">
        <v>11.505000000000001</v>
      </c>
      <c r="F47" s="8" t="s">
        <v>18</v>
      </c>
      <c r="G47" s="8" t="s">
        <v>35</v>
      </c>
      <c r="H47" s="8" t="s">
        <v>27</v>
      </c>
      <c r="I47" s="47" t="s">
        <v>18</v>
      </c>
      <c r="J47" s="47" t="s">
        <v>18</v>
      </c>
      <c r="K47" s="8" t="s">
        <v>35</v>
      </c>
      <c r="L47" s="8" t="s">
        <v>36</v>
      </c>
      <c r="M47" s="8" t="s">
        <v>57</v>
      </c>
      <c r="N47" s="8" t="s">
        <v>68</v>
      </c>
      <c r="O47" s="8" t="s">
        <v>24</v>
      </c>
      <c r="P47" s="8">
        <v>7</v>
      </c>
      <c r="Q47" s="8" t="s">
        <v>365</v>
      </c>
      <c r="R47" s="8" t="s">
        <v>364</v>
      </c>
      <c r="S47" s="43">
        <v>7.7333333333333334</v>
      </c>
      <c r="T47" s="8">
        <v>1.6644137224782385</v>
      </c>
      <c r="U47" s="8">
        <v>93</v>
      </c>
      <c r="V47" s="8">
        <v>508</v>
      </c>
    </row>
    <row r="48" spans="1:22" s="7" customFormat="1" ht="14">
      <c r="A48" s="8" t="s">
        <v>166</v>
      </c>
      <c r="B48" s="10" t="s">
        <v>198</v>
      </c>
      <c r="C48" s="8">
        <v>17.414999999999999</v>
      </c>
      <c r="D48" s="8" t="s">
        <v>18</v>
      </c>
      <c r="E48" s="8">
        <v>13.305</v>
      </c>
      <c r="F48" s="8" t="s">
        <v>18</v>
      </c>
      <c r="G48" s="8" t="s">
        <v>35</v>
      </c>
      <c r="H48" s="8" t="s">
        <v>27</v>
      </c>
      <c r="I48" s="47" t="s">
        <v>18</v>
      </c>
      <c r="J48" s="47" t="s">
        <v>18</v>
      </c>
      <c r="K48" s="8" t="s">
        <v>35</v>
      </c>
      <c r="L48" s="8" t="s">
        <v>36</v>
      </c>
      <c r="M48" s="8" t="s">
        <v>57</v>
      </c>
      <c r="N48" s="8" t="s">
        <v>68</v>
      </c>
      <c r="O48" s="8" t="s">
        <v>24</v>
      </c>
      <c r="P48" s="8">
        <v>7</v>
      </c>
      <c r="Q48" s="8" t="s">
        <v>365</v>
      </c>
      <c r="R48" s="8" t="s">
        <v>364</v>
      </c>
      <c r="S48" s="43">
        <v>8.0333333333333332</v>
      </c>
      <c r="T48" s="8">
        <v>1.0250055169369965</v>
      </c>
      <c r="U48" s="8">
        <v>93</v>
      </c>
      <c r="V48" s="8">
        <v>508</v>
      </c>
    </row>
    <row r="49" spans="1:22" s="7" customFormat="1" ht="14">
      <c r="A49" s="8" t="s">
        <v>166</v>
      </c>
      <c r="B49" s="10" t="s">
        <v>198</v>
      </c>
      <c r="C49" s="8">
        <v>3.0149999999999997</v>
      </c>
      <c r="D49" s="8" t="s">
        <v>18</v>
      </c>
      <c r="E49" s="8">
        <v>6.89</v>
      </c>
      <c r="F49" s="8" t="s">
        <v>18</v>
      </c>
      <c r="G49" s="8" t="s">
        <v>35</v>
      </c>
      <c r="H49" s="8" t="s">
        <v>27</v>
      </c>
      <c r="I49" s="47" t="s">
        <v>18</v>
      </c>
      <c r="J49" s="47" t="s">
        <v>18</v>
      </c>
      <c r="K49" s="8" t="s">
        <v>35</v>
      </c>
      <c r="L49" s="8" t="s">
        <v>36</v>
      </c>
      <c r="M49" s="8" t="s">
        <v>57</v>
      </c>
      <c r="N49" s="8" t="s">
        <v>68</v>
      </c>
      <c r="O49" s="8" t="s">
        <v>24</v>
      </c>
      <c r="P49" s="8">
        <v>7</v>
      </c>
      <c r="Q49" s="8" t="s">
        <v>365</v>
      </c>
      <c r="R49" s="8" t="s">
        <v>364</v>
      </c>
      <c r="S49" s="43">
        <v>7.5666666666666664</v>
      </c>
      <c r="T49" s="8">
        <v>4.8774558774558798</v>
      </c>
      <c r="U49" s="8">
        <v>470</v>
      </c>
      <c r="V49" s="8">
        <v>163</v>
      </c>
    </row>
    <row r="50" spans="1:22" s="7" customFormat="1" ht="14">
      <c r="A50" s="8" t="s">
        <v>166</v>
      </c>
      <c r="B50" s="10" t="s">
        <v>198</v>
      </c>
      <c r="C50" s="8">
        <v>3.0149999999999997</v>
      </c>
      <c r="D50" s="8" t="s">
        <v>18</v>
      </c>
      <c r="E50" s="8">
        <v>5.58</v>
      </c>
      <c r="F50" s="8" t="s">
        <v>18</v>
      </c>
      <c r="G50" s="8" t="s">
        <v>35</v>
      </c>
      <c r="H50" s="8" t="s">
        <v>27</v>
      </c>
      <c r="I50" s="47" t="s">
        <v>18</v>
      </c>
      <c r="J50" s="47" t="s">
        <v>18</v>
      </c>
      <c r="K50" s="8" t="s">
        <v>35</v>
      </c>
      <c r="L50" s="8" t="s">
        <v>36</v>
      </c>
      <c r="M50" s="8" t="s">
        <v>57</v>
      </c>
      <c r="N50" s="8" t="s">
        <v>68</v>
      </c>
      <c r="O50" s="8" t="s">
        <v>24</v>
      </c>
      <c r="P50" s="8">
        <v>7</v>
      </c>
      <c r="Q50" s="8" t="s">
        <v>365</v>
      </c>
      <c r="R50" s="8" t="s">
        <v>364</v>
      </c>
      <c r="S50" s="43">
        <v>8.2666666666666675</v>
      </c>
      <c r="T50" s="8">
        <v>4.5363369391472439</v>
      </c>
      <c r="U50" s="8">
        <v>470</v>
      </c>
      <c r="V50" s="8">
        <v>163</v>
      </c>
    </row>
    <row r="51" spans="1:22" s="7" customFormat="1" ht="14">
      <c r="A51" s="8" t="s">
        <v>166</v>
      </c>
      <c r="B51" s="10" t="s">
        <v>198</v>
      </c>
      <c r="C51" s="8">
        <v>3.0149999999999997</v>
      </c>
      <c r="D51" s="8" t="s">
        <v>18</v>
      </c>
      <c r="E51" s="8">
        <v>5.6300000000000008</v>
      </c>
      <c r="F51" s="8" t="s">
        <v>18</v>
      </c>
      <c r="G51" s="8" t="s">
        <v>35</v>
      </c>
      <c r="H51" s="8" t="s">
        <v>27</v>
      </c>
      <c r="I51" s="47" t="s">
        <v>18</v>
      </c>
      <c r="J51" s="47" t="s">
        <v>18</v>
      </c>
      <c r="K51" s="8" t="s">
        <v>35</v>
      </c>
      <c r="L51" s="8" t="s">
        <v>36</v>
      </c>
      <c r="M51" s="8" t="s">
        <v>57</v>
      </c>
      <c r="N51" s="8" t="s">
        <v>68</v>
      </c>
      <c r="O51" s="8" t="s">
        <v>24</v>
      </c>
      <c r="P51" s="8">
        <v>7</v>
      </c>
      <c r="Q51" s="8" t="s">
        <v>365</v>
      </c>
      <c r="R51" s="8" t="s">
        <v>364</v>
      </c>
      <c r="S51" s="43">
        <v>8.4</v>
      </c>
      <c r="T51" s="8">
        <v>2.1955489491721374</v>
      </c>
      <c r="U51" s="8">
        <v>470</v>
      </c>
      <c r="V51" s="8">
        <v>163</v>
      </c>
    </row>
    <row r="52" spans="1:22" s="7" customFormat="1" ht="14">
      <c r="A52" s="8" t="s">
        <v>166</v>
      </c>
      <c r="B52" s="10" t="s">
        <v>198</v>
      </c>
      <c r="C52" s="8">
        <v>3.0149999999999997</v>
      </c>
      <c r="D52" s="8" t="s">
        <v>18</v>
      </c>
      <c r="E52" s="8">
        <v>5.4250000000000007</v>
      </c>
      <c r="F52" s="8" t="s">
        <v>18</v>
      </c>
      <c r="G52" s="8" t="s">
        <v>35</v>
      </c>
      <c r="H52" s="8" t="s">
        <v>27</v>
      </c>
      <c r="I52" s="47" t="s">
        <v>18</v>
      </c>
      <c r="J52" s="47" t="s">
        <v>18</v>
      </c>
      <c r="K52" s="8" t="s">
        <v>35</v>
      </c>
      <c r="L52" s="8" t="s">
        <v>36</v>
      </c>
      <c r="M52" s="8" t="s">
        <v>57</v>
      </c>
      <c r="N52" s="8" t="s">
        <v>68</v>
      </c>
      <c r="O52" s="8" t="s">
        <v>24</v>
      </c>
      <c r="P52" s="8">
        <v>7</v>
      </c>
      <c r="Q52" s="8" t="s">
        <v>365</v>
      </c>
      <c r="R52" s="8" t="s">
        <v>364</v>
      </c>
      <c r="S52" s="43">
        <v>7.7333333333333334</v>
      </c>
      <c r="T52" s="8">
        <v>1.6644137224782385</v>
      </c>
      <c r="U52" s="8">
        <v>470</v>
      </c>
      <c r="V52" s="8">
        <v>163</v>
      </c>
    </row>
    <row r="53" spans="1:22" s="7" customFormat="1" ht="14">
      <c r="A53" s="8" t="s">
        <v>166</v>
      </c>
      <c r="B53" s="10" t="s">
        <v>198</v>
      </c>
      <c r="C53" s="8">
        <v>3.0149999999999997</v>
      </c>
      <c r="D53" s="8" t="s">
        <v>18</v>
      </c>
      <c r="E53" s="8">
        <v>4.5999999999999996</v>
      </c>
      <c r="F53" s="8" t="s">
        <v>18</v>
      </c>
      <c r="G53" s="8" t="s">
        <v>35</v>
      </c>
      <c r="H53" s="8" t="s">
        <v>27</v>
      </c>
      <c r="I53" s="47" t="s">
        <v>18</v>
      </c>
      <c r="J53" s="47" t="s">
        <v>18</v>
      </c>
      <c r="K53" s="8" t="s">
        <v>35</v>
      </c>
      <c r="L53" s="8" t="s">
        <v>36</v>
      </c>
      <c r="M53" s="8" t="s">
        <v>57</v>
      </c>
      <c r="N53" s="8" t="s">
        <v>68</v>
      </c>
      <c r="O53" s="8" t="s">
        <v>24</v>
      </c>
      <c r="P53" s="8">
        <v>7</v>
      </c>
      <c r="Q53" s="8" t="s">
        <v>365</v>
      </c>
      <c r="R53" s="8" t="s">
        <v>364</v>
      </c>
      <c r="S53" s="43">
        <v>8.0333333333333332</v>
      </c>
      <c r="T53" s="8">
        <v>1.0250055169369965</v>
      </c>
      <c r="U53" s="8">
        <v>470</v>
      </c>
      <c r="V53" s="8">
        <v>163</v>
      </c>
    </row>
    <row r="54" spans="1:22" s="7" customFormat="1" ht="14">
      <c r="A54" s="8" t="s">
        <v>166</v>
      </c>
      <c r="B54" s="10" t="s">
        <v>199</v>
      </c>
      <c r="C54" s="8">
        <v>0.92</v>
      </c>
      <c r="D54" s="8" t="s">
        <v>18</v>
      </c>
      <c r="E54" s="8">
        <v>0.68</v>
      </c>
      <c r="F54" s="8" t="s">
        <v>18</v>
      </c>
      <c r="G54" s="8" t="s">
        <v>200</v>
      </c>
      <c r="H54" s="8" t="s">
        <v>22</v>
      </c>
      <c r="I54" s="47">
        <v>9101.7964071856295</v>
      </c>
      <c r="J54" s="47">
        <v>3353.2934131736502</v>
      </c>
      <c r="K54" s="8" t="s">
        <v>64</v>
      </c>
      <c r="L54" s="8" t="s">
        <v>22</v>
      </c>
      <c r="M54" s="8" t="s">
        <v>40</v>
      </c>
      <c r="N54" s="8" t="s">
        <v>41</v>
      </c>
      <c r="O54" s="8" t="s">
        <v>32</v>
      </c>
      <c r="P54" s="8">
        <v>6</v>
      </c>
      <c r="Q54" s="8" t="s">
        <v>18</v>
      </c>
      <c r="R54" s="8" t="s">
        <v>364</v>
      </c>
      <c r="S54" s="43" t="s">
        <v>18</v>
      </c>
      <c r="T54" s="8" t="s">
        <v>18</v>
      </c>
      <c r="U54" s="8">
        <v>779</v>
      </c>
      <c r="V54" s="8">
        <v>88</v>
      </c>
    </row>
    <row r="55" spans="1:22" s="7" customFormat="1" ht="14">
      <c r="A55" s="8" t="s">
        <v>166</v>
      </c>
      <c r="B55" s="10" t="s">
        <v>199</v>
      </c>
      <c r="C55" s="8">
        <v>1.37</v>
      </c>
      <c r="D55" s="8" t="s">
        <v>18</v>
      </c>
      <c r="E55" s="8">
        <v>0.71</v>
      </c>
      <c r="F55" s="8" t="s">
        <v>18</v>
      </c>
      <c r="G55" s="8" t="s">
        <v>201</v>
      </c>
      <c r="H55" s="8" t="s">
        <v>22</v>
      </c>
      <c r="I55" s="47">
        <v>11377.245508982</v>
      </c>
      <c r="J55" s="47">
        <v>5988.0239520958103</v>
      </c>
      <c r="K55" s="8" t="s">
        <v>64</v>
      </c>
      <c r="L55" s="8" t="s">
        <v>22</v>
      </c>
      <c r="M55" s="8" t="s">
        <v>40</v>
      </c>
      <c r="N55" s="8" t="s">
        <v>41</v>
      </c>
      <c r="O55" s="8" t="s">
        <v>32</v>
      </c>
      <c r="P55" s="8">
        <v>6</v>
      </c>
      <c r="Q55" s="8" t="s">
        <v>18</v>
      </c>
      <c r="R55" s="8" t="s">
        <v>364</v>
      </c>
      <c r="S55" s="43" t="s">
        <v>18</v>
      </c>
      <c r="T55" s="8" t="s">
        <v>18</v>
      </c>
      <c r="U55" s="8">
        <v>721</v>
      </c>
      <c r="V55" s="8">
        <v>155</v>
      </c>
    </row>
    <row r="56" spans="1:22" s="7" customFormat="1" ht="14">
      <c r="A56" s="8" t="s">
        <v>166</v>
      </c>
      <c r="B56" s="10" t="s">
        <v>202</v>
      </c>
      <c r="C56" s="8">
        <v>0.36</v>
      </c>
      <c r="D56" s="8">
        <v>0.52</v>
      </c>
      <c r="E56" s="8">
        <v>0.55000000000000004</v>
      </c>
      <c r="F56" s="8">
        <v>0.57999999999999996</v>
      </c>
      <c r="G56" s="8" t="s">
        <v>203</v>
      </c>
      <c r="H56" s="8" t="s">
        <v>27</v>
      </c>
      <c r="I56" s="47">
        <v>11990.532544378699</v>
      </c>
      <c r="J56" s="47">
        <v>11910.059171597633</v>
      </c>
      <c r="K56" s="8" t="s">
        <v>21</v>
      </c>
      <c r="L56" s="8" t="s">
        <v>36</v>
      </c>
      <c r="M56" s="8" t="s">
        <v>40</v>
      </c>
      <c r="N56" s="8" t="s">
        <v>83</v>
      </c>
      <c r="O56" s="8" t="s">
        <v>24</v>
      </c>
      <c r="P56" s="8">
        <v>7</v>
      </c>
      <c r="Q56" s="8" t="s">
        <v>365</v>
      </c>
      <c r="R56" s="8" t="s">
        <v>364</v>
      </c>
      <c r="S56" s="43" t="s">
        <v>18</v>
      </c>
      <c r="T56" s="8" t="s">
        <v>18</v>
      </c>
      <c r="U56" s="8" t="s">
        <v>18</v>
      </c>
      <c r="V56" s="8" t="s">
        <v>18</v>
      </c>
    </row>
    <row r="57" spans="1:22" s="7" customFormat="1" ht="14">
      <c r="A57" s="8" t="s">
        <v>166</v>
      </c>
      <c r="B57" s="10" t="s">
        <v>202</v>
      </c>
      <c r="C57" s="8">
        <v>5.8</v>
      </c>
      <c r="D57" s="8">
        <v>5.8</v>
      </c>
      <c r="E57" s="8">
        <v>5.6999999999999993</v>
      </c>
      <c r="F57" s="8">
        <v>6.4</v>
      </c>
      <c r="G57" s="8" t="s">
        <v>203</v>
      </c>
      <c r="H57" s="8" t="s">
        <v>27</v>
      </c>
      <c r="I57" s="47">
        <v>13308.284023668639</v>
      </c>
      <c r="J57" s="47">
        <v>14515.384615384615</v>
      </c>
      <c r="K57" s="8" t="s">
        <v>21</v>
      </c>
      <c r="L57" s="8" t="s">
        <v>36</v>
      </c>
      <c r="M57" s="8" t="s">
        <v>40</v>
      </c>
      <c r="N57" s="8" t="s">
        <v>83</v>
      </c>
      <c r="O57" s="8" t="s">
        <v>24</v>
      </c>
      <c r="P57" s="8">
        <v>7</v>
      </c>
      <c r="Q57" s="8" t="s">
        <v>363</v>
      </c>
      <c r="R57" s="8" t="s">
        <v>364</v>
      </c>
      <c r="S57" s="43" t="s">
        <v>18</v>
      </c>
      <c r="T57" s="8" t="s">
        <v>18</v>
      </c>
      <c r="U57" s="8" t="s">
        <v>18</v>
      </c>
      <c r="V57" s="8" t="s">
        <v>18</v>
      </c>
    </row>
    <row r="58" spans="1:22" s="7" customFormat="1" ht="14">
      <c r="A58" s="8" t="s">
        <v>166</v>
      </c>
      <c r="B58" s="10" t="s">
        <v>204</v>
      </c>
      <c r="C58" s="8">
        <v>1.81</v>
      </c>
      <c r="D58" s="8">
        <v>0.24</v>
      </c>
      <c r="E58" s="8">
        <v>1.66</v>
      </c>
      <c r="F58" s="8">
        <v>0.25</v>
      </c>
      <c r="G58" s="8" t="s">
        <v>205</v>
      </c>
      <c r="H58" s="8" t="s">
        <v>27</v>
      </c>
      <c r="I58" s="47">
        <v>9198.8235294117658</v>
      </c>
      <c r="J58" s="47">
        <v>9541.176470588236</v>
      </c>
      <c r="K58" s="8" t="s">
        <v>134</v>
      </c>
      <c r="L58" s="8" t="s">
        <v>22</v>
      </c>
      <c r="M58" s="8" t="s">
        <v>57</v>
      </c>
      <c r="N58" s="8" t="s">
        <v>41</v>
      </c>
      <c r="O58" s="8" t="s">
        <v>32</v>
      </c>
      <c r="P58" s="8">
        <v>7</v>
      </c>
      <c r="Q58" s="8" t="s">
        <v>365</v>
      </c>
      <c r="R58" s="8" t="s">
        <v>366</v>
      </c>
      <c r="S58" s="43" t="s">
        <v>18</v>
      </c>
      <c r="T58" s="8" t="s">
        <v>18</v>
      </c>
      <c r="U58" s="8">
        <v>530</v>
      </c>
      <c r="V58" s="8">
        <v>320</v>
      </c>
    </row>
    <row r="59" spans="1:22" s="7" customFormat="1" ht="14">
      <c r="A59" s="8" t="s">
        <v>166</v>
      </c>
      <c r="B59" s="10" t="s">
        <v>204</v>
      </c>
      <c r="C59" s="8">
        <v>0.96</v>
      </c>
      <c r="D59" s="8">
        <v>0.22</v>
      </c>
      <c r="E59" s="8">
        <v>0.47</v>
      </c>
      <c r="F59" s="8">
        <v>0.1</v>
      </c>
      <c r="G59" s="8" t="s">
        <v>205</v>
      </c>
      <c r="H59" s="8" t="s">
        <v>22</v>
      </c>
      <c r="I59" s="47">
        <v>6154.4910179640719</v>
      </c>
      <c r="J59" s="47">
        <v>4828.7425149700603</v>
      </c>
      <c r="K59" s="8" t="s">
        <v>134</v>
      </c>
      <c r="L59" s="8" t="s">
        <v>22</v>
      </c>
      <c r="M59" s="8" t="s">
        <v>57</v>
      </c>
      <c r="N59" s="8" t="s">
        <v>41</v>
      </c>
      <c r="O59" s="8" t="s">
        <v>32</v>
      </c>
      <c r="P59" s="8">
        <v>7</v>
      </c>
      <c r="Q59" s="8" t="s">
        <v>365</v>
      </c>
      <c r="R59" s="8" t="s">
        <v>366</v>
      </c>
      <c r="S59" s="43" t="s">
        <v>18</v>
      </c>
      <c r="T59" s="8" t="s">
        <v>18</v>
      </c>
      <c r="U59" s="8">
        <v>530</v>
      </c>
      <c r="V59" s="8">
        <v>320</v>
      </c>
    </row>
    <row r="60" spans="1:22" s="7" customFormat="1" ht="14">
      <c r="A60" s="8" t="s">
        <v>166</v>
      </c>
      <c r="B60" s="10" t="s">
        <v>206</v>
      </c>
      <c r="C60" s="8">
        <v>8.57</v>
      </c>
      <c r="D60" s="8">
        <v>0.95</v>
      </c>
      <c r="E60" s="8">
        <v>8.2799999999999994</v>
      </c>
      <c r="F60" s="8">
        <v>0.99</v>
      </c>
      <c r="G60" s="8" t="s">
        <v>207</v>
      </c>
      <c r="H60" s="8" t="s">
        <v>27</v>
      </c>
      <c r="I60" s="47">
        <v>15700</v>
      </c>
      <c r="J60" s="47">
        <v>15500</v>
      </c>
      <c r="K60" s="8" t="s">
        <v>64</v>
      </c>
      <c r="L60" s="8" t="s">
        <v>36</v>
      </c>
      <c r="M60" s="8" t="s">
        <v>120</v>
      </c>
      <c r="N60" s="8" t="s">
        <v>41</v>
      </c>
      <c r="O60" s="8" t="s">
        <v>32</v>
      </c>
      <c r="P60" s="8">
        <v>4</v>
      </c>
      <c r="Q60" s="8" t="s">
        <v>365</v>
      </c>
      <c r="R60" s="8" t="s">
        <v>364</v>
      </c>
      <c r="S60" s="43" t="s">
        <v>18</v>
      </c>
      <c r="T60" s="8">
        <v>6.5</v>
      </c>
      <c r="U60" s="8">
        <v>370</v>
      </c>
      <c r="V60" s="8">
        <v>130</v>
      </c>
    </row>
    <row r="61" spans="1:22" s="7" customFormat="1" ht="14">
      <c r="A61" s="8" t="s">
        <v>166</v>
      </c>
      <c r="B61" s="10" t="s">
        <v>206</v>
      </c>
      <c r="C61" s="8">
        <v>8.57</v>
      </c>
      <c r="D61" s="8">
        <v>0.95</v>
      </c>
      <c r="E61" s="8">
        <v>7.7</v>
      </c>
      <c r="F61" s="8">
        <v>1.39</v>
      </c>
      <c r="G61" s="8" t="s">
        <v>207</v>
      </c>
      <c r="H61" s="8" t="s">
        <v>27</v>
      </c>
      <c r="I61" s="47">
        <v>15700</v>
      </c>
      <c r="J61" s="47" t="s">
        <v>18</v>
      </c>
      <c r="K61" s="8" t="s">
        <v>64</v>
      </c>
      <c r="L61" s="8" t="s">
        <v>36</v>
      </c>
      <c r="M61" s="8" t="s">
        <v>120</v>
      </c>
      <c r="N61" s="8" t="s">
        <v>41</v>
      </c>
      <c r="O61" s="8" t="s">
        <v>32</v>
      </c>
      <c r="P61" s="8">
        <v>4</v>
      </c>
      <c r="Q61" s="8" t="s">
        <v>365</v>
      </c>
      <c r="R61" s="8" t="s">
        <v>364</v>
      </c>
      <c r="S61" s="43" t="s">
        <v>18</v>
      </c>
      <c r="T61" s="8">
        <v>3.5</v>
      </c>
      <c r="U61" s="8">
        <v>370</v>
      </c>
      <c r="V61" s="8">
        <v>130</v>
      </c>
    </row>
    <row r="62" spans="1:22" s="7" customFormat="1" ht="14">
      <c r="A62" s="8" t="s">
        <v>166</v>
      </c>
      <c r="B62" s="10" t="s">
        <v>206</v>
      </c>
      <c r="C62" s="8">
        <v>8.57</v>
      </c>
      <c r="D62" s="8">
        <v>0.95</v>
      </c>
      <c r="E62" s="8">
        <v>6.7</v>
      </c>
      <c r="F62" s="8">
        <v>0.97</v>
      </c>
      <c r="G62" s="8" t="s">
        <v>207</v>
      </c>
      <c r="H62" s="8" t="s">
        <v>27</v>
      </c>
      <c r="I62" s="47">
        <v>15700</v>
      </c>
      <c r="J62" s="47">
        <v>13100</v>
      </c>
      <c r="K62" s="8" t="s">
        <v>64</v>
      </c>
      <c r="L62" s="8" t="s">
        <v>36</v>
      </c>
      <c r="M62" s="8" t="s">
        <v>120</v>
      </c>
      <c r="N62" s="8" t="s">
        <v>41</v>
      </c>
      <c r="O62" s="8" t="s">
        <v>32</v>
      </c>
      <c r="P62" s="8">
        <v>4</v>
      </c>
      <c r="Q62" s="8" t="s">
        <v>365</v>
      </c>
      <c r="R62" s="8" t="s">
        <v>364</v>
      </c>
      <c r="S62" s="43" t="s">
        <v>18</v>
      </c>
      <c r="T62" s="8">
        <v>6.5</v>
      </c>
      <c r="U62" s="8">
        <v>370</v>
      </c>
      <c r="V62" s="8">
        <v>130</v>
      </c>
    </row>
    <row r="63" spans="1:22" s="7" customFormat="1" ht="14">
      <c r="A63" s="8" t="s">
        <v>166</v>
      </c>
      <c r="B63" s="10" t="s">
        <v>208</v>
      </c>
      <c r="C63" s="49">
        <v>1.107</v>
      </c>
      <c r="D63" s="49">
        <v>0.11951150572225254</v>
      </c>
      <c r="E63" s="49">
        <v>0.79700000000000004</v>
      </c>
      <c r="F63" s="49">
        <v>7.967433714816835E-2</v>
      </c>
      <c r="G63" s="8" t="s">
        <v>134</v>
      </c>
      <c r="H63" s="8" t="s">
        <v>27</v>
      </c>
      <c r="I63" s="47" t="s">
        <v>18</v>
      </c>
      <c r="J63" s="47" t="s">
        <v>18</v>
      </c>
      <c r="K63" s="8" t="s">
        <v>134</v>
      </c>
      <c r="L63" s="8" t="s">
        <v>22</v>
      </c>
      <c r="M63" s="8" t="s">
        <v>57</v>
      </c>
      <c r="N63" s="8" t="s">
        <v>41</v>
      </c>
      <c r="O63" s="8" t="s">
        <v>32</v>
      </c>
      <c r="P63" s="8">
        <v>7</v>
      </c>
      <c r="Q63" s="8" t="s">
        <v>365</v>
      </c>
      <c r="R63" s="8" t="s">
        <v>366</v>
      </c>
      <c r="S63" s="43" t="s">
        <v>18</v>
      </c>
      <c r="T63" s="8">
        <v>8</v>
      </c>
      <c r="U63" s="8">
        <v>170</v>
      </c>
      <c r="V63" s="8">
        <v>110</v>
      </c>
    </row>
    <row r="64" spans="1:22" s="7" customFormat="1" ht="14">
      <c r="A64" s="8" t="s">
        <v>166</v>
      </c>
      <c r="B64" s="10" t="s">
        <v>208</v>
      </c>
      <c r="C64" s="49">
        <v>0.32</v>
      </c>
      <c r="D64" s="49">
        <v>2.7712812921102035E-2</v>
      </c>
      <c r="E64" s="49">
        <v>0.379</v>
      </c>
      <c r="F64" s="49">
        <v>7.4478184725461707E-2</v>
      </c>
      <c r="G64" s="8" t="s">
        <v>134</v>
      </c>
      <c r="H64" s="8" t="s">
        <v>22</v>
      </c>
      <c r="I64" s="47" t="s">
        <v>18</v>
      </c>
      <c r="J64" s="47" t="s">
        <v>18</v>
      </c>
      <c r="K64" s="8" t="s">
        <v>134</v>
      </c>
      <c r="L64" s="8" t="s">
        <v>22</v>
      </c>
      <c r="M64" s="8" t="s">
        <v>57</v>
      </c>
      <c r="N64" s="8" t="s">
        <v>41</v>
      </c>
      <c r="O64" s="8" t="s">
        <v>32</v>
      </c>
      <c r="P64" s="8">
        <v>7</v>
      </c>
      <c r="Q64" s="8" t="s">
        <v>365</v>
      </c>
      <c r="R64" s="8" t="s">
        <v>366</v>
      </c>
      <c r="S64" s="43" t="s">
        <v>18</v>
      </c>
      <c r="T64" s="8">
        <v>8</v>
      </c>
      <c r="U64" s="8">
        <v>170</v>
      </c>
      <c r="V64" s="8">
        <v>110</v>
      </c>
    </row>
    <row r="65" spans="1:22" s="7" customFormat="1" ht="14">
      <c r="A65" s="8" t="s">
        <v>166</v>
      </c>
      <c r="B65" s="10" t="s">
        <v>209</v>
      </c>
      <c r="C65" s="8">
        <v>10.7</v>
      </c>
      <c r="D65" s="8">
        <v>5.6</v>
      </c>
      <c r="E65" s="8">
        <v>8.1999999999999993</v>
      </c>
      <c r="F65" s="8">
        <v>3</v>
      </c>
      <c r="G65" s="8" t="s">
        <v>35</v>
      </c>
      <c r="H65" s="8" t="s">
        <v>210</v>
      </c>
      <c r="I65" s="47">
        <v>40000</v>
      </c>
      <c r="J65" s="47">
        <v>41142.857142857145</v>
      </c>
      <c r="K65" s="8" t="s">
        <v>35</v>
      </c>
      <c r="L65" s="8" t="s">
        <v>36</v>
      </c>
      <c r="M65" s="8" t="s">
        <v>57</v>
      </c>
      <c r="N65" s="8" t="s">
        <v>68</v>
      </c>
      <c r="O65" s="8" t="s">
        <v>24</v>
      </c>
      <c r="P65" s="8">
        <v>7</v>
      </c>
      <c r="Q65" s="8" t="s">
        <v>365</v>
      </c>
      <c r="R65" s="8" t="s">
        <v>364</v>
      </c>
      <c r="S65" s="43">
        <v>7.9</v>
      </c>
      <c r="T65" s="8">
        <v>6</v>
      </c>
      <c r="U65" s="8">
        <v>14</v>
      </c>
      <c r="V65" s="8">
        <v>648</v>
      </c>
    </row>
    <row r="66" spans="1:22" s="7" customFormat="1" ht="14">
      <c r="A66" s="8" t="s">
        <v>166</v>
      </c>
      <c r="B66" s="10" t="s">
        <v>209</v>
      </c>
      <c r="C66" s="8">
        <v>10.7</v>
      </c>
      <c r="D66" s="8">
        <v>5.6</v>
      </c>
      <c r="E66" s="8">
        <v>4</v>
      </c>
      <c r="F66" s="8">
        <v>1.6</v>
      </c>
      <c r="G66" s="8" t="s">
        <v>35</v>
      </c>
      <c r="H66" s="8" t="s">
        <v>210</v>
      </c>
      <c r="I66" s="47">
        <v>40000</v>
      </c>
      <c r="J66" s="47">
        <v>36285.71428571429</v>
      </c>
      <c r="K66" s="8" t="s">
        <v>35</v>
      </c>
      <c r="L66" s="8" t="s">
        <v>36</v>
      </c>
      <c r="M66" s="8" t="s">
        <v>57</v>
      </c>
      <c r="N66" s="8" t="s">
        <v>68</v>
      </c>
      <c r="O66" s="8" t="s">
        <v>24</v>
      </c>
      <c r="P66" s="8">
        <v>7</v>
      </c>
      <c r="Q66" s="8" t="s">
        <v>365</v>
      </c>
      <c r="R66" s="8" t="s">
        <v>366</v>
      </c>
      <c r="S66" s="43">
        <v>8.4</v>
      </c>
      <c r="T66" s="8">
        <v>4</v>
      </c>
      <c r="U66" s="8">
        <v>14</v>
      </c>
      <c r="V66" s="8">
        <v>648</v>
      </c>
    </row>
    <row r="67" spans="1:22" s="7" customFormat="1" ht="14">
      <c r="A67" s="8" t="s">
        <v>166</v>
      </c>
      <c r="B67" s="10" t="s">
        <v>209</v>
      </c>
      <c r="C67" s="8">
        <v>10.7</v>
      </c>
      <c r="D67" s="8">
        <v>5.6</v>
      </c>
      <c r="E67" s="8">
        <v>6.4</v>
      </c>
      <c r="F67" s="8">
        <v>2.6</v>
      </c>
      <c r="G67" s="8" t="s">
        <v>35</v>
      </c>
      <c r="H67" s="8" t="s">
        <v>210</v>
      </c>
      <c r="I67" s="47">
        <v>40000</v>
      </c>
      <c r="J67" s="47">
        <v>36571.428571428572</v>
      </c>
      <c r="K67" s="8" t="s">
        <v>35</v>
      </c>
      <c r="L67" s="8" t="s">
        <v>36</v>
      </c>
      <c r="M67" s="8" t="s">
        <v>57</v>
      </c>
      <c r="N67" s="8" t="s">
        <v>68</v>
      </c>
      <c r="O67" s="8" t="s">
        <v>24</v>
      </c>
      <c r="P67" s="8">
        <v>7</v>
      </c>
      <c r="Q67" s="8" t="s">
        <v>365</v>
      </c>
      <c r="R67" s="8" t="s">
        <v>366</v>
      </c>
      <c r="S67" s="43">
        <v>9</v>
      </c>
      <c r="T67" s="8">
        <v>6</v>
      </c>
      <c r="U67" s="8">
        <v>14</v>
      </c>
      <c r="V67" s="8">
        <v>648</v>
      </c>
    </row>
    <row r="68" spans="1:22" s="7" customFormat="1" ht="14">
      <c r="A68" s="8" t="s">
        <v>166</v>
      </c>
      <c r="B68" s="10" t="s">
        <v>209</v>
      </c>
      <c r="C68" s="8">
        <v>10.7</v>
      </c>
      <c r="D68" s="8">
        <v>5.6</v>
      </c>
      <c r="E68" s="8">
        <v>2.4</v>
      </c>
      <c r="F68" s="8">
        <v>1.2</v>
      </c>
      <c r="G68" s="8" t="s">
        <v>35</v>
      </c>
      <c r="H68" s="8" t="s">
        <v>210</v>
      </c>
      <c r="I68" s="47">
        <v>40000</v>
      </c>
      <c r="J68" s="47">
        <v>31428.571428571431</v>
      </c>
      <c r="K68" s="8" t="s">
        <v>35</v>
      </c>
      <c r="L68" s="8" t="s">
        <v>36</v>
      </c>
      <c r="M68" s="8" t="s">
        <v>57</v>
      </c>
      <c r="N68" s="8" t="s">
        <v>68</v>
      </c>
      <c r="O68" s="8" t="s">
        <v>24</v>
      </c>
      <c r="P68" s="8">
        <v>7</v>
      </c>
      <c r="Q68" s="8" t="s">
        <v>365</v>
      </c>
      <c r="R68" s="8" t="s">
        <v>366</v>
      </c>
      <c r="S68" s="43">
        <v>8.3000000000000007</v>
      </c>
      <c r="T68" s="8">
        <v>17</v>
      </c>
      <c r="U68" s="8">
        <v>14</v>
      </c>
      <c r="V68" s="8">
        <v>648</v>
      </c>
    </row>
    <row r="69" spans="1:22" s="7" customFormat="1" ht="14">
      <c r="A69" s="8" t="s">
        <v>166</v>
      </c>
      <c r="B69" s="10" t="s">
        <v>209</v>
      </c>
      <c r="C69" s="8">
        <v>10.7</v>
      </c>
      <c r="D69" s="8">
        <v>5.6</v>
      </c>
      <c r="E69" s="8">
        <v>2.5</v>
      </c>
      <c r="F69" s="8">
        <v>1.4</v>
      </c>
      <c r="G69" s="8" t="s">
        <v>35</v>
      </c>
      <c r="H69" s="8" t="s">
        <v>210</v>
      </c>
      <c r="I69" s="47">
        <v>40000</v>
      </c>
      <c r="J69" s="47">
        <v>30285.714285714286</v>
      </c>
      <c r="K69" s="8" t="s">
        <v>35</v>
      </c>
      <c r="L69" s="8" t="s">
        <v>36</v>
      </c>
      <c r="M69" s="8" t="s">
        <v>57</v>
      </c>
      <c r="N69" s="8" t="s">
        <v>68</v>
      </c>
      <c r="O69" s="8" t="s">
        <v>24</v>
      </c>
      <c r="P69" s="8">
        <v>7</v>
      </c>
      <c r="Q69" s="8" t="s">
        <v>365</v>
      </c>
      <c r="R69" s="8" t="s">
        <v>366</v>
      </c>
      <c r="S69" s="43">
        <v>8.1999999999999993</v>
      </c>
      <c r="T69" s="8">
        <v>14</v>
      </c>
      <c r="U69" s="8">
        <v>14</v>
      </c>
      <c r="V69" s="8">
        <v>648</v>
      </c>
    </row>
    <row r="70" spans="1:22" s="7" customFormat="1" ht="14">
      <c r="A70" s="8" t="s">
        <v>166</v>
      </c>
      <c r="B70" s="10" t="s">
        <v>209</v>
      </c>
      <c r="C70" s="8">
        <v>6</v>
      </c>
      <c r="D70" s="8">
        <v>1.4</v>
      </c>
      <c r="E70" s="8">
        <v>4</v>
      </c>
      <c r="F70" s="8">
        <v>0.8</v>
      </c>
      <c r="G70" s="8" t="s">
        <v>35</v>
      </c>
      <c r="H70" s="8" t="s">
        <v>210</v>
      </c>
      <c r="I70" s="47">
        <v>40285.71428571429</v>
      </c>
      <c r="J70" s="47">
        <v>32000.000000000004</v>
      </c>
      <c r="K70" s="8" t="s">
        <v>35</v>
      </c>
      <c r="L70" s="8" t="s">
        <v>36</v>
      </c>
      <c r="M70" s="8" t="s">
        <v>57</v>
      </c>
      <c r="N70" s="8" t="s">
        <v>68</v>
      </c>
      <c r="O70" s="8" t="s">
        <v>24</v>
      </c>
      <c r="P70" s="8">
        <v>7</v>
      </c>
      <c r="Q70" s="8" t="s">
        <v>365</v>
      </c>
      <c r="R70" s="8" t="s">
        <v>364</v>
      </c>
      <c r="S70" s="43">
        <v>7.2</v>
      </c>
      <c r="T70" s="8">
        <v>5</v>
      </c>
      <c r="U70" s="8">
        <v>22</v>
      </c>
      <c r="V70" s="8">
        <v>555</v>
      </c>
    </row>
    <row r="71" spans="1:22" s="7" customFormat="1" ht="14">
      <c r="A71" s="8" t="s">
        <v>166</v>
      </c>
      <c r="B71" s="10" t="s">
        <v>209</v>
      </c>
      <c r="C71" s="8">
        <v>6</v>
      </c>
      <c r="D71" s="8">
        <v>1.4</v>
      </c>
      <c r="E71" s="8">
        <v>4.7</v>
      </c>
      <c r="F71" s="8">
        <v>2.4</v>
      </c>
      <c r="G71" s="8" t="s">
        <v>35</v>
      </c>
      <c r="H71" s="8" t="s">
        <v>210</v>
      </c>
      <c r="I71" s="47">
        <v>40285.71428571429</v>
      </c>
      <c r="J71" s="47">
        <v>33714.285714285717</v>
      </c>
      <c r="K71" s="8" t="s">
        <v>35</v>
      </c>
      <c r="L71" s="8" t="s">
        <v>36</v>
      </c>
      <c r="M71" s="8" t="s">
        <v>57</v>
      </c>
      <c r="N71" s="8" t="s">
        <v>68</v>
      </c>
      <c r="O71" s="8" t="s">
        <v>24</v>
      </c>
      <c r="P71" s="8">
        <v>7</v>
      </c>
      <c r="Q71" s="8" t="s">
        <v>365</v>
      </c>
      <c r="R71" s="8" t="s">
        <v>366</v>
      </c>
      <c r="S71" s="43">
        <v>8.4</v>
      </c>
      <c r="T71" s="8">
        <v>6</v>
      </c>
      <c r="U71" s="8">
        <v>22</v>
      </c>
      <c r="V71" s="8">
        <v>555</v>
      </c>
    </row>
    <row r="72" spans="1:22" s="7" customFormat="1" ht="14">
      <c r="A72" s="8" t="s">
        <v>166</v>
      </c>
      <c r="B72" s="10" t="s">
        <v>209</v>
      </c>
      <c r="C72" s="8">
        <v>6</v>
      </c>
      <c r="D72" s="8">
        <v>1.4</v>
      </c>
      <c r="E72" s="8">
        <v>3.5</v>
      </c>
      <c r="F72" s="8">
        <v>0.4</v>
      </c>
      <c r="G72" s="8" t="s">
        <v>35</v>
      </c>
      <c r="H72" s="8" t="s">
        <v>210</v>
      </c>
      <c r="I72" s="47">
        <v>40285.71428571429</v>
      </c>
      <c r="J72" s="47">
        <v>32285.714285714286</v>
      </c>
      <c r="K72" s="8" t="s">
        <v>35</v>
      </c>
      <c r="L72" s="8" t="s">
        <v>36</v>
      </c>
      <c r="M72" s="8" t="s">
        <v>57</v>
      </c>
      <c r="N72" s="8" t="s">
        <v>68</v>
      </c>
      <c r="O72" s="8" t="s">
        <v>24</v>
      </c>
      <c r="P72" s="8">
        <v>7</v>
      </c>
      <c r="Q72" s="8" t="s">
        <v>365</v>
      </c>
      <c r="R72" s="8" t="s">
        <v>366</v>
      </c>
      <c r="S72" s="43">
        <v>8.5</v>
      </c>
      <c r="T72" s="8">
        <v>5</v>
      </c>
      <c r="U72" s="8">
        <v>22</v>
      </c>
      <c r="V72" s="8">
        <v>555</v>
      </c>
    </row>
    <row r="73" spans="1:22" s="7" customFormat="1" ht="14">
      <c r="A73" s="8" t="s">
        <v>166</v>
      </c>
      <c r="B73" s="10" t="s">
        <v>209</v>
      </c>
      <c r="C73" s="8">
        <v>6</v>
      </c>
      <c r="D73" s="8">
        <v>1.4</v>
      </c>
      <c r="E73" s="8">
        <v>2.2999999999999998</v>
      </c>
      <c r="F73" s="8">
        <v>0.8</v>
      </c>
      <c r="G73" s="8" t="s">
        <v>35</v>
      </c>
      <c r="H73" s="8" t="s">
        <v>210</v>
      </c>
      <c r="I73" s="47">
        <v>40285.71428571429</v>
      </c>
      <c r="J73" s="47">
        <v>29714.285714285717</v>
      </c>
      <c r="K73" s="8" t="s">
        <v>35</v>
      </c>
      <c r="L73" s="8" t="s">
        <v>36</v>
      </c>
      <c r="M73" s="8" t="s">
        <v>57</v>
      </c>
      <c r="N73" s="8" t="s">
        <v>68</v>
      </c>
      <c r="O73" s="8" t="s">
        <v>24</v>
      </c>
      <c r="P73" s="8">
        <v>7</v>
      </c>
      <c r="Q73" s="8" t="s">
        <v>365</v>
      </c>
      <c r="R73" s="8" t="s">
        <v>366</v>
      </c>
      <c r="S73" s="43">
        <v>6.7</v>
      </c>
      <c r="T73" s="8">
        <v>15</v>
      </c>
      <c r="U73" s="8">
        <v>22</v>
      </c>
      <c r="V73" s="8">
        <v>555</v>
      </c>
    </row>
    <row r="74" spans="1:22" s="7" customFormat="1" ht="14">
      <c r="A74" s="8" t="s">
        <v>166</v>
      </c>
      <c r="B74" s="10" t="s">
        <v>209</v>
      </c>
      <c r="C74" s="8">
        <v>6</v>
      </c>
      <c r="D74" s="8">
        <v>1.4</v>
      </c>
      <c r="E74" s="8">
        <v>1.8</v>
      </c>
      <c r="F74" s="8">
        <v>0.6</v>
      </c>
      <c r="G74" s="8" t="s">
        <v>35</v>
      </c>
      <c r="H74" s="8" t="s">
        <v>210</v>
      </c>
      <c r="I74" s="47">
        <v>40285.71428571429</v>
      </c>
      <c r="J74" s="47">
        <v>22000</v>
      </c>
      <c r="K74" s="8" t="s">
        <v>35</v>
      </c>
      <c r="L74" s="8" t="s">
        <v>36</v>
      </c>
      <c r="M74" s="8" t="s">
        <v>57</v>
      </c>
      <c r="N74" s="8" t="s">
        <v>68</v>
      </c>
      <c r="O74" s="8" t="s">
        <v>24</v>
      </c>
      <c r="P74" s="8">
        <v>7</v>
      </c>
      <c r="Q74" s="8" t="s">
        <v>365</v>
      </c>
      <c r="R74" s="8" t="s">
        <v>366</v>
      </c>
      <c r="S74" s="43">
        <v>6.6</v>
      </c>
      <c r="T74" s="8">
        <v>15</v>
      </c>
      <c r="U74" s="8">
        <v>22</v>
      </c>
      <c r="V74" s="8">
        <v>555</v>
      </c>
    </row>
    <row r="75" spans="1:22" s="7" customFormat="1" ht="14">
      <c r="A75" s="8" t="s">
        <v>166</v>
      </c>
      <c r="B75" s="10" t="s">
        <v>211</v>
      </c>
      <c r="C75" s="8">
        <v>2.2000000000000002</v>
      </c>
      <c r="D75" s="8" t="s">
        <v>18</v>
      </c>
      <c r="E75" s="8">
        <v>1.67</v>
      </c>
      <c r="F75" s="8" t="s">
        <v>18</v>
      </c>
      <c r="G75" s="8" t="s">
        <v>212</v>
      </c>
      <c r="H75" s="8" t="s">
        <v>213</v>
      </c>
      <c r="I75" s="47">
        <v>3111.1111111111113</v>
      </c>
      <c r="J75" s="47">
        <v>2444.4444444444443</v>
      </c>
      <c r="K75" s="8" t="s">
        <v>35</v>
      </c>
      <c r="L75" s="8" t="s">
        <v>22</v>
      </c>
      <c r="M75" s="8" t="s">
        <v>57</v>
      </c>
      <c r="N75" s="8" t="s">
        <v>83</v>
      </c>
      <c r="O75" s="8" t="s">
        <v>24</v>
      </c>
      <c r="P75" s="8">
        <v>8</v>
      </c>
      <c r="Q75" s="8" t="s">
        <v>363</v>
      </c>
      <c r="R75" s="8" t="s">
        <v>366</v>
      </c>
      <c r="S75" s="43" t="s">
        <v>18</v>
      </c>
      <c r="T75" s="8" t="s">
        <v>18</v>
      </c>
      <c r="U75" s="8">
        <v>40</v>
      </c>
      <c r="V75" s="8">
        <v>700</v>
      </c>
    </row>
    <row r="76" spans="1:22" s="7" customFormat="1" ht="14">
      <c r="A76" s="8" t="s">
        <v>166</v>
      </c>
      <c r="B76" s="10" t="s">
        <v>211</v>
      </c>
      <c r="C76" s="8">
        <v>2.2000000000000002</v>
      </c>
      <c r="D76" s="8" t="s">
        <v>18</v>
      </c>
      <c r="E76" s="8">
        <v>1.67</v>
      </c>
      <c r="F76" s="8" t="s">
        <v>18</v>
      </c>
      <c r="G76" s="8" t="s">
        <v>212</v>
      </c>
      <c r="H76" s="8" t="s">
        <v>213</v>
      </c>
      <c r="I76" s="47">
        <v>2304.093567251462</v>
      </c>
      <c r="J76" s="47">
        <v>2444.4444444444443</v>
      </c>
      <c r="K76" s="8" t="s">
        <v>35</v>
      </c>
      <c r="L76" s="8" t="s">
        <v>22</v>
      </c>
      <c r="M76" s="8" t="s">
        <v>57</v>
      </c>
      <c r="N76" s="8" t="s">
        <v>83</v>
      </c>
      <c r="O76" s="8" t="s">
        <v>24</v>
      </c>
      <c r="P76" s="8">
        <v>8</v>
      </c>
      <c r="Q76" s="8" t="s">
        <v>363</v>
      </c>
      <c r="R76" s="8" t="s">
        <v>366</v>
      </c>
      <c r="S76" s="43" t="s">
        <v>18</v>
      </c>
      <c r="T76" s="8" t="s">
        <v>18</v>
      </c>
      <c r="U76" s="8">
        <v>40</v>
      </c>
      <c r="V76" s="8">
        <v>700</v>
      </c>
    </row>
    <row r="77" spans="1:22" s="7" customFormat="1" ht="14">
      <c r="A77" s="8" t="s">
        <v>166</v>
      </c>
      <c r="B77" s="10" t="s">
        <v>211</v>
      </c>
      <c r="C77" s="8">
        <v>1.5</v>
      </c>
      <c r="D77" s="8" t="s">
        <v>18</v>
      </c>
      <c r="E77" s="8">
        <v>1.67</v>
      </c>
      <c r="F77" s="8" t="s">
        <v>18</v>
      </c>
      <c r="G77" s="8" t="s">
        <v>212</v>
      </c>
      <c r="H77" s="8" t="s">
        <v>213</v>
      </c>
      <c r="I77" s="47">
        <v>1719.2982456140351</v>
      </c>
      <c r="J77" s="47">
        <v>2444.4444444444443</v>
      </c>
      <c r="K77" s="8" t="s">
        <v>35</v>
      </c>
      <c r="L77" s="8" t="s">
        <v>22</v>
      </c>
      <c r="M77" s="8" t="s">
        <v>57</v>
      </c>
      <c r="N77" s="8" t="s">
        <v>83</v>
      </c>
      <c r="O77" s="8" t="s">
        <v>24</v>
      </c>
      <c r="P77" s="8">
        <v>8</v>
      </c>
      <c r="Q77" s="8" t="s">
        <v>363</v>
      </c>
      <c r="R77" s="8" t="s">
        <v>366</v>
      </c>
      <c r="S77" s="43" t="s">
        <v>18</v>
      </c>
      <c r="T77" s="8" t="s">
        <v>18</v>
      </c>
      <c r="U77" s="8">
        <v>40</v>
      </c>
      <c r="V77" s="8">
        <v>700</v>
      </c>
    </row>
    <row r="78" spans="1:22" s="7" customFormat="1" ht="14">
      <c r="A78" s="8" t="s">
        <v>166</v>
      </c>
      <c r="B78" s="10" t="s">
        <v>211</v>
      </c>
      <c r="C78" s="8">
        <v>4.07</v>
      </c>
      <c r="D78" s="8" t="s">
        <v>18</v>
      </c>
      <c r="E78" s="8">
        <v>1.33</v>
      </c>
      <c r="F78" s="8" t="s">
        <v>18</v>
      </c>
      <c r="G78" s="8" t="s">
        <v>212</v>
      </c>
      <c r="H78" s="8" t="s">
        <v>122</v>
      </c>
      <c r="I78" s="47">
        <v>3672.5146198830412</v>
      </c>
      <c r="J78" s="47">
        <v>3052.6315789473683</v>
      </c>
      <c r="K78" s="8" t="s">
        <v>35</v>
      </c>
      <c r="L78" s="8" t="s">
        <v>22</v>
      </c>
      <c r="M78" s="8" t="s">
        <v>57</v>
      </c>
      <c r="N78" s="8" t="s">
        <v>83</v>
      </c>
      <c r="O78" s="8" t="s">
        <v>24</v>
      </c>
      <c r="P78" s="8">
        <v>8</v>
      </c>
      <c r="Q78" s="8" t="s">
        <v>363</v>
      </c>
      <c r="R78" s="8" t="s">
        <v>366</v>
      </c>
      <c r="S78" s="43" t="s">
        <v>18</v>
      </c>
      <c r="T78" s="8" t="s">
        <v>18</v>
      </c>
      <c r="U78" s="8">
        <v>40</v>
      </c>
      <c r="V78" s="8">
        <v>700</v>
      </c>
    </row>
    <row r="79" spans="1:22" s="7" customFormat="1" ht="14">
      <c r="A79" s="8" t="s">
        <v>166</v>
      </c>
      <c r="B79" s="10" t="s">
        <v>211</v>
      </c>
      <c r="C79" s="8">
        <v>4.3</v>
      </c>
      <c r="D79" s="8" t="s">
        <v>18</v>
      </c>
      <c r="E79" s="8">
        <v>1.33</v>
      </c>
      <c r="F79" s="8" t="s">
        <v>18</v>
      </c>
      <c r="G79" s="8" t="s">
        <v>212</v>
      </c>
      <c r="H79" s="8" t="s">
        <v>122</v>
      </c>
      <c r="I79" s="47">
        <v>3614.0350877192982</v>
      </c>
      <c r="J79" s="47">
        <v>3052.6315789473683</v>
      </c>
      <c r="K79" s="8" t="s">
        <v>35</v>
      </c>
      <c r="L79" s="8" t="s">
        <v>22</v>
      </c>
      <c r="M79" s="8" t="s">
        <v>57</v>
      </c>
      <c r="N79" s="8" t="s">
        <v>83</v>
      </c>
      <c r="O79" s="8" t="s">
        <v>24</v>
      </c>
      <c r="P79" s="8">
        <v>8</v>
      </c>
      <c r="Q79" s="8" t="s">
        <v>363</v>
      </c>
      <c r="R79" s="8" t="s">
        <v>366</v>
      </c>
      <c r="S79" s="43" t="s">
        <v>18</v>
      </c>
      <c r="T79" s="8" t="s">
        <v>18</v>
      </c>
      <c r="U79" s="8">
        <v>40</v>
      </c>
      <c r="V79" s="8">
        <v>700</v>
      </c>
    </row>
    <row r="80" spans="1:22" s="7" customFormat="1" ht="14">
      <c r="A80" s="8" t="s">
        <v>166</v>
      </c>
      <c r="B80" s="10" t="s">
        <v>211</v>
      </c>
      <c r="C80" s="8">
        <v>1.7</v>
      </c>
      <c r="D80" s="8" t="s">
        <v>18</v>
      </c>
      <c r="E80" s="8">
        <v>1.33</v>
      </c>
      <c r="F80" s="8" t="s">
        <v>18</v>
      </c>
      <c r="G80" s="8" t="s">
        <v>212</v>
      </c>
      <c r="H80" s="8" t="s">
        <v>122</v>
      </c>
      <c r="I80" s="47">
        <v>2385.9649122807018</v>
      </c>
      <c r="J80" s="47">
        <v>3052.6315789473683</v>
      </c>
      <c r="K80" s="8" t="s">
        <v>35</v>
      </c>
      <c r="L80" s="8" t="s">
        <v>22</v>
      </c>
      <c r="M80" s="8" t="s">
        <v>57</v>
      </c>
      <c r="N80" s="8" t="s">
        <v>83</v>
      </c>
      <c r="O80" s="8" t="s">
        <v>24</v>
      </c>
      <c r="P80" s="8">
        <v>8</v>
      </c>
      <c r="Q80" s="8" t="s">
        <v>363</v>
      </c>
      <c r="R80" s="8" t="s">
        <v>366</v>
      </c>
      <c r="S80" s="43" t="s">
        <v>18</v>
      </c>
      <c r="T80" s="8" t="s">
        <v>18</v>
      </c>
      <c r="U80" s="8">
        <v>40</v>
      </c>
      <c r="V80" s="8">
        <v>700</v>
      </c>
    </row>
    <row r="81" spans="1:22" s="7" customFormat="1" ht="14">
      <c r="A81" s="8" t="s">
        <v>166</v>
      </c>
      <c r="B81" s="10" t="s">
        <v>101</v>
      </c>
      <c r="C81" s="49">
        <v>0.64700000000000002</v>
      </c>
      <c r="D81" s="8" t="s">
        <v>18</v>
      </c>
      <c r="E81" s="49">
        <v>0.73599999999999999</v>
      </c>
      <c r="F81" s="8" t="s">
        <v>18</v>
      </c>
      <c r="G81" s="8" t="s">
        <v>102</v>
      </c>
      <c r="H81" s="8" t="s">
        <v>69</v>
      </c>
      <c r="I81" s="47">
        <v>1471.8374999999999</v>
      </c>
      <c r="J81" s="47">
        <v>3099.375</v>
      </c>
      <c r="K81" s="8" t="s">
        <v>64</v>
      </c>
      <c r="L81" s="8" t="s">
        <v>22</v>
      </c>
      <c r="M81" s="8" t="s">
        <v>40</v>
      </c>
      <c r="N81" s="8" t="s">
        <v>83</v>
      </c>
      <c r="O81" s="8" t="s">
        <v>24</v>
      </c>
      <c r="P81" s="8">
        <v>4</v>
      </c>
      <c r="Q81" s="8" t="s">
        <v>365</v>
      </c>
      <c r="R81" s="8" t="s">
        <v>364</v>
      </c>
      <c r="S81" s="43" t="s">
        <v>18</v>
      </c>
      <c r="T81" s="8" t="s">
        <v>18</v>
      </c>
      <c r="U81" s="8">
        <v>62</v>
      </c>
      <c r="V81" s="8">
        <v>305</v>
      </c>
    </row>
    <row r="82" spans="1:22" s="7" customFormat="1" ht="14">
      <c r="A82" s="8" t="s">
        <v>166</v>
      </c>
      <c r="B82" s="10" t="s">
        <v>101</v>
      </c>
      <c r="C82" s="49">
        <v>1.847</v>
      </c>
      <c r="D82" s="8" t="s">
        <v>18</v>
      </c>
      <c r="E82" s="49">
        <v>1.0009999999999999</v>
      </c>
      <c r="F82" s="8" t="s">
        <v>18</v>
      </c>
      <c r="G82" s="8" t="s">
        <v>102</v>
      </c>
      <c r="H82" s="8" t="s">
        <v>69</v>
      </c>
      <c r="I82" s="47">
        <v>2503.9124999999999</v>
      </c>
      <c r="J82" s="47">
        <v>4536.6750000000002</v>
      </c>
      <c r="K82" s="8" t="s">
        <v>64</v>
      </c>
      <c r="L82" s="8" t="s">
        <v>22</v>
      </c>
      <c r="M82" s="8" t="s">
        <v>40</v>
      </c>
      <c r="N82" s="8" t="s">
        <v>83</v>
      </c>
      <c r="O82" s="8" t="s">
        <v>24</v>
      </c>
      <c r="P82" s="8">
        <v>4</v>
      </c>
      <c r="Q82" s="8" t="s">
        <v>365</v>
      </c>
      <c r="R82" s="8" t="s">
        <v>364</v>
      </c>
      <c r="S82" s="43" t="s">
        <v>18</v>
      </c>
      <c r="T82" s="8" t="s">
        <v>18</v>
      </c>
      <c r="U82" s="8">
        <v>62</v>
      </c>
      <c r="V82" s="8">
        <v>305</v>
      </c>
    </row>
    <row r="83" spans="1:22" s="7" customFormat="1" ht="14">
      <c r="A83" s="8" t="s">
        <v>166</v>
      </c>
      <c r="B83" s="10" t="s">
        <v>101</v>
      </c>
      <c r="C83" s="49">
        <v>1.175</v>
      </c>
      <c r="D83" s="8" t="s">
        <v>18</v>
      </c>
      <c r="E83" s="49">
        <v>1.278</v>
      </c>
      <c r="F83" s="8" t="s">
        <v>18</v>
      </c>
      <c r="G83" s="8" t="s">
        <v>102</v>
      </c>
      <c r="H83" s="8" t="s">
        <v>69</v>
      </c>
      <c r="I83" s="47">
        <v>6743.1374999999998</v>
      </c>
      <c r="J83" s="47">
        <v>7379.55</v>
      </c>
      <c r="K83" s="8" t="s">
        <v>64</v>
      </c>
      <c r="L83" s="8" t="s">
        <v>22</v>
      </c>
      <c r="M83" s="8" t="s">
        <v>40</v>
      </c>
      <c r="N83" s="8" t="s">
        <v>83</v>
      </c>
      <c r="O83" s="8" t="s">
        <v>24</v>
      </c>
      <c r="P83" s="8">
        <v>4</v>
      </c>
      <c r="Q83" s="8" t="s">
        <v>365</v>
      </c>
      <c r="R83" s="8" t="s">
        <v>364</v>
      </c>
      <c r="S83" s="43" t="s">
        <v>18</v>
      </c>
      <c r="T83" s="8" t="s">
        <v>18</v>
      </c>
      <c r="U83" s="8">
        <v>62</v>
      </c>
      <c r="V83" s="8">
        <v>305</v>
      </c>
    </row>
    <row r="84" spans="1:22" s="7" customFormat="1" ht="14">
      <c r="A84" s="8" t="s">
        <v>166</v>
      </c>
      <c r="B84" s="10" t="s">
        <v>101</v>
      </c>
      <c r="C84" s="49">
        <v>1.7609999999999999</v>
      </c>
      <c r="D84" s="8" t="s">
        <v>18</v>
      </c>
      <c r="E84" s="49">
        <v>1.5649999999999999</v>
      </c>
      <c r="F84" s="8" t="s">
        <v>18</v>
      </c>
      <c r="G84" s="8" t="s">
        <v>102</v>
      </c>
      <c r="H84" s="8" t="s">
        <v>69</v>
      </c>
      <c r="I84" s="47">
        <v>6237.9000000000005</v>
      </c>
      <c r="J84" s="47">
        <v>7468.0874999999996</v>
      </c>
      <c r="K84" s="8" t="s">
        <v>64</v>
      </c>
      <c r="L84" s="8" t="s">
        <v>22</v>
      </c>
      <c r="M84" s="8" t="s">
        <v>40</v>
      </c>
      <c r="N84" s="8" t="s">
        <v>83</v>
      </c>
      <c r="O84" s="8" t="s">
        <v>24</v>
      </c>
      <c r="P84" s="8">
        <v>4</v>
      </c>
      <c r="Q84" s="8" t="s">
        <v>365</v>
      </c>
      <c r="R84" s="8" t="s">
        <v>364</v>
      </c>
      <c r="S84" s="43" t="s">
        <v>18</v>
      </c>
      <c r="T84" s="8" t="s">
        <v>18</v>
      </c>
      <c r="U84" s="8">
        <v>62</v>
      </c>
      <c r="V84" s="8">
        <v>305</v>
      </c>
    </row>
    <row r="85" spans="1:22" s="7" customFormat="1" ht="14">
      <c r="A85" s="8" t="s">
        <v>166</v>
      </c>
      <c r="B85" s="10" t="s">
        <v>214</v>
      </c>
      <c r="C85" s="49">
        <v>2.5049999999999999</v>
      </c>
      <c r="D85" s="8" t="s">
        <v>18</v>
      </c>
      <c r="E85" s="8">
        <v>8.33</v>
      </c>
      <c r="F85" s="8" t="s">
        <v>18</v>
      </c>
      <c r="G85" s="8" t="s">
        <v>179</v>
      </c>
      <c r="H85" s="8" t="s">
        <v>27</v>
      </c>
      <c r="I85" s="47">
        <v>9225</v>
      </c>
      <c r="J85" s="47">
        <v>9085</v>
      </c>
      <c r="K85" s="8" t="s">
        <v>21</v>
      </c>
      <c r="L85" s="8" t="s">
        <v>36</v>
      </c>
      <c r="M85" s="8" t="s">
        <v>79</v>
      </c>
      <c r="N85" s="8" t="s">
        <v>83</v>
      </c>
      <c r="O85" s="8" t="s">
        <v>24</v>
      </c>
      <c r="P85" s="8">
        <v>7</v>
      </c>
      <c r="Q85" s="8" t="s">
        <v>363</v>
      </c>
      <c r="R85" s="8" t="s">
        <v>366</v>
      </c>
      <c r="S85" s="43" t="s">
        <v>18</v>
      </c>
      <c r="T85" s="8" t="s">
        <v>18</v>
      </c>
      <c r="U85" s="8">
        <v>31</v>
      </c>
      <c r="V85" s="8">
        <v>316</v>
      </c>
    </row>
    <row r="86" spans="1:22" s="7" customFormat="1" ht="14">
      <c r="A86" s="8" t="s">
        <v>166</v>
      </c>
      <c r="B86" s="10" t="s">
        <v>214</v>
      </c>
      <c r="C86" s="49">
        <v>2.7749999999999999</v>
      </c>
      <c r="D86" s="8" t="s">
        <v>18</v>
      </c>
      <c r="E86" s="8">
        <v>8.33</v>
      </c>
      <c r="F86" s="8" t="s">
        <v>18</v>
      </c>
      <c r="G86" s="8" t="s">
        <v>179</v>
      </c>
      <c r="H86" s="8" t="s">
        <v>27</v>
      </c>
      <c r="I86" s="47">
        <v>9115</v>
      </c>
      <c r="J86" s="47">
        <v>9085</v>
      </c>
      <c r="K86" s="8" t="s">
        <v>21</v>
      </c>
      <c r="L86" s="8" t="s">
        <v>36</v>
      </c>
      <c r="M86" s="8" t="s">
        <v>79</v>
      </c>
      <c r="N86" s="8" t="s">
        <v>83</v>
      </c>
      <c r="O86" s="8" t="s">
        <v>24</v>
      </c>
      <c r="P86" s="8">
        <v>7</v>
      </c>
      <c r="Q86" s="8" t="s">
        <v>363</v>
      </c>
      <c r="R86" s="8" t="s">
        <v>366</v>
      </c>
      <c r="S86" s="43" t="s">
        <v>18</v>
      </c>
      <c r="T86" s="8" t="s">
        <v>18</v>
      </c>
      <c r="U86" s="8">
        <v>31</v>
      </c>
      <c r="V86" s="8">
        <v>316</v>
      </c>
    </row>
    <row r="87" spans="1:22" s="7" customFormat="1" ht="14">
      <c r="A87" s="8" t="s">
        <v>166</v>
      </c>
      <c r="B87" s="10" t="s">
        <v>214</v>
      </c>
      <c r="C87" s="8">
        <v>4</v>
      </c>
      <c r="D87" s="8" t="s">
        <v>18</v>
      </c>
      <c r="E87" s="8">
        <v>8.33</v>
      </c>
      <c r="F87" s="8" t="s">
        <v>18</v>
      </c>
      <c r="G87" s="8" t="s">
        <v>179</v>
      </c>
      <c r="H87" s="8" t="s">
        <v>27</v>
      </c>
      <c r="I87" s="47">
        <v>9255</v>
      </c>
      <c r="J87" s="47">
        <v>9085</v>
      </c>
      <c r="K87" s="8" t="s">
        <v>21</v>
      </c>
      <c r="L87" s="8" t="s">
        <v>36</v>
      </c>
      <c r="M87" s="8" t="s">
        <v>79</v>
      </c>
      <c r="N87" s="8" t="s">
        <v>83</v>
      </c>
      <c r="O87" s="8" t="s">
        <v>24</v>
      </c>
      <c r="P87" s="8">
        <v>7</v>
      </c>
      <c r="Q87" s="8" t="s">
        <v>363</v>
      </c>
      <c r="R87" s="8" t="s">
        <v>366</v>
      </c>
      <c r="S87" s="43" t="s">
        <v>18</v>
      </c>
      <c r="T87" s="8" t="s">
        <v>18</v>
      </c>
      <c r="U87" s="8">
        <v>31</v>
      </c>
      <c r="V87" s="8">
        <v>316</v>
      </c>
    </row>
    <row r="88" spans="1:22" s="7" customFormat="1" ht="14">
      <c r="A88" s="8" t="s">
        <v>166</v>
      </c>
      <c r="B88" s="10" t="s">
        <v>104</v>
      </c>
      <c r="C88" s="49">
        <v>2.1100000000000001E-2</v>
      </c>
      <c r="D88" s="8" t="s">
        <v>18</v>
      </c>
      <c r="E88" s="49">
        <v>2.6449999999999998E-2</v>
      </c>
      <c r="F88" s="8" t="s">
        <v>18</v>
      </c>
      <c r="G88" s="8" t="s">
        <v>105</v>
      </c>
      <c r="H88" s="8" t="s">
        <v>215</v>
      </c>
      <c r="I88" s="47" t="s">
        <v>18</v>
      </c>
      <c r="J88" s="47" t="s">
        <v>18</v>
      </c>
      <c r="K88" s="8" t="s">
        <v>105</v>
      </c>
      <c r="L88" s="8" t="s">
        <v>22</v>
      </c>
      <c r="M88" s="8" t="s">
        <v>175</v>
      </c>
      <c r="N88" s="8" t="s">
        <v>41</v>
      </c>
      <c r="O88" s="8" t="s">
        <v>24</v>
      </c>
      <c r="P88" s="8">
        <v>7</v>
      </c>
      <c r="Q88" s="8" t="s">
        <v>18</v>
      </c>
      <c r="R88" s="8" t="s">
        <v>366</v>
      </c>
      <c r="S88" s="43" t="s">
        <v>18</v>
      </c>
      <c r="T88" s="8">
        <v>16.3</v>
      </c>
      <c r="U88" s="8" t="s">
        <v>18</v>
      </c>
      <c r="V88" s="8" t="s">
        <v>18</v>
      </c>
    </row>
    <row r="89" spans="1:22" s="7" customFormat="1" ht="14">
      <c r="A89" s="8" t="s">
        <v>166</v>
      </c>
      <c r="B89" s="10" t="s">
        <v>104</v>
      </c>
      <c r="C89" s="49">
        <v>1.04E-2</v>
      </c>
      <c r="D89" s="8" t="s">
        <v>18</v>
      </c>
      <c r="E89" s="49">
        <v>1.9950000000000002E-2</v>
      </c>
      <c r="F89" s="8" t="s">
        <v>18</v>
      </c>
      <c r="G89" s="8" t="s">
        <v>105</v>
      </c>
      <c r="H89" s="8" t="s">
        <v>215</v>
      </c>
      <c r="I89" s="47" t="s">
        <v>18</v>
      </c>
      <c r="J89" s="47" t="s">
        <v>18</v>
      </c>
      <c r="K89" s="8" t="s">
        <v>105</v>
      </c>
      <c r="L89" s="8" t="s">
        <v>22</v>
      </c>
      <c r="M89" s="8" t="s">
        <v>175</v>
      </c>
      <c r="N89" s="8" t="s">
        <v>41</v>
      </c>
      <c r="O89" s="8" t="s">
        <v>24</v>
      </c>
      <c r="P89" s="8">
        <v>7</v>
      </c>
      <c r="Q89" s="8" t="s">
        <v>18</v>
      </c>
      <c r="R89" s="8" t="s">
        <v>366</v>
      </c>
      <c r="S89" s="43" t="s">
        <v>18</v>
      </c>
      <c r="T89" s="8">
        <v>16.3</v>
      </c>
      <c r="U89" s="8" t="s">
        <v>18</v>
      </c>
      <c r="V89" s="8" t="s">
        <v>18</v>
      </c>
    </row>
    <row r="90" spans="1:22" s="7" customFormat="1" ht="14">
      <c r="A90" s="8" t="s">
        <v>166</v>
      </c>
      <c r="B90" s="10" t="s">
        <v>104</v>
      </c>
      <c r="C90" s="49">
        <v>0.1472</v>
      </c>
      <c r="D90" s="8" t="s">
        <v>18</v>
      </c>
      <c r="E90" s="49">
        <v>0.26829999999999998</v>
      </c>
      <c r="F90" s="8" t="s">
        <v>18</v>
      </c>
      <c r="G90" s="8" t="s">
        <v>105</v>
      </c>
      <c r="H90" s="8" t="s">
        <v>28</v>
      </c>
      <c r="I90" s="47" t="s">
        <v>18</v>
      </c>
      <c r="J90" s="47" t="s">
        <v>18</v>
      </c>
      <c r="K90" s="8" t="s">
        <v>105</v>
      </c>
      <c r="L90" s="8" t="s">
        <v>22</v>
      </c>
      <c r="M90" s="8" t="s">
        <v>175</v>
      </c>
      <c r="N90" s="8" t="s">
        <v>41</v>
      </c>
      <c r="O90" s="8" t="s">
        <v>24</v>
      </c>
      <c r="P90" s="8">
        <v>7</v>
      </c>
      <c r="Q90" s="8" t="s">
        <v>18</v>
      </c>
      <c r="R90" s="8" t="s">
        <v>366</v>
      </c>
      <c r="S90" s="43" t="s">
        <v>18</v>
      </c>
      <c r="T90" s="8">
        <v>16.3</v>
      </c>
      <c r="U90" s="8" t="s">
        <v>18</v>
      </c>
      <c r="V90" s="8" t="s">
        <v>18</v>
      </c>
    </row>
    <row r="91" spans="1:22" s="7" customFormat="1" ht="14">
      <c r="A91" s="8" t="s">
        <v>166</v>
      </c>
      <c r="B91" s="10" t="s">
        <v>104</v>
      </c>
      <c r="C91" s="49">
        <v>0.18240000000000001</v>
      </c>
      <c r="D91" s="8" t="s">
        <v>18</v>
      </c>
      <c r="E91" s="49">
        <v>0.40125</v>
      </c>
      <c r="F91" s="8" t="s">
        <v>18</v>
      </c>
      <c r="G91" s="8" t="s">
        <v>105</v>
      </c>
      <c r="H91" s="8" t="s">
        <v>28</v>
      </c>
      <c r="I91" s="47" t="s">
        <v>18</v>
      </c>
      <c r="J91" s="47" t="s">
        <v>18</v>
      </c>
      <c r="K91" s="8" t="s">
        <v>105</v>
      </c>
      <c r="L91" s="8" t="s">
        <v>22</v>
      </c>
      <c r="M91" s="8" t="s">
        <v>175</v>
      </c>
      <c r="N91" s="8" t="s">
        <v>41</v>
      </c>
      <c r="O91" s="8" t="s">
        <v>24</v>
      </c>
      <c r="P91" s="8">
        <v>7</v>
      </c>
      <c r="Q91" s="8" t="s">
        <v>18</v>
      </c>
      <c r="R91" s="8" t="s">
        <v>366</v>
      </c>
      <c r="S91" s="43" t="s">
        <v>18</v>
      </c>
      <c r="T91" s="8">
        <v>16.3</v>
      </c>
      <c r="U91" s="8" t="s">
        <v>18</v>
      </c>
      <c r="V91" s="8" t="s">
        <v>18</v>
      </c>
    </row>
    <row r="92" spans="1:22" s="7" customFormat="1" ht="14">
      <c r="A92" s="8" t="s">
        <v>166</v>
      </c>
      <c r="B92" s="10" t="s">
        <v>104</v>
      </c>
      <c r="C92" s="49">
        <v>8.0000000000000002E-3</v>
      </c>
      <c r="D92" s="8" t="s">
        <v>18</v>
      </c>
      <c r="E92" s="49">
        <v>0.12440000000000001</v>
      </c>
      <c r="F92" s="8" t="s">
        <v>18</v>
      </c>
      <c r="G92" s="8" t="s">
        <v>105</v>
      </c>
      <c r="H92" s="8" t="s">
        <v>28</v>
      </c>
      <c r="I92" s="47" t="s">
        <v>18</v>
      </c>
      <c r="J92" s="47" t="s">
        <v>18</v>
      </c>
      <c r="K92" s="8" t="s">
        <v>105</v>
      </c>
      <c r="L92" s="8" t="s">
        <v>22</v>
      </c>
      <c r="M92" s="8" t="s">
        <v>175</v>
      </c>
      <c r="N92" s="8" t="s">
        <v>41</v>
      </c>
      <c r="O92" s="8" t="s">
        <v>24</v>
      </c>
      <c r="P92" s="8">
        <v>7</v>
      </c>
      <c r="Q92" s="8" t="s">
        <v>18</v>
      </c>
      <c r="R92" s="8" t="s">
        <v>366</v>
      </c>
      <c r="S92" s="43" t="s">
        <v>18</v>
      </c>
      <c r="T92" s="8">
        <v>16.3</v>
      </c>
      <c r="U92" s="8" t="s">
        <v>18</v>
      </c>
      <c r="V92" s="8" t="s">
        <v>18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Code</vt:lpstr>
      <vt:lpstr>Fert_Timing</vt:lpstr>
      <vt:lpstr>Fert_Placement</vt:lpstr>
      <vt:lpstr>Fer_Rate</vt:lpstr>
      <vt:lpstr>PCU</vt:lpstr>
      <vt:lpstr>Cover Crop</vt:lpstr>
      <vt:lpstr>Rotation</vt:lpstr>
      <vt:lpstr>Tillage</vt:lpstr>
      <vt:lpstr>Manure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</dc:creator>
  <cp:lastModifiedBy>Zhen</cp:lastModifiedBy>
  <dcterms:created xsi:type="dcterms:W3CDTF">2016-08-24T07:57:34Z</dcterms:created>
  <dcterms:modified xsi:type="dcterms:W3CDTF">2017-02-11T01:42:25Z</dcterms:modified>
</cp:coreProperties>
</file>