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nry.annecke/Downloads/"/>
    </mc:Choice>
  </mc:AlternateContent>
  <xr:revisionPtr revIDLastSave="0" documentId="13_ncr:1_{0B668112-F983-674F-8683-CA002C61F736}" xr6:coauthVersionLast="47" xr6:coauthVersionMax="47" xr10:uidLastSave="{00000000-0000-0000-0000-000000000000}"/>
  <bookViews>
    <workbookView xWindow="3860" yWindow="1500" windowWidth="28040" windowHeight="17440" xr2:uid="{54D92625-A590-8D45-BC57-D6CF1BDC491C}"/>
  </bookViews>
  <sheets>
    <sheet name="In-cell inversion recovery data" sheetId="1" r:id="rId1"/>
    <sheet name="in vitro inversion recovery da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1" l="1"/>
  <c r="F91" i="1" l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1" i="1" l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2" i="1"/>
</calcChain>
</file>

<file path=xl/sharedStrings.xml><?xml version="1.0" encoding="utf-8"?>
<sst xmlns="http://schemas.openxmlformats.org/spreadsheetml/2006/main" count="31" uniqueCount="30">
  <si>
    <t>Delay time</t>
  </si>
  <si>
    <t>Signal to noise</t>
  </si>
  <si>
    <t>Experiment time after sample prep [min]</t>
  </si>
  <si>
    <t>Line broadening 15 Hz</t>
  </si>
  <si>
    <t>RMS</t>
  </si>
  <si>
    <t>Intensity T4/T22/T18</t>
  </si>
  <si>
    <t>Intensity T8</t>
  </si>
  <si>
    <t>Intensity T9</t>
  </si>
  <si>
    <t>Intensity G20/G6</t>
  </si>
  <si>
    <t>Intensity G11</t>
  </si>
  <si>
    <t>Bio 2</t>
  </si>
  <si>
    <t>Bio 1</t>
  </si>
  <si>
    <t>Tech 2.</t>
  </si>
  <si>
    <t>Tech 3.</t>
  </si>
  <si>
    <t>Bio 3</t>
  </si>
  <si>
    <t>in vitro data inversion recovery</t>
  </si>
  <si>
    <t>T8 peak intensity</t>
  </si>
  <si>
    <t>T9</t>
  </si>
  <si>
    <t>T4/T22</t>
  </si>
  <si>
    <t>T18</t>
  </si>
  <si>
    <t>G11</t>
  </si>
  <si>
    <t>G10</t>
  </si>
  <si>
    <t>G23</t>
  </si>
  <si>
    <r>
      <t>1</t>
    </r>
    <r>
      <rPr>
        <sz val="10"/>
        <color theme="1"/>
        <rFont val="Times New Roman"/>
        <family val="1"/>
      </rPr>
      <t>Department of Medical Biochemistry and Biophysics, Karolinska Institutet, Solnavägen 1, 171 65 Stockholm, Sweden</t>
    </r>
  </si>
  <si>
    <r>
      <t>4</t>
    </r>
    <r>
      <rPr>
        <sz val="10"/>
        <color theme="1"/>
        <rFont val="Times New Roman"/>
        <family val="1"/>
      </rPr>
      <t>Science for Life Laboratory, 171 65 Solna, Sweden</t>
    </r>
  </si>
  <si>
    <r>
      <t>*Corresponding author</t>
    </r>
    <r>
      <rPr>
        <sz val="12"/>
        <color theme="1"/>
        <rFont val="Times New Roman"/>
        <family val="1"/>
      </rPr>
      <t>: Katja Petzold (katja.petzold@imbim.uu.se)</t>
    </r>
  </si>
  <si>
    <t>Optimising In-cell NMR Acquisition for Nucleic Acids</t>
  </si>
  <si>
    <r>
      <t>Henry T. P. Annecke</t>
    </r>
    <r>
      <rPr>
        <vertAlign val="superscript"/>
        <sz val="12"/>
        <color theme="1"/>
        <rFont val="Times New Roman"/>
        <family val="1"/>
      </rPr>
      <t xml:space="preserve">1,2 </t>
    </r>
    <r>
      <rPr>
        <sz val="12"/>
        <color theme="1"/>
        <rFont val="Times New Roman"/>
        <family val="1"/>
      </rPr>
      <t>&amp; Reiner Eidelpes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Hannes Feyrer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Julian Ilgen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Cenk Onur Gurdap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>, Rubin Dasgupta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, </t>
    </r>
    <r>
      <rPr>
        <u/>
        <sz val="12"/>
        <color theme="1"/>
        <rFont val="Times New Roman"/>
        <family val="1"/>
      </rPr>
      <t>Katja Petzold</t>
    </r>
    <r>
      <rPr>
        <vertAlign val="superscript"/>
        <sz val="12"/>
        <color theme="1"/>
        <rFont val="Times New Roman"/>
        <family val="1"/>
      </rPr>
      <t>1,2,4*</t>
    </r>
  </si>
  <si>
    <r>
      <t>2</t>
    </r>
    <r>
      <rPr>
        <sz val="10"/>
        <color theme="1"/>
        <rFont val="Times New Roman"/>
        <family val="1"/>
      </rPr>
      <t>Department of Medical Biochemistry and Microbiology, Biomedical Center, Uppsala University, Husargatan 3, 752 37 Uppsala</t>
    </r>
  </si>
  <si>
    <r>
      <t>3</t>
    </r>
    <r>
      <rPr>
        <sz val="10"/>
        <color theme="1"/>
        <rFont val="Times New Roman"/>
        <family val="1"/>
      </rPr>
      <t>Department of Women’s and Children’s Health, Karolinska Institutet, 171 65 Solna, Sweden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</si>
</sst>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0" xfId="0" applyNumberFormat="1"/>
    <xf numFmtId="11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98C04-55D1-C646-B8E3-EAD227E00A0E}">
  <dimension ref="A1:L91"/>
  <sheetViews>
    <sheetView tabSelected="1" topLeftCell="E1" workbookViewId="0">
      <selection activeCell="L10" sqref="L1:L10"/>
    </sheetView>
  </sheetViews>
  <sheetFormatPr baseColWidth="10" defaultRowHeight="16" x14ac:dyDescent="0.2"/>
  <cols>
    <col min="1" max="1" width="18.83203125" bestFit="1" customWidth="1"/>
    <col min="2" max="2" width="33.6640625" bestFit="1" customWidth="1"/>
    <col min="4" max="4" width="17.5" bestFit="1" customWidth="1"/>
    <col min="5" max="5" width="12.6640625" bestFit="1" customWidth="1"/>
    <col min="10" max="10" width="14.83203125" bestFit="1" customWidth="1"/>
    <col min="12" max="12" width="89.83203125" bestFit="1" customWidth="1"/>
  </cols>
  <sheetData>
    <row r="1" spans="1:12" ht="18" x14ac:dyDescent="0.2">
      <c r="A1" t="s">
        <v>3</v>
      </c>
      <c r="B1" t="s">
        <v>2</v>
      </c>
      <c r="C1" t="s">
        <v>0</v>
      </c>
      <c r="D1" t="s">
        <v>5</v>
      </c>
      <c r="E1" t="s">
        <v>1</v>
      </c>
      <c r="F1" t="s">
        <v>4</v>
      </c>
      <c r="G1" t="s">
        <v>6</v>
      </c>
      <c r="H1" t="s">
        <v>7</v>
      </c>
      <c r="I1" t="s">
        <v>9</v>
      </c>
      <c r="J1" t="s">
        <v>8</v>
      </c>
      <c r="L1" s="6" t="s">
        <v>26</v>
      </c>
    </row>
    <row r="2" spans="1:12" x14ac:dyDescent="0.2">
      <c r="A2" s="1" t="s">
        <v>11</v>
      </c>
      <c r="B2">
        <v>0</v>
      </c>
      <c r="C2">
        <v>3.2000000000000003E-4</v>
      </c>
      <c r="D2">
        <v>-15268</v>
      </c>
      <c r="E2">
        <v>5.4779999999999998</v>
      </c>
      <c r="F2">
        <f>D2/E2</f>
        <v>-2787.1485943775101</v>
      </c>
      <c r="G2">
        <v>-7668</v>
      </c>
      <c r="H2">
        <v>-8332</v>
      </c>
      <c r="I2">
        <v>-4103</v>
      </c>
      <c r="J2">
        <v>-8032</v>
      </c>
      <c r="L2" s="7"/>
    </row>
    <row r="3" spans="1:12" ht="38" x14ac:dyDescent="0.2">
      <c r="B3">
        <v>20</v>
      </c>
      <c r="C3">
        <v>0.15</v>
      </c>
      <c r="D3">
        <v>5610</v>
      </c>
      <c r="E3">
        <v>3.2519999999999998</v>
      </c>
      <c r="F3">
        <f t="shared" ref="F3:F30" si="0">D3/E3</f>
        <v>1725.0922509225093</v>
      </c>
      <c r="G3">
        <v>4399</v>
      </c>
      <c r="H3">
        <v>2370</v>
      </c>
      <c r="I3">
        <v>-766</v>
      </c>
      <c r="J3">
        <v>2061</v>
      </c>
      <c r="L3" s="7" t="s">
        <v>27</v>
      </c>
    </row>
    <row r="4" spans="1:12" x14ac:dyDescent="0.2">
      <c r="B4">
        <v>42</v>
      </c>
      <c r="C4">
        <v>0.3</v>
      </c>
      <c r="D4">
        <v>9282</v>
      </c>
      <c r="E4">
        <v>4.7670000000000003</v>
      </c>
      <c r="F4">
        <f t="shared" si="0"/>
        <v>1947.1365638766517</v>
      </c>
      <c r="G4">
        <v>1560</v>
      </c>
      <c r="H4">
        <v>349</v>
      </c>
      <c r="I4">
        <v>807</v>
      </c>
      <c r="J4">
        <v>6687</v>
      </c>
      <c r="L4" s="8"/>
    </row>
    <row r="5" spans="1:12" x14ac:dyDescent="0.2">
      <c r="B5">
        <v>70</v>
      </c>
      <c r="C5">
        <v>0.6</v>
      </c>
      <c r="D5">
        <v>11902</v>
      </c>
      <c r="E5">
        <v>4.6900000000000004</v>
      </c>
      <c r="F5">
        <f t="shared" si="0"/>
        <v>2537.7398720682299</v>
      </c>
      <c r="G5">
        <v>2234</v>
      </c>
      <c r="H5">
        <v>273</v>
      </c>
      <c r="I5">
        <v>2815</v>
      </c>
      <c r="J5">
        <v>9874</v>
      </c>
      <c r="L5" s="9" t="s">
        <v>23</v>
      </c>
    </row>
    <row r="6" spans="1:12" x14ac:dyDescent="0.2">
      <c r="B6">
        <v>104</v>
      </c>
      <c r="C6">
        <v>1</v>
      </c>
      <c r="D6">
        <v>13903</v>
      </c>
      <c r="E6">
        <v>4.9400000000000004</v>
      </c>
      <c r="F6">
        <f t="shared" si="0"/>
        <v>2814.3724696356271</v>
      </c>
      <c r="G6">
        <v>1089</v>
      </c>
      <c r="H6">
        <v>4643</v>
      </c>
      <c r="I6">
        <v>515</v>
      </c>
      <c r="J6">
        <v>6351</v>
      </c>
      <c r="L6" s="9" t="s">
        <v>28</v>
      </c>
    </row>
    <row r="7" spans="1:12" x14ac:dyDescent="0.2">
      <c r="B7">
        <v>122</v>
      </c>
      <c r="C7">
        <v>3.2000000000000003E-4</v>
      </c>
      <c r="D7">
        <v>-11308</v>
      </c>
      <c r="E7">
        <v>4.8250000000000002</v>
      </c>
      <c r="F7">
        <f t="shared" si="0"/>
        <v>-2343.6269430051811</v>
      </c>
      <c r="G7">
        <v>-4017</v>
      </c>
      <c r="H7">
        <v>-5365</v>
      </c>
      <c r="I7">
        <v>-666</v>
      </c>
      <c r="J7">
        <v>-5558</v>
      </c>
      <c r="L7" s="9" t="s">
        <v>29</v>
      </c>
    </row>
    <row r="8" spans="1:12" x14ac:dyDescent="0.2">
      <c r="B8">
        <v>145</v>
      </c>
      <c r="C8">
        <v>0.22500000000000001</v>
      </c>
      <c r="D8">
        <v>6485</v>
      </c>
      <c r="E8">
        <v>3.2</v>
      </c>
      <c r="F8">
        <f t="shared" si="0"/>
        <v>2026.5625</v>
      </c>
      <c r="G8">
        <v>433</v>
      </c>
      <c r="H8">
        <v>2194</v>
      </c>
      <c r="I8">
        <v>55</v>
      </c>
      <c r="J8">
        <v>5984</v>
      </c>
      <c r="L8" s="9" t="s">
        <v>24</v>
      </c>
    </row>
    <row r="9" spans="1:12" x14ac:dyDescent="0.2">
      <c r="B9">
        <v>170</v>
      </c>
      <c r="C9">
        <v>0.45</v>
      </c>
      <c r="D9">
        <v>7741</v>
      </c>
      <c r="E9">
        <v>2.9089999999999998</v>
      </c>
      <c r="F9">
        <f t="shared" si="0"/>
        <v>2661.0519078721213</v>
      </c>
      <c r="G9">
        <v>3796</v>
      </c>
      <c r="H9">
        <v>-1358</v>
      </c>
      <c r="I9">
        <v>1153</v>
      </c>
      <c r="J9">
        <v>6270</v>
      </c>
      <c r="L9" s="8"/>
    </row>
    <row r="10" spans="1:12" ht="17" x14ac:dyDescent="0.2">
      <c r="B10">
        <v>203</v>
      </c>
      <c r="C10">
        <v>0.9</v>
      </c>
      <c r="D10">
        <v>10346</v>
      </c>
      <c r="E10">
        <v>5.5540000000000003</v>
      </c>
      <c r="F10">
        <f t="shared" si="0"/>
        <v>1862.8015844436441</v>
      </c>
      <c r="G10">
        <v>2879</v>
      </c>
      <c r="H10">
        <v>1271</v>
      </c>
      <c r="I10">
        <v>1245</v>
      </c>
      <c r="J10">
        <v>8051</v>
      </c>
      <c r="L10" s="10" t="s">
        <v>25</v>
      </c>
    </row>
    <row r="11" spans="1:12" x14ac:dyDescent="0.2">
      <c r="B11">
        <v>221</v>
      </c>
      <c r="C11">
        <v>3.2000000000000003E-4</v>
      </c>
      <c r="D11">
        <v>-12856</v>
      </c>
      <c r="E11">
        <v>5.3680000000000003</v>
      </c>
      <c r="F11">
        <f t="shared" si="0"/>
        <v>-2394.9329359165422</v>
      </c>
      <c r="G11">
        <v>-8452</v>
      </c>
      <c r="H11">
        <v>-4102</v>
      </c>
      <c r="I11">
        <v>-1822</v>
      </c>
      <c r="J11">
        <v>-6180</v>
      </c>
    </row>
    <row r="12" spans="1:12" x14ac:dyDescent="0.2">
      <c r="A12" t="s">
        <v>12</v>
      </c>
      <c r="B12">
        <v>295.58299999999997</v>
      </c>
      <c r="C12">
        <v>3.2000000000000003E-4</v>
      </c>
      <c r="D12">
        <v>-7504</v>
      </c>
      <c r="E12">
        <v>2.6509999999999998</v>
      </c>
      <c r="F12">
        <f t="shared" si="0"/>
        <v>-2830.6299509619012</v>
      </c>
      <c r="G12">
        <v>-2180</v>
      </c>
      <c r="H12">
        <v>-4985</v>
      </c>
      <c r="I12">
        <v>-2153</v>
      </c>
      <c r="J12">
        <v>-6056</v>
      </c>
    </row>
    <row r="13" spans="1:12" x14ac:dyDescent="0.2">
      <c r="B13">
        <v>315.58299999999997</v>
      </c>
      <c r="C13">
        <v>0.15</v>
      </c>
      <c r="D13">
        <v>4605</v>
      </c>
      <c r="E13">
        <v>2.044</v>
      </c>
      <c r="F13">
        <f t="shared" si="0"/>
        <v>2252.93542074364</v>
      </c>
      <c r="G13">
        <v>-346</v>
      </c>
      <c r="H13">
        <v>1182</v>
      </c>
      <c r="I13">
        <v>205</v>
      </c>
      <c r="J13">
        <v>5163</v>
      </c>
    </row>
    <row r="14" spans="1:12" x14ac:dyDescent="0.2">
      <c r="B14">
        <v>337.58299999999997</v>
      </c>
      <c r="C14">
        <v>0.3</v>
      </c>
      <c r="D14">
        <v>4582</v>
      </c>
      <c r="E14">
        <v>1.851</v>
      </c>
      <c r="F14">
        <f t="shared" si="0"/>
        <v>2475.4186925985955</v>
      </c>
      <c r="G14">
        <v>3237</v>
      </c>
      <c r="H14">
        <v>-1435</v>
      </c>
      <c r="I14">
        <v>1036</v>
      </c>
      <c r="J14">
        <v>3882</v>
      </c>
    </row>
    <row r="15" spans="1:12" x14ac:dyDescent="0.2">
      <c r="B15">
        <v>365.58299999999997</v>
      </c>
      <c r="C15">
        <v>0.6</v>
      </c>
      <c r="D15">
        <v>7348</v>
      </c>
      <c r="E15">
        <v>2.89</v>
      </c>
      <c r="F15">
        <f t="shared" si="0"/>
        <v>2542.5605536332178</v>
      </c>
      <c r="G15">
        <v>7089</v>
      </c>
      <c r="H15">
        <v>1112</v>
      </c>
      <c r="I15">
        <v>-924</v>
      </c>
      <c r="J15">
        <v>4892</v>
      </c>
    </row>
    <row r="16" spans="1:12" x14ac:dyDescent="0.2">
      <c r="B16">
        <v>399.58299999999997</v>
      </c>
      <c r="C16">
        <v>1</v>
      </c>
      <c r="D16">
        <v>9621</v>
      </c>
      <c r="E16">
        <v>3.8959999999999999</v>
      </c>
      <c r="F16">
        <f t="shared" si="0"/>
        <v>2469.4558521560575</v>
      </c>
      <c r="G16">
        <v>6355</v>
      </c>
      <c r="H16">
        <v>109</v>
      </c>
      <c r="I16">
        <v>-750</v>
      </c>
      <c r="J16">
        <v>8556</v>
      </c>
    </row>
    <row r="17" spans="1:10" x14ac:dyDescent="0.2">
      <c r="B17">
        <v>417.58299999999997</v>
      </c>
      <c r="C17">
        <v>3.2000000000000003E-4</v>
      </c>
      <c r="D17">
        <v>-9734</v>
      </c>
      <c r="E17">
        <v>3.4569999999999999</v>
      </c>
      <c r="F17">
        <f t="shared" si="0"/>
        <v>-2815.7361874457624</v>
      </c>
      <c r="G17">
        <v>-3761</v>
      </c>
      <c r="H17">
        <v>-4593</v>
      </c>
      <c r="I17">
        <v>2809</v>
      </c>
      <c r="J17">
        <v>-6312</v>
      </c>
    </row>
    <row r="18" spans="1:10" x14ac:dyDescent="0.2">
      <c r="B18">
        <v>440.58299999999997</v>
      </c>
      <c r="C18">
        <v>0.22500000000000001</v>
      </c>
      <c r="D18">
        <v>3678</v>
      </c>
      <c r="E18">
        <v>1.278</v>
      </c>
      <c r="F18">
        <f t="shared" si="0"/>
        <v>2877.9342723004693</v>
      </c>
      <c r="G18">
        <v>128</v>
      </c>
      <c r="H18">
        <v>656</v>
      </c>
      <c r="I18">
        <v>304</v>
      </c>
      <c r="J18">
        <v>4422</v>
      </c>
    </row>
    <row r="19" spans="1:10" x14ac:dyDescent="0.2">
      <c r="B19">
        <v>465.58299999999997</v>
      </c>
      <c r="C19">
        <v>0.45</v>
      </c>
      <c r="D19">
        <v>9065</v>
      </c>
      <c r="E19">
        <v>3.28</v>
      </c>
      <c r="F19">
        <f t="shared" si="0"/>
        <v>2763.7195121951222</v>
      </c>
      <c r="G19">
        <v>3582</v>
      </c>
      <c r="H19">
        <v>316</v>
      </c>
      <c r="I19">
        <v>1251</v>
      </c>
      <c r="J19">
        <v>4742</v>
      </c>
    </row>
    <row r="20" spans="1:10" x14ac:dyDescent="0.2">
      <c r="B20">
        <v>498.58299999999997</v>
      </c>
      <c r="C20">
        <v>0.9</v>
      </c>
      <c r="D20">
        <v>7329</v>
      </c>
      <c r="E20">
        <v>2.62</v>
      </c>
      <c r="F20">
        <f t="shared" si="0"/>
        <v>2797.3282442748091</v>
      </c>
      <c r="G20">
        <v>1930</v>
      </c>
      <c r="H20">
        <v>-1854</v>
      </c>
      <c r="I20">
        <v>-1646</v>
      </c>
      <c r="J20">
        <v>7396</v>
      </c>
    </row>
    <row r="21" spans="1:10" x14ac:dyDescent="0.2">
      <c r="A21" t="s">
        <v>13</v>
      </c>
      <c r="B21">
        <v>516.58299999999997</v>
      </c>
      <c r="C21">
        <v>3.2000000000000003E-4</v>
      </c>
      <c r="D21">
        <v>-7168</v>
      </c>
      <c r="E21">
        <v>3.7</v>
      </c>
      <c r="F21">
        <f t="shared" si="0"/>
        <v>-1937.2972972972973</v>
      </c>
      <c r="G21">
        <v>-4344</v>
      </c>
      <c r="H21">
        <v>-5731</v>
      </c>
      <c r="I21">
        <v>2343</v>
      </c>
      <c r="J21">
        <v>-5636</v>
      </c>
    </row>
    <row r="22" spans="1:10" x14ac:dyDescent="0.2">
      <c r="B22">
        <v>536.58299999999997</v>
      </c>
      <c r="C22">
        <v>0.15</v>
      </c>
      <c r="D22">
        <v>297</v>
      </c>
      <c r="E22">
        <v>1.2789999999999999</v>
      </c>
      <c r="F22">
        <f t="shared" si="0"/>
        <v>232.21266614542614</v>
      </c>
      <c r="G22">
        <v>1875</v>
      </c>
      <c r="H22">
        <v>-2051</v>
      </c>
      <c r="I22">
        <v>3327</v>
      </c>
      <c r="J22">
        <v>390</v>
      </c>
    </row>
    <row r="23" spans="1:10" x14ac:dyDescent="0.2">
      <c r="B23">
        <v>558.58299999999997</v>
      </c>
      <c r="C23">
        <v>0.3</v>
      </c>
      <c r="D23">
        <v>2980</v>
      </c>
      <c r="E23">
        <v>2.1680000000000001</v>
      </c>
      <c r="F23">
        <f t="shared" si="0"/>
        <v>1374.5387453874537</v>
      </c>
      <c r="G23">
        <v>2338</v>
      </c>
      <c r="H23">
        <v>996</v>
      </c>
      <c r="I23">
        <v>-1765</v>
      </c>
      <c r="J23">
        <v>7477</v>
      </c>
    </row>
    <row r="24" spans="1:10" x14ac:dyDescent="0.2">
      <c r="B24">
        <v>586.58299999999997</v>
      </c>
      <c r="C24">
        <v>0.6</v>
      </c>
      <c r="D24">
        <v>4355</v>
      </c>
      <c r="E24">
        <v>2.7839999999999998</v>
      </c>
      <c r="F24">
        <f t="shared" si="0"/>
        <v>1564.2959770114944</v>
      </c>
      <c r="G24">
        <v>3087</v>
      </c>
      <c r="H24">
        <v>2072</v>
      </c>
      <c r="I24">
        <v>302</v>
      </c>
      <c r="J24">
        <v>7729</v>
      </c>
    </row>
    <row r="25" spans="1:10" x14ac:dyDescent="0.2">
      <c r="B25">
        <v>620.58299999999997</v>
      </c>
      <c r="C25">
        <v>1</v>
      </c>
      <c r="D25">
        <v>7846</v>
      </c>
      <c r="E25">
        <v>2.9350000000000001</v>
      </c>
      <c r="F25">
        <f t="shared" si="0"/>
        <v>2673.2538330494035</v>
      </c>
      <c r="G25">
        <v>6196</v>
      </c>
      <c r="H25">
        <v>198</v>
      </c>
      <c r="I25">
        <v>-606</v>
      </c>
      <c r="J25">
        <v>9433</v>
      </c>
    </row>
    <row r="26" spans="1:10" x14ac:dyDescent="0.2">
      <c r="B26">
        <v>638.58299999999997</v>
      </c>
      <c r="C26">
        <v>3.2000000000000003E-4</v>
      </c>
      <c r="D26">
        <v>-8267</v>
      </c>
      <c r="E26">
        <v>4.55</v>
      </c>
      <c r="F26">
        <f t="shared" si="0"/>
        <v>-1816.9230769230769</v>
      </c>
      <c r="G26">
        <v>-1235</v>
      </c>
      <c r="H26">
        <v>-2457</v>
      </c>
      <c r="I26">
        <v>498</v>
      </c>
      <c r="J26">
        <v>-5161</v>
      </c>
    </row>
    <row r="27" spans="1:10" x14ac:dyDescent="0.2">
      <c r="B27">
        <v>661.58299999999997</v>
      </c>
      <c r="C27">
        <v>0.22500000000000001</v>
      </c>
      <c r="D27">
        <v>1246</v>
      </c>
      <c r="E27">
        <v>0.68799999999999994</v>
      </c>
      <c r="F27">
        <f t="shared" si="0"/>
        <v>1811.0465116279072</v>
      </c>
      <c r="G27">
        <v>3094</v>
      </c>
      <c r="H27">
        <v>1236</v>
      </c>
      <c r="I27">
        <v>1082</v>
      </c>
      <c r="J27">
        <v>2023</v>
      </c>
    </row>
    <row r="28" spans="1:10" x14ac:dyDescent="0.2">
      <c r="B28">
        <v>686.58299999999997</v>
      </c>
      <c r="C28">
        <v>0.45</v>
      </c>
      <c r="D28">
        <v>4581</v>
      </c>
      <c r="E28">
        <v>1.7490000000000001</v>
      </c>
      <c r="F28">
        <f t="shared" si="0"/>
        <v>2619.2109777015435</v>
      </c>
      <c r="G28">
        <v>1374</v>
      </c>
      <c r="H28">
        <v>1227</v>
      </c>
      <c r="I28">
        <v>1539</v>
      </c>
      <c r="J28">
        <v>5800</v>
      </c>
    </row>
    <row r="29" spans="1:10" x14ac:dyDescent="0.2">
      <c r="B29">
        <v>719.58299999999997</v>
      </c>
      <c r="C29">
        <v>0.9</v>
      </c>
      <c r="D29">
        <v>4395</v>
      </c>
      <c r="E29">
        <v>2.4889999999999999</v>
      </c>
      <c r="F29">
        <f t="shared" si="0"/>
        <v>1765.7693852952993</v>
      </c>
      <c r="G29">
        <v>4514</v>
      </c>
      <c r="H29">
        <v>-1237</v>
      </c>
      <c r="I29">
        <v>-1978</v>
      </c>
      <c r="J29">
        <v>6535</v>
      </c>
    </row>
    <row r="30" spans="1:10" x14ac:dyDescent="0.2">
      <c r="B30">
        <v>737.58299999999997</v>
      </c>
      <c r="C30">
        <v>3.2000000000000003E-4</v>
      </c>
      <c r="D30">
        <v>-4542</v>
      </c>
      <c r="E30">
        <v>1.5</v>
      </c>
      <c r="F30">
        <f t="shared" si="0"/>
        <v>-3028</v>
      </c>
      <c r="G30">
        <v>-4686</v>
      </c>
      <c r="H30">
        <v>-559</v>
      </c>
      <c r="I30">
        <v>1874</v>
      </c>
      <c r="J30">
        <v>-2350</v>
      </c>
    </row>
    <row r="33" spans="1:10" x14ac:dyDescent="0.2">
      <c r="A33" s="1" t="s">
        <v>10</v>
      </c>
      <c r="B33">
        <v>0</v>
      </c>
      <c r="C33">
        <v>3.2000000000000003E-4</v>
      </c>
      <c r="D33">
        <v>-17906</v>
      </c>
      <c r="E33">
        <v>7.23</v>
      </c>
      <c r="F33">
        <f>D33/(E33*2)</f>
        <v>-1238.3125864453664</v>
      </c>
      <c r="G33">
        <v>-11884</v>
      </c>
      <c r="H33">
        <v>-3834</v>
      </c>
      <c r="I33">
        <v>-3118</v>
      </c>
      <c r="J33">
        <v>-14409</v>
      </c>
    </row>
    <row r="34" spans="1:10" x14ac:dyDescent="0.2">
      <c r="B34">
        <v>20</v>
      </c>
      <c r="C34">
        <v>0.15</v>
      </c>
      <c r="D34">
        <v>8771</v>
      </c>
      <c r="E34">
        <v>3.1709999999999998</v>
      </c>
      <c r="F34">
        <f t="shared" ref="F34:F61" si="1">D34/(E34*2)</f>
        <v>1383.0022075055188</v>
      </c>
      <c r="G34">
        <v>3404</v>
      </c>
      <c r="H34">
        <v>-1219</v>
      </c>
      <c r="I34">
        <v>1509</v>
      </c>
      <c r="J34">
        <v>3698</v>
      </c>
    </row>
    <row r="35" spans="1:10" x14ac:dyDescent="0.2">
      <c r="B35">
        <v>42</v>
      </c>
      <c r="C35">
        <v>0.3</v>
      </c>
      <c r="D35">
        <v>12372</v>
      </c>
      <c r="E35">
        <v>5.7220000000000004</v>
      </c>
      <c r="F35">
        <f t="shared" si="1"/>
        <v>1081.0905277874867</v>
      </c>
      <c r="G35">
        <v>4055</v>
      </c>
      <c r="H35">
        <v>3248</v>
      </c>
      <c r="I35">
        <v>-342</v>
      </c>
      <c r="J35">
        <v>10405</v>
      </c>
    </row>
    <row r="36" spans="1:10" x14ac:dyDescent="0.2">
      <c r="B36">
        <v>70</v>
      </c>
      <c r="C36">
        <v>0.6</v>
      </c>
      <c r="D36">
        <v>14094</v>
      </c>
      <c r="E36">
        <v>7.2220000000000004</v>
      </c>
      <c r="F36">
        <f t="shared" si="1"/>
        <v>975.76848518415943</v>
      </c>
      <c r="G36">
        <v>9798</v>
      </c>
      <c r="H36">
        <v>4792</v>
      </c>
      <c r="I36">
        <v>4618</v>
      </c>
      <c r="J36">
        <v>13465</v>
      </c>
    </row>
    <row r="37" spans="1:10" x14ac:dyDescent="0.2">
      <c r="B37">
        <v>104</v>
      </c>
      <c r="C37">
        <v>1</v>
      </c>
      <c r="D37">
        <v>15728</v>
      </c>
      <c r="E37">
        <v>6.3140000000000001</v>
      </c>
      <c r="F37">
        <f t="shared" si="1"/>
        <v>1245.4862210959773</v>
      </c>
      <c r="G37">
        <v>10433</v>
      </c>
      <c r="H37">
        <v>2694</v>
      </c>
      <c r="I37">
        <v>2490</v>
      </c>
      <c r="J37">
        <v>14351</v>
      </c>
    </row>
    <row r="38" spans="1:10" x14ac:dyDescent="0.2">
      <c r="B38">
        <v>122</v>
      </c>
      <c r="C38">
        <v>3.2000000000000003E-4</v>
      </c>
      <c r="D38">
        <v>-17342</v>
      </c>
      <c r="E38">
        <v>6.77</v>
      </c>
      <c r="F38">
        <f t="shared" si="1"/>
        <v>-1280.7976366322009</v>
      </c>
      <c r="G38">
        <v>-10423</v>
      </c>
      <c r="H38">
        <v>-4838</v>
      </c>
      <c r="I38">
        <v>-987</v>
      </c>
      <c r="J38">
        <v>-12017</v>
      </c>
    </row>
    <row r="39" spans="1:10" x14ac:dyDescent="0.2">
      <c r="B39">
        <v>145</v>
      </c>
      <c r="C39">
        <v>0.22500000000000001</v>
      </c>
      <c r="D39">
        <v>7509</v>
      </c>
      <c r="E39">
        <v>3.0030000000000001</v>
      </c>
      <c r="F39">
        <f t="shared" si="1"/>
        <v>1250.2497502497502</v>
      </c>
      <c r="G39">
        <v>4243</v>
      </c>
      <c r="H39">
        <v>542</v>
      </c>
      <c r="I39">
        <v>3156</v>
      </c>
      <c r="J39">
        <v>8633</v>
      </c>
    </row>
    <row r="40" spans="1:10" x14ac:dyDescent="0.2">
      <c r="B40">
        <v>170</v>
      </c>
      <c r="C40">
        <v>0.45</v>
      </c>
      <c r="D40">
        <v>12912</v>
      </c>
      <c r="E40">
        <v>6.8250000000000002</v>
      </c>
      <c r="F40">
        <f t="shared" si="1"/>
        <v>945.93406593406587</v>
      </c>
      <c r="G40">
        <v>8254</v>
      </c>
      <c r="H40">
        <v>1287</v>
      </c>
      <c r="I40">
        <v>1880</v>
      </c>
      <c r="J40">
        <v>11422</v>
      </c>
    </row>
    <row r="41" spans="1:10" x14ac:dyDescent="0.2">
      <c r="B41">
        <v>203</v>
      </c>
      <c r="C41">
        <v>0.9</v>
      </c>
      <c r="D41">
        <v>14497</v>
      </c>
      <c r="E41">
        <v>5.7839999999999998</v>
      </c>
      <c r="F41">
        <f t="shared" si="1"/>
        <v>1253.1984785615491</v>
      </c>
      <c r="G41">
        <v>8307</v>
      </c>
      <c r="H41">
        <v>4878</v>
      </c>
      <c r="I41">
        <v>-1501</v>
      </c>
      <c r="J41">
        <v>13243</v>
      </c>
    </row>
    <row r="42" spans="1:10" x14ac:dyDescent="0.2">
      <c r="B42">
        <v>221</v>
      </c>
      <c r="C42">
        <v>3.2000000000000003E-4</v>
      </c>
      <c r="D42">
        <v>-17218</v>
      </c>
      <c r="E42">
        <v>6.37</v>
      </c>
      <c r="F42">
        <f t="shared" si="1"/>
        <v>-1351.4913657770801</v>
      </c>
      <c r="G42">
        <v>-9814</v>
      </c>
      <c r="H42">
        <v>-6322</v>
      </c>
      <c r="I42">
        <v>-2646</v>
      </c>
      <c r="J42">
        <v>-8054</v>
      </c>
    </row>
    <row r="43" spans="1:10" x14ac:dyDescent="0.2">
      <c r="B43">
        <v>309</v>
      </c>
      <c r="C43">
        <v>3.2000000000000003E-4</v>
      </c>
      <c r="D43">
        <v>-11487</v>
      </c>
      <c r="E43">
        <v>4.6900000000000004</v>
      </c>
      <c r="F43">
        <f t="shared" si="1"/>
        <v>-1224.6268656716418</v>
      </c>
      <c r="G43">
        <v>-6963</v>
      </c>
      <c r="H43">
        <v>-4237</v>
      </c>
      <c r="I43">
        <v>-1751</v>
      </c>
      <c r="J43">
        <v>-8359</v>
      </c>
    </row>
    <row r="44" spans="1:10" x14ac:dyDescent="0.2">
      <c r="B44">
        <v>329</v>
      </c>
      <c r="C44">
        <v>0.15</v>
      </c>
      <c r="D44">
        <v>1621</v>
      </c>
      <c r="E44">
        <v>1.288</v>
      </c>
      <c r="F44">
        <f t="shared" si="1"/>
        <v>629.27018633540376</v>
      </c>
      <c r="G44">
        <v>2656</v>
      </c>
      <c r="H44">
        <v>-263</v>
      </c>
      <c r="I44">
        <v>-1358</v>
      </c>
      <c r="J44">
        <v>4948</v>
      </c>
    </row>
    <row r="45" spans="1:10" x14ac:dyDescent="0.2">
      <c r="B45">
        <v>351</v>
      </c>
      <c r="C45">
        <v>0.3</v>
      </c>
      <c r="D45">
        <v>6946</v>
      </c>
      <c r="E45">
        <v>2.2999999999999998</v>
      </c>
      <c r="F45">
        <f t="shared" si="1"/>
        <v>1510.0000000000002</v>
      </c>
      <c r="G45">
        <v>5458</v>
      </c>
      <c r="H45">
        <v>880</v>
      </c>
      <c r="I45">
        <v>1300</v>
      </c>
      <c r="J45">
        <v>7893</v>
      </c>
    </row>
    <row r="46" spans="1:10" x14ac:dyDescent="0.2">
      <c r="B46">
        <v>379</v>
      </c>
      <c r="C46">
        <v>0.6</v>
      </c>
      <c r="D46">
        <v>9084</v>
      </c>
      <c r="E46">
        <v>3.2389999999999999</v>
      </c>
      <c r="F46">
        <f t="shared" si="1"/>
        <v>1402.2846557579501</v>
      </c>
      <c r="G46">
        <v>3215</v>
      </c>
      <c r="H46">
        <v>-1741</v>
      </c>
      <c r="I46">
        <v>2658</v>
      </c>
      <c r="J46">
        <v>7142</v>
      </c>
    </row>
    <row r="47" spans="1:10" x14ac:dyDescent="0.2">
      <c r="B47">
        <v>413</v>
      </c>
      <c r="C47">
        <v>1</v>
      </c>
      <c r="D47">
        <v>9959</v>
      </c>
      <c r="E47">
        <v>3.2679999999999998</v>
      </c>
      <c r="F47">
        <f t="shared" si="1"/>
        <v>1523.7148102815179</v>
      </c>
      <c r="G47">
        <v>4490</v>
      </c>
      <c r="H47">
        <v>-1134</v>
      </c>
      <c r="I47">
        <v>605</v>
      </c>
      <c r="J47">
        <v>11270</v>
      </c>
    </row>
    <row r="48" spans="1:10" x14ac:dyDescent="0.2">
      <c r="B48">
        <v>431</v>
      </c>
      <c r="C48">
        <v>3.2000000000000003E-4</v>
      </c>
      <c r="D48">
        <v>-6107</v>
      </c>
      <c r="E48">
        <v>2.46</v>
      </c>
      <c r="F48">
        <f t="shared" si="1"/>
        <v>-1241.260162601626</v>
      </c>
      <c r="G48">
        <v>-2260</v>
      </c>
      <c r="H48">
        <v>-4412</v>
      </c>
      <c r="I48">
        <v>-6</v>
      </c>
      <c r="J48">
        <v>-7544</v>
      </c>
    </row>
    <row r="49" spans="1:10" x14ac:dyDescent="0.2">
      <c r="B49">
        <v>454</v>
      </c>
      <c r="C49">
        <v>0.22500000000000001</v>
      </c>
      <c r="D49">
        <v>6573</v>
      </c>
      <c r="E49">
        <v>2.351</v>
      </c>
      <c r="F49">
        <f t="shared" si="1"/>
        <v>1397.9157805189282</v>
      </c>
      <c r="G49">
        <v>4361</v>
      </c>
      <c r="H49">
        <v>2282</v>
      </c>
      <c r="I49">
        <v>2284</v>
      </c>
      <c r="J49">
        <v>7833</v>
      </c>
    </row>
    <row r="50" spans="1:10" x14ac:dyDescent="0.2">
      <c r="B50">
        <v>479</v>
      </c>
      <c r="C50">
        <v>0.45</v>
      </c>
      <c r="D50">
        <v>4594</v>
      </c>
      <c r="E50">
        <v>2.2450000000000001</v>
      </c>
      <c r="F50">
        <f t="shared" si="1"/>
        <v>1023.1625835189309</v>
      </c>
      <c r="G50">
        <v>1606</v>
      </c>
      <c r="H50">
        <v>-238</v>
      </c>
      <c r="I50">
        <v>-599</v>
      </c>
      <c r="J50">
        <v>8411</v>
      </c>
    </row>
    <row r="51" spans="1:10" x14ac:dyDescent="0.2">
      <c r="B51">
        <v>512</v>
      </c>
      <c r="C51">
        <v>0.9</v>
      </c>
      <c r="D51">
        <v>9168</v>
      </c>
      <c r="E51">
        <v>3.544</v>
      </c>
      <c r="F51">
        <f t="shared" si="1"/>
        <v>1293.4537246049661</v>
      </c>
      <c r="G51">
        <v>3771</v>
      </c>
      <c r="H51">
        <v>698</v>
      </c>
      <c r="I51">
        <v>-1392</v>
      </c>
      <c r="J51">
        <v>10695</v>
      </c>
    </row>
    <row r="52" spans="1:10" x14ac:dyDescent="0.2">
      <c r="B52">
        <v>530</v>
      </c>
      <c r="C52">
        <v>3.2000000000000003E-4</v>
      </c>
      <c r="D52">
        <v>-9806</v>
      </c>
      <c r="E52">
        <v>3.54</v>
      </c>
      <c r="F52">
        <f t="shared" si="1"/>
        <v>-1385.0282485875707</v>
      </c>
      <c r="G52">
        <v>-4248</v>
      </c>
      <c r="H52">
        <v>-3934</v>
      </c>
      <c r="I52">
        <v>-532</v>
      </c>
      <c r="J52">
        <v>-7936</v>
      </c>
    </row>
    <row r="53" spans="1:10" x14ac:dyDescent="0.2">
      <c r="B53">
        <v>550</v>
      </c>
      <c r="C53">
        <v>0.15</v>
      </c>
      <c r="D53">
        <v>5003</v>
      </c>
      <c r="E53">
        <v>1.6359999999999999</v>
      </c>
      <c r="F53">
        <f t="shared" si="1"/>
        <v>1529.034229828851</v>
      </c>
      <c r="G53">
        <v>2394</v>
      </c>
      <c r="H53">
        <v>-1868</v>
      </c>
      <c r="I53">
        <v>1135</v>
      </c>
      <c r="J53">
        <v>4209</v>
      </c>
    </row>
    <row r="54" spans="1:10" x14ac:dyDescent="0.2">
      <c r="B54">
        <v>572</v>
      </c>
      <c r="C54">
        <v>0.3</v>
      </c>
      <c r="D54">
        <v>4207</v>
      </c>
      <c r="E54">
        <v>2.226</v>
      </c>
      <c r="F54">
        <f t="shared" si="1"/>
        <v>944.96855345911956</v>
      </c>
      <c r="G54">
        <v>4311</v>
      </c>
      <c r="H54">
        <v>-2881</v>
      </c>
      <c r="I54">
        <v>-908</v>
      </c>
      <c r="J54">
        <v>6302</v>
      </c>
    </row>
    <row r="55" spans="1:10" x14ac:dyDescent="0.2">
      <c r="B55">
        <v>600</v>
      </c>
      <c r="C55">
        <v>0.6</v>
      </c>
      <c r="D55">
        <v>8824</v>
      </c>
      <c r="E55">
        <v>3.5059999999999998</v>
      </c>
      <c r="F55">
        <f t="shared" si="1"/>
        <v>1258.4141471762694</v>
      </c>
      <c r="G55">
        <v>2684</v>
      </c>
      <c r="H55">
        <v>-2324</v>
      </c>
      <c r="I55">
        <v>1614</v>
      </c>
      <c r="J55">
        <v>9711</v>
      </c>
    </row>
    <row r="56" spans="1:10" x14ac:dyDescent="0.2">
      <c r="B56">
        <v>634</v>
      </c>
      <c r="C56">
        <v>1</v>
      </c>
      <c r="D56">
        <v>7825</v>
      </c>
      <c r="E56">
        <v>3.0920000000000001</v>
      </c>
      <c r="F56">
        <f t="shared" si="1"/>
        <v>1265.3622250970245</v>
      </c>
      <c r="G56">
        <v>5272</v>
      </c>
      <c r="H56">
        <v>759</v>
      </c>
      <c r="I56">
        <v>-854</v>
      </c>
      <c r="J56">
        <v>8945</v>
      </c>
    </row>
    <row r="57" spans="1:10" x14ac:dyDescent="0.2">
      <c r="B57">
        <v>652</v>
      </c>
      <c r="C57">
        <v>3.2000000000000003E-4</v>
      </c>
      <c r="D57">
        <v>-5375</v>
      </c>
      <c r="E57">
        <v>2.97</v>
      </c>
      <c r="F57">
        <f t="shared" si="1"/>
        <v>-904.88215488215485</v>
      </c>
      <c r="G57">
        <v>-3331</v>
      </c>
      <c r="H57">
        <v>318</v>
      </c>
      <c r="I57">
        <v>-1048</v>
      </c>
      <c r="J57">
        <v>-6338</v>
      </c>
    </row>
    <row r="58" spans="1:10" x14ac:dyDescent="0.2">
      <c r="B58">
        <v>675</v>
      </c>
      <c r="C58">
        <v>0.22500000000000001</v>
      </c>
      <c r="D58">
        <v>126</v>
      </c>
      <c r="E58">
        <v>1.222</v>
      </c>
      <c r="F58">
        <f t="shared" si="1"/>
        <v>51.554828150572831</v>
      </c>
      <c r="G58">
        <v>545</v>
      </c>
      <c r="H58">
        <v>997</v>
      </c>
      <c r="I58">
        <v>2412</v>
      </c>
      <c r="J58">
        <v>3090</v>
      </c>
    </row>
    <row r="59" spans="1:10" x14ac:dyDescent="0.2">
      <c r="B59">
        <v>700</v>
      </c>
      <c r="C59">
        <v>0.45</v>
      </c>
      <c r="D59">
        <v>5248</v>
      </c>
      <c r="E59">
        <v>2.2629999999999999</v>
      </c>
      <c r="F59">
        <f t="shared" si="1"/>
        <v>1159.5227574016792</v>
      </c>
      <c r="G59">
        <v>613</v>
      </c>
      <c r="H59">
        <v>1016</v>
      </c>
      <c r="I59">
        <v>-921</v>
      </c>
      <c r="J59">
        <v>6029</v>
      </c>
    </row>
    <row r="60" spans="1:10" x14ac:dyDescent="0.2">
      <c r="B60">
        <v>733</v>
      </c>
      <c r="C60">
        <v>0.9</v>
      </c>
      <c r="D60">
        <v>4897</v>
      </c>
      <c r="E60">
        <v>2.3719999999999999</v>
      </c>
      <c r="F60">
        <f t="shared" si="1"/>
        <v>1032.2512647554806</v>
      </c>
      <c r="G60">
        <v>-2137</v>
      </c>
      <c r="H60">
        <v>1842</v>
      </c>
      <c r="I60">
        <v>-3400</v>
      </c>
      <c r="J60">
        <v>4560</v>
      </c>
    </row>
    <row r="61" spans="1:10" x14ac:dyDescent="0.2">
      <c r="B61">
        <v>751</v>
      </c>
      <c r="C61">
        <v>3.2000000000000003E-4</v>
      </c>
      <c r="D61">
        <v>-3616</v>
      </c>
      <c r="E61">
        <v>2.2999999999999998</v>
      </c>
      <c r="F61">
        <f t="shared" si="1"/>
        <v>-786.08695652173924</v>
      </c>
      <c r="G61">
        <v>-3937</v>
      </c>
      <c r="I61">
        <v>362</v>
      </c>
      <c r="J61">
        <v>-5481</v>
      </c>
    </row>
    <row r="62" spans="1:10" ht="17" thickBot="1" x14ac:dyDescent="0.25"/>
    <row r="63" spans="1:10" x14ac:dyDescent="0.2">
      <c r="A63" s="1" t="s">
        <v>14</v>
      </c>
      <c r="B63" s="2">
        <v>0</v>
      </c>
      <c r="C63">
        <v>3.2000000000000003E-4</v>
      </c>
      <c r="D63" s="5">
        <v>-23881</v>
      </c>
      <c r="E63">
        <v>7.78</v>
      </c>
      <c r="F63">
        <f t="shared" ref="F63:F91" si="2">D63/(2*E63)</f>
        <v>-1534.7686375321337</v>
      </c>
      <c r="G63" s="5">
        <v>-12004</v>
      </c>
      <c r="H63" s="5">
        <v>-9143</v>
      </c>
      <c r="I63" s="5">
        <v>-4103</v>
      </c>
      <c r="J63" s="5">
        <v>-12492</v>
      </c>
    </row>
    <row r="64" spans="1:10" x14ac:dyDescent="0.2">
      <c r="B64" s="3">
        <v>17</v>
      </c>
      <c r="C64">
        <v>1.4999999999999999E-2</v>
      </c>
      <c r="D64" s="5">
        <v>-9819.12327</v>
      </c>
      <c r="E64">
        <v>2.6429999999999998</v>
      </c>
      <c r="F64">
        <f t="shared" si="2"/>
        <v>-1857.5715607264474</v>
      </c>
      <c r="G64" s="5">
        <v>-4388.1518999999998</v>
      </c>
      <c r="H64" s="5">
        <v>-2619.7165500000001</v>
      </c>
      <c r="I64" s="5">
        <v>-776.28737999999998</v>
      </c>
      <c r="J64" s="5">
        <v>-5286.0508799999998</v>
      </c>
    </row>
    <row r="65" spans="2:10" x14ac:dyDescent="0.2">
      <c r="B65">
        <v>35</v>
      </c>
      <c r="C65">
        <v>5.0000030000000001E-2</v>
      </c>
      <c r="D65" s="5">
        <v>308.29500000000002</v>
      </c>
      <c r="E65">
        <v>0.57899999999999996</v>
      </c>
      <c r="F65">
        <f t="shared" si="2"/>
        <v>266.23056994818654</v>
      </c>
      <c r="G65" s="5">
        <v>-210.66825</v>
      </c>
      <c r="H65" s="5">
        <v>-1204.4058</v>
      </c>
      <c r="I65" s="5">
        <v>829.31354999999996</v>
      </c>
      <c r="J65" s="5">
        <v>1876.4889000000001</v>
      </c>
    </row>
    <row r="66" spans="2:10" x14ac:dyDescent="0.2">
      <c r="B66">
        <v>57</v>
      </c>
      <c r="C66">
        <v>0.25</v>
      </c>
      <c r="D66" s="5">
        <v>14448.584779999999</v>
      </c>
      <c r="E66">
        <v>4.3339999999999996</v>
      </c>
      <c r="F66">
        <f t="shared" si="2"/>
        <v>1666.8879533917859</v>
      </c>
      <c r="G66" s="5">
        <v>3467.4095400000001</v>
      </c>
      <c r="H66" s="5">
        <v>4060.9865799999998</v>
      </c>
      <c r="I66" s="5">
        <v>2941.75945</v>
      </c>
      <c r="J66" s="5">
        <v>6427.9795299999996</v>
      </c>
    </row>
    <row r="67" spans="2:10" x14ac:dyDescent="0.2">
      <c r="B67">
        <v>90</v>
      </c>
      <c r="C67">
        <v>0.9</v>
      </c>
      <c r="D67" s="5">
        <v>27549.7631</v>
      </c>
      <c r="E67">
        <v>6.6079999999999997</v>
      </c>
      <c r="F67">
        <f t="shared" si="2"/>
        <v>2084.5765057506055</v>
      </c>
      <c r="G67" s="5">
        <v>10337.186100000001</v>
      </c>
      <c r="H67" s="5">
        <v>2678.8211000000001</v>
      </c>
      <c r="I67" s="5">
        <v>551.61649999999997</v>
      </c>
      <c r="J67" s="5">
        <v>10810.612300000001</v>
      </c>
    </row>
    <row r="68" spans="2:10" x14ac:dyDescent="0.2">
      <c r="B68">
        <v>107</v>
      </c>
      <c r="C68">
        <v>3.2000000000000003E-4</v>
      </c>
      <c r="D68" s="5">
        <v>-21962.817029999998</v>
      </c>
      <c r="E68">
        <v>6.3949999999999996</v>
      </c>
      <c r="F68">
        <f t="shared" si="2"/>
        <v>-1717.1866325254105</v>
      </c>
      <c r="G68" s="5">
        <v>-14284.34463</v>
      </c>
      <c r="H68" s="5">
        <v>-6526.70154</v>
      </c>
      <c r="I68" s="5">
        <v>-722.29697999999996</v>
      </c>
      <c r="J68" s="5">
        <v>-9285.7458600000009</v>
      </c>
    </row>
    <row r="69" spans="2:10" x14ac:dyDescent="0.2">
      <c r="B69">
        <v>125</v>
      </c>
      <c r="C69">
        <v>7.4999999999999997E-3</v>
      </c>
      <c r="D69" s="5">
        <v>-15361.623750000001</v>
      </c>
      <c r="E69">
        <v>4.1189999999999998</v>
      </c>
      <c r="F69">
        <f t="shared" si="2"/>
        <v>-1864.7273306627824</v>
      </c>
      <c r="G69" s="5">
        <v>-9989.8349999999991</v>
      </c>
      <c r="H69" s="5">
        <v>-5521.21875</v>
      </c>
      <c r="I69" s="5">
        <v>60.431249999999999</v>
      </c>
      <c r="J69" s="5">
        <v>-9385.5224999999991</v>
      </c>
    </row>
    <row r="70" spans="2:10" x14ac:dyDescent="0.2">
      <c r="B70">
        <v>144</v>
      </c>
      <c r="C70">
        <v>7.4999999999999997E-2</v>
      </c>
      <c r="D70" s="5">
        <v>4276.8383999999996</v>
      </c>
      <c r="E70">
        <v>1.7929999999999999</v>
      </c>
      <c r="F70">
        <f t="shared" si="2"/>
        <v>1192.6487451199107</v>
      </c>
      <c r="G70" s="5">
        <v>593.63408000000004</v>
      </c>
      <c r="H70" s="5">
        <v>-246.14096000000001</v>
      </c>
      <c r="I70" s="5">
        <v>1284.1652799999999</v>
      </c>
      <c r="J70" s="5">
        <v>5095.4520000000002</v>
      </c>
    </row>
    <row r="71" spans="2:10" x14ac:dyDescent="0.2">
      <c r="B71">
        <v>168</v>
      </c>
      <c r="C71">
        <v>0.4</v>
      </c>
      <c r="D71" s="5">
        <v>20034.41864</v>
      </c>
      <c r="E71">
        <v>4.7039999999999997</v>
      </c>
      <c r="F71">
        <f t="shared" si="2"/>
        <v>2129.5087840136057</v>
      </c>
      <c r="G71" s="5">
        <v>3788.9484000000002</v>
      </c>
      <c r="H71" s="5">
        <v>-114.40472</v>
      </c>
      <c r="I71" s="5">
        <v>1410.2364</v>
      </c>
      <c r="J71" s="5">
        <v>10714.39848</v>
      </c>
    </row>
    <row r="72" spans="2:10" x14ac:dyDescent="0.2">
      <c r="B72">
        <v>185</v>
      </c>
      <c r="C72">
        <v>3.2000000000000003E-4</v>
      </c>
      <c r="D72" s="5">
        <v>-23588.91315</v>
      </c>
      <c r="E72">
        <v>6.4130000000000003</v>
      </c>
      <c r="F72">
        <f t="shared" si="2"/>
        <v>-1839.1480703259006</v>
      </c>
      <c r="G72" s="5">
        <v>-13144.048199999999</v>
      </c>
      <c r="H72" s="5">
        <v>-4819.5607499999996</v>
      </c>
      <c r="I72" s="5">
        <v>-2088.2853</v>
      </c>
      <c r="J72" s="5">
        <v>-11918.81385</v>
      </c>
    </row>
    <row r="73" spans="2:10" x14ac:dyDescent="0.2">
      <c r="B73">
        <v>254.2</v>
      </c>
      <c r="C73">
        <v>3.2000000000000003E-4</v>
      </c>
      <c r="D73" s="5">
        <v>-14650</v>
      </c>
      <c r="E73">
        <v>5.7939999999999996</v>
      </c>
      <c r="F73">
        <f t="shared" si="2"/>
        <v>-1264.2388677942699</v>
      </c>
      <c r="G73" s="5">
        <v>-5648</v>
      </c>
      <c r="H73" s="5">
        <v>-4562</v>
      </c>
      <c r="I73" s="5">
        <v>-2153</v>
      </c>
      <c r="J73" s="5">
        <v>-6135</v>
      </c>
    </row>
    <row r="74" spans="2:10" x14ac:dyDescent="0.2">
      <c r="B74">
        <v>271.2</v>
      </c>
      <c r="C74">
        <v>1.4999999999999999E-2</v>
      </c>
      <c r="D74" s="5">
        <v>-5646.6555600000002</v>
      </c>
      <c r="E74">
        <v>2.2160000000000002</v>
      </c>
      <c r="F74">
        <f t="shared" si="2"/>
        <v>-1274.0648826714801</v>
      </c>
      <c r="G74" s="5">
        <v>-1944.41534</v>
      </c>
      <c r="H74" s="5">
        <v>-719.85172</v>
      </c>
      <c r="I74" s="5">
        <v>209.02209999999999</v>
      </c>
      <c r="J74" s="5">
        <v>1634.4508599999999</v>
      </c>
    </row>
    <row r="75" spans="2:10" x14ac:dyDescent="0.2">
      <c r="B75">
        <v>289.2</v>
      </c>
      <c r="C75">
        <v>0.05</v>
      </c>
      <c r="D75" s="5">
        <v>2243.7191600000001</v>
      </c>
      <c r="E75">
        <v>0.97399999999999998</v>
      </c>
      <c r="F75">
        <f t="shared" si="2"/>
        <v>1151.8065503080084</v>
      </c>
      <c r="G75" s="5">
        <v>2336.2115199999998</v>
      </c>
      <c r="H75" s="5">
        <v>-1740.7270000000001</v>
      </c>
      <c r="I75" s="5">
        <v>1076.65264</v>
      </c>
      <c r="J75" s="5">
        <v>2377.7811200000001</v>
      </c>
    </row>
    <row r="76" spans="2:10" x14ac:dyDescent="0.2">
      <c r="B76">
        <v>311.2</v>
      </c>
      <c r="C76">
        <v>0.25</v>
      </c>
      <c r="D76" s="5">
        <v>11590.16122</v>
      </c>
      <c r="E76">
        <v>3.238</v>
      </c>
      <c r="F76">
        <f t="shared" si="2"/>
        <v>1789.7098857319334</v>
      </c>
      <c r="G76" s="5">
        <v>5316.1</v>
      </c>
      <c r="H76" s="5">
        <v>2358.2219599999999</v>
      </c>
      <c r="I76" s="5">
        <v>-982.41527999999994</v>
      </c>
      <c r="J76" s="5">
        <v>8321.82294</v>
      </c>
    </row>
    <row r="77" spans="2:10" x14ac:dyDescent="0.2">
      <c r="B77">
        <v>344.2</v>
      </c>
      <c r="C77">
        <v>0.9</v>
      </c>
      <c r="D77" s="5">
        <v>13855.825800000001</v>
      </c>
      <c r="E77">
        <v>4.8390000000000004</v>
      </c>
      <c r="F77">
        <f t="shared" si="2"/>
        <v>1431.6827650340979</v>
      </c>
      <c r="G77" s="5">
        <v>4377.0266000000001</v>
      </c>
      <c r="H77" s="5">
        <v>3108.7211000000002</v>
      </c>
      <c r="I77" s="5">
        <v>-823.57500000000005</v>
      </c>
      <c r="J77" s="5">
        <v>9946.5897999999997</v>
      </c>
    </row>
    <row r="78" spans="2:10" x14ac:dyDescent="0.2">
      <c r="B78">
        <v>361.2</v>
      </c>
      <c r="C78">
        <v>3.2000000000000003E-4</v>
      </c>
      <c r="D78" s="5">
        <v>-11956.250840000001</v>
      </c>
      <c r="E78">
        <v>4.3040000000000003</v>
      </c>
      <c r="F78">
        <f t="shared" si="2"/>
        <v>-1388.9696607806691</v>
      </c>
      <c r="G78" s="5">
        <v>-5761.8465999999999</v>
      </c>
      <c r="H78" s="5">
        <v>-2260.0298400000001</v>
      </c>
      <c r="I78" s="5">
        <v>3139.6754799999999</v>
      </c>
      <c r="J78" s="5">
        <v>-5812.1440000000002</v>
      </c>
    </row>
    <row r="79" spans="2:10" x14ac:dyDescent="0.2">
      <c r="B79">
        <v>379.2</v>
      </c>
      <c r="C79">
        <v>7.4999999999999997E-3</v>
      </c>
      <c r="D79" s="5">
        <v>-6902.71875</v>
      </c>
      <c r="E79">
        <v>1.9039999999999999</v>
      </c>
      <c r="F79">
        <f t="shared" si="2"/>
        <v>-1812.6887473739496</v>
      </c>
      <c r="G79" s="5">
        <v>-3718.94625</v>
      </c>
      <c r="H79" s="5">
        <v>-1879.3575000000001</v>
      </c>
      <c r="I79" s="5">
        <v>345.42</v>
      </c>
      <c r="J79" s="5">
        <v>-6441.4012499999999</v>
      </c>
    </row>
    <row r="80" spans="2:10" x14ac:dyDescent="0.2">
      <c r="B80">
        <v>398.2</v>
      </c>
      <c r="C80">
        <v>7.4999999999999997E-2</v>
      </c>
      <c r="D80" s="5">
        <v>4218.2761600000003</v>
      </c>
      <c r="E80">
        <v>0.46400000000000002</v>
      </c>
      <c r="F80">
        <f t="shared" si="2"/>
        <v>4545.5562068965519</v>
      </c>
      <c r="G80" s="5">
        <v>446.58656000000002</v>
      </c>
      <c r="H80" s="5">
        <v>1264.55728</v>
      </c>
      <c r="I80" s="5">
        <v>1447.3569600000001</v>
      </c>
      <c r="J80" s="5">
        <v>1069.0310400000001</v>
      </c>
    </row>
    <row r="81" spans="2:10" x14ac:dyDescent="0.2">
      <c r="B81">
        <v>422.2</v>
      </c>
      <c r="C81">
        <v>0.4</v>
      </c>
      <c r="D81" s="5">
        <v>8318.5167199999996</v>
      </c>
      <c r="E81">
        <v>2.2770000000000001</v>
      </c>
      <c r="F81">
        <f t="shared" si="2"/>
        <v>1826.6395959595957</v>
      </c>
      <c r="G81" s="5">
        <v>3730.37736</v>
      </c>
      <c r="H81" s="5">
        <v>-921.65048000000002</v>
      </c>
      <c r="I81" s="5">
        <v>-1947.41552</v>
      </c>
      <c r="J81" s="5">
        <v>7168.5240800000001</v>
      </c>
    </row>
    <row r="82" spans="2:10" x14ac:dyDescent="0.2">
      <c r="B82">
        <v>439.2</v>
      </c>
      <c r="C82">
        <v>3.2000000000000003E-4</v>
      </c>
      <c r="D82" s="5">
        <v>-10231.70918</v>
      </c>
      <c r="E82">
        <v>2.4860000000000002</v>
      </c>
      <c r="F82">
        <f t="shared" si="2"/>
        <v>-2057.8658849557519</v>
      </c>
      <c r="G82" s="5">
        <v>-8725.8786999999993</v>
      </c>
      <c r="H82" s="5">
        <v>-2512.5238600000002</v>
      </c>
      <c r="I82" s="5">
        <v>2818.01982</v>
      </c>
      <c r="J82" s="5">
        <v>-6545.3110799999995</v>
      </c>
    </row>
    <row r="83" spans="2:10" x14ac:dyDescent="0.2">
      <c r="B83">
        <v>456.2</v>
      </c>
      <c r="C83">
        <v>1.4999999999999999E-2</v>
      </c>
      <c r="D83" s="5">
        <v>-4589.5326599999999</v>
      </c>
      <c r="E83">
        <v>1.35</v>
      </c>
      <c r="F83">
        <f t="shared" si="2"/>
        <v>-1699.826911111111</v>
      </c>
      <c r="G83" s="5">
        <v>-4539.4605899999997</v>
      </c>
      <c r="H83" s="5">
        <v>-1862.4367500000001</v>
      </c>
      <c r="I83" s="5">
        <v>4063.1652899999999</v>
      </c>
      <c r="J83" s="5">
        <v>-2894.4099000000001</v>
      </c>
    </row>
    <row r="84" spans="2:10" x14ac:dyDescent="0.2">
      <c r="B84">
        <v>474.2</v>
      </c>
      <c r="C84">
        <v>0.05</v>
      </c>
      <c r="D84" s="5">
        <v>-3173.2588999999998</v>
      </c>
      <c r="E84">
        <v>0.48199999999999998</v>
      </c>
      <c r="F84">
        <f t="shared" si="2"/>
        <v>-3291.7623443983402</v>
      </c>
      <c r="G84" s="5">
        <v>1373.62988</v>
      </c>
      <c r="H84" s="5">
        <v>-1207.2045599999999</v>
      </c>
      <c r="I84" s="5">
        <v>-2192.0947000000001</v>
      </c>
      <c r="J84" s="5">
        <v>3745.8116799999998</v>
      </c>
    </row>
    <row r="85" spans="2:10" x14ac:dyDescent="0.2">
      <c r="B85">
        <v>496.2</v>
      </c>
      <c r="C85">
        <v>0.25</v>
      </c>
      <c r="D85" s="5">
        <v>10130.34383</v>
      </c>
      <c r="E85">
        <v>2.2610000000000001</v>
      </c>
      <c r="F85">
        <f t="shared" si="2"/>
        <v>2240.235256523662</v>
      </c>
      <c r="G85" s="5">
        <v>3918.5672599999998</v>
      </c>
      <c r="H85" s="5">
        <v>-1181.38858</v>
      </c>
      <c r="I85" s="5">
        <v>381.99074000000002</v>
      </c>
      <c r="J85" s="5">
        <v>5800.6938200000004</v>
      </c>
    </row>
    <row r="86" spans="2:10" x14ac:dyDescent="0.2">
      <c r="B86">
        <v>529.20000000000005</v>
      </c>
      <c r="C86">
        <v>0.9</v>
      </c>
      <c r="D86" s="5">
        <v>10569.325000000001</v>
      </c>
      <c r="E86">
        <v>2.9129999999999998</v>
      </c>
      <c r="F86">
        <f t="shared" si="2"/>
        <v>1814.1649502231378</v>
      </c>
      <c r="G86" s="5">
        <v>4719.4475199999997</v>
      </c>
      <c r="H86" s="5">
        <v>-167.80835999999999</v>
      </c>
      <c r="I86" s="5">
        <v>-788.30903999999998</v>
      </c>
      <c r="J86" s="5">
        <v>9031.7321200000006</v>
      </c>
    </row>
    <row r="87" spans="2:10" x14ac:dyDescent="0.2">
      <c r="B87">
        <v>546.20000000000005</v>
      </c>
      <c r="C87">
        <v>3.2000000000000003E-4</v>
      </c>
      <c r="D87" s="5">
        <v>-12407.042160000001</v>
      </c>
      <c r="E87">
        <v>4.6109999999999998</v>
      </c>
      <c r="F87">
        <f t="shared" si="2"/>
        <v>-1345.3743396226416</v>
      </c>
      <c r="G87" s="5">
        <v>-8650.3334599999998</v>
      </c>
      <c r="H87" s="5">
        <v>-4335.0701800000006</v>
      </c>
      <c r="I87" s="5">
        <v>657.58907999999997</v>
      </c>
      <c r="J87" s="5">
        <v>-7957.0919599999997</v>
      </c>
    </row>
    <row r="88" spans="2:10" x14ac:dyDescent="0.2">
      <c r="B88">
        <v>564.20000000000005</v>
      </c>
      <c r="C88">
        <v>7.4999999999999997E-3</v>
      </c>
      <c r="D88" s="5">
        <v>-10022.34015</v>
      </c>
      <c r="E88">
        <v>2.7360000000000002</v>
      </c>
      <c r="F88">
        <f t="shared" si="2"/>
        <v>-1831.5680098684209</v>
      </c>
      <c r="G88" s="5">
        <v>-6295.9309800000001</v>
      </c>
      <c r="H88" s="5">
        <v>-4378.4973</v>
      </c>
      <c r="I88" s="5">
        <v>1448.78718</v>
      </c>
      <c r="J88" s="5">
        <v>-4101.3263699999998</v>
      </c>
    </row>
    <row r="89" spans="2:10" x14ac:dyDescent="0.2">
      <c r="B89">
        <v>583.20000000000005</v>
      </c>
      <c r="C89">
        <v>7.4999999999999997E-2</v>
      </c>
      <c r="D89" s="5">
        <v>2089.8589000000002</v>
      </c>
      <c r="E89">
        <v>1.2450000000000001</v>
      </c>
      <c r="F89">
        <f t="shared" si="2"/>
        <v>839.30076305220882</v>
      </c>
      <c r="G89" s="5">
        <v>1879.1053999999999</v>
      </c>
      <c r="H89" s="5">
        <v>730.15890000000002</v>
      </c>
      <c r="I89" s="5">
        <v>2092.5783000000001</v>
      </c>
      <c r="J89" s="5">
        <v>1873.6666</v>
      </c>
    </row>
    <row r="90" spans="2:10" x14ac:dyDescent="0.2">
      <c r="B90">
        <v>607.20000000000005</v>
      </c>
      <c r="C90">
        <v>0.4</v>
      </c>
      <c r="D90" s="5">
        <v>9265.8599599999998</v>
      </c>
      <c r="E90">
        <v>2.8879999999999999</v>
      </c>
      <c r="F90">
        <f t="shared" si="2"/>
        <v>1604.2001315789473</v>
      </c>
      <c r="G90" s="5">
        <v>4930.8898800000006</v>
      </c>
      <c r="H90" s="5">
        <v>-1639.4723800000002</v>
      </c>
      <c r="I90" s="5">
        <v>-2741.23108</v>
      </c>
      <c r="J90" s="5">
        <v>8809.9120199999998</v>
      </c>
    </row>
    <row r="91" spans="2:10" x14ac:dyDescent="0.2">
      <c r="B91">
        <v>624.20000000000005</v>
      </c>
      <c r="C91">
        <v>3.2000000000000003E-4</v>
      </c>
      <c r="D91" s="5">
        <v>-11083.61528</v>
      </c>
      <c r="E91">
        <v>1.9650000000000001</v>
      </c>
      <c r="F91">
        <f t="shared" si="2"/>
        <v>-2820.258340966921</v>
      </c>
      <c r="G91" s="5">
        <v>-7207.3014400000002</v>
      </c>
      <c r="H91" s="5">
        <f>-4465.652</f>
        <v>-4465.652</v>
      </c>
      <c r="I91" s="5">
        <v>2633.8695200000002</v>
      </c>
      <c r="J91" s="5">
        <v>-7284.6028399999996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5C39-5139-514E-A32C-E923268AFAA2}">
  <dimension ref="A1:T18"/>
  <sheetViews>
    <sheetView workbookViewId="0">
      <selection activeCell="R1" sqref="R1"/>
    </sheetView>
  </sheetViews>
  <sheetFormatPr baseColWidth="10" defaultRowHeight="16" x14ac:dyDescent="0.2"/>
  <cols>
    <col min="1" max="1" width="26" bestFit="1" customWidth="1"/>
    <col min="2" max="2" width="14.5" bestFit="1" customWidth="1"/>
    <col min="3" max="3" width="5.83203125" bestFit="1" customWidth="1"/>
  </cols>
  <sheetData>
    <row r="1" spans="1:20" x14ac:dyDescent="0.2">
      <c r="A1" t="s">
        <v>15</v>
      </c>
      <c r="B1" t="s">
        <v>16</v>
      </c>
      <c r="D1" t="s">
        <v>4</v>
      </c>
      <c r="E1" t="s">
        <v>17</v>
      </c>
      <c r="H1" t="s">
        <v>18</v>
      </c>
      <c r="J1" t="s">
        <v>19</v>
      </c>
      <c r="L1" t="s">
        <v>20</v>
      </c>
      <c r="N1" t="s">
        <v>21</v>
      </c>
      <c r="P1" t="s">
        <v>22</v>
      </c>
    </row>
    <row r="2" spans="1:20" x14ac:dyDescent="0.2">
      <c r="A2" s="4">
        <v>3.2000000000000003E-4</v>
      </c>
      <c r="B2">
        <v>-522477</v>
      </c>
      <c r="D2">
        <v>-4602</v>
      </c>
      <c r="E2">
        <v>-463479</v>
      </c>
      <c r="H2">
        <v>-938359</v>
      </c>
      <c r="J2">
        <v>-585519</v>
      </c>
      <c r="L2">
        <v>-476845</v>
      </c>
      <c r="N2">
        <v>-543980</v>
      </c>
      <c r="P2">
        <v>-485181</v>
      </c>
      <c r="R2">
        <v>-574578</v>
      </c>
      <c r="T2">
        <v>-582130</v>
      </c>
    </row>
    <row r="3" spans="1:20" x14ac:dyDescent="0.2">
      <c r="A3">
        <v>0.1</v>
      </c>
      <c r="B3">
        <v>-235852</v>
      </c>
      <c r="D3">
        <v>-4416</v>
      </c>
      <c r="E3">
        <v>-208919</v>
      </c>
      <c r="H3">
        <v>-298317</v>
      </c>
      <c r="J3">
        <v>-150583</v>
      </c>
      <c r="L3">
        <v>126233</v>
      </c>
      <c r="N3">
        <v>-158285</v>
      </c>
      <c r="P3">
        <v>33279</v>
      </c>
      <c r="R3">
        <v>-212992</v>
      </c>
      <c r="T3">
        <v>-210212</v>
      </c>
    </row>
    <row r="4" spans="1:20" x14ac:dyDescent="0.2">
      <c r="A4">
        <v>0.125</v>
      </c>
      <c r="B4">
        <v>-178991</v>
      </c>
      <c r="D4">
        <v>-4500</v>
      </c>
      <c r="E4">
        <v>-157558</v>
      </c>
      <c r="H4">
        <v>-176575</v>
      </c>
      <c r="J4">
        <v>-72743</v>
      </c>
      <c r="L4">
        <v>202035</v>
      </c>
      <c r="N4">
        <v>-89797</v>
      </c>
      <c r="P4">
        <v>111426</v>
      </c>
      <c r="R4">
        <v>-146293</v>
      </c>
      <c r="T4">
        <v>-140548</v>
      </c>
    </row>
    <row r="5" spans="1:20" x14ac:dyDescent="0.2">
      <c r="A5">
        <v>0.25</v>
      </c>
      <c r="B5">
        <v>43198</v>
      </c>
      <c r="D5">
        <v>4350</v>
      </c>
      <c r="E5">
        <v>37791</v>
      </c>
      <c r="H5">
        <v>258144</v>
      </c>
      <c r="J5">
        <v>203727</v>
      </c>
      <c r="L5">
        <v>405441</v>
      </c>
      <c r="N5">
        <v>159003</v>
      </c>
      <c r="P5">
        <v>334770</v>
      </c>
      <c r="R5">
        <v>102071</v>
      </c>
      <c r="T5">
        <v>111731</v>
      </c>
    </row>
    <row r="6" spans="1:20" x14ac:dyDescent="0.2">
      <c r="A6">
        <v>0.375</v>
      </c>
      <c r="B6">
        <v>190552</v>
      </c>
      <c r="D6">
        <v>4566</v>
      </c>
      <c r="E6">
        <v>167431</v>
      </c>
      <c r="H6">
        <v>511214</v>
      </c>
      <c r="J6">
        <v>358915</v>
      </c>
      <c r="L6">
        <v>471534</v>
      </c>
      <c r="N6">
        <v>301295</v>
      </c>
      <c r="P6">
        <v>423756</v>
      </c>
      <c r="R6">
        <v>253277</v>
      </c>
      <c r="T6">
        <v>262449</v>
      </c>
    </row>
    <row r="7" spans="1:20" x14ac:dyDescent="0.2">
      <c r="A7">
        <v>0.5</v>
      </c>
      <c r="B7">
        <v>286866</v>
      </c>
      <c r="D7">
        <v>4590</v>
      </c>
      <c r="E7">
        <v>253817</v>
      </c>
      <c r="H7">
        <v>665873</v>
      </c>
      <c r="J7">
        <v>444974</v>
      </c>
      <c r="L7">
        <v>497510</v>
      </c>
      <c r="N7">
        <v>386687</v>
      </c>
      <c r="P7">
        <v>461602</v>
      </c>
      <c r="R7">
        <v>345470</v>
      </c>
      <c r="T7">
        <v>355066</v>
      </c>
    </row>
    <row r="8" spans="1:20" x14ac:dyDescent="0.2">
      <c r="A8">
        <v>0.625</v>
      </c>
      <c r="B8">
        <v>352720</v>
      </c>
      <c r="D8">
        <v>4542</v>
      </c>
      <c r="E8">
        <v>310322</v>
      </c>
      <c r="H8">
        <v>760233</v>
      </c>
      <c r="J8">
        <v>495372</v>
      </c>
      <c r="L8">
        <v>505943</v>
      </c>
      <c r="N8">
        <v>439077</v>
      </c>
      <c r="P8">
        <v>478054</v>
      </c>
      <c r="R8">
        <v>406887</v>
      </c>
      <c r="T8">
        <v>416359</v>
      </c>
    </row>
    <row r="9" spans="1:20" x14ac:dyDescent="0.2">
      <c r="A9">
        <v>0.75</v>
      </c>
      <c r="B9">
        <v>396976</v>
      </c>
      <c r="D9">
        <v>4518</v>
      </c>
      <c r="E9">
        <v>350695</v>
      </c>
      <c r="H9">
        <v>817851</v>
      </c>
      <c r="J9">
        <v>525304</v>
      </c>
      <c r="L9">
        <v>512312</v>
      </c>
      <c r="N9">
        <v>473701</v>
      </c>
      <c r="P9">
        <v>488145</v>
      </c>
      <c r="R9">
        <v>447169</v>
      </c>
      <c r="T9">
        <v>457619</v>
      </c>
    </row>
    <row r="10" spans="1:20" x14ac:dyDescent="0.2">
      <c r="A10">
        <v>0.875</v>
      </c>
      <c r="B10">
        <v>429361</v>
      </c>
      <c r="D10">
        <v>4626</v>
      </c>
      <c r="E10">
        <v>379350</v>
      </c>
      <c r="H10">
        <v>855857</v>
      </c>
      <c r="J10">
        <v>544508</v>
      </c>
      <c r="L10">
        <v>513764</v>
      </c>
      <c r="N10">
        <v>496554</v>
      </c>
      <c r="P10">
        <v>494549</v>
      </c>
      <c r="R10">
        <v>477742</v>
      </c>
      <c r="T10">
        <v>485451</v>
      </c>
    </row>
    <row r="11" spans="1:20" x14ac:dyDescent="0.2">
      <c r="A11">
        <v>1</v>
      </c>
      <c r="B11">
        <v>452352</v>
      </c>
      <c r="D11">
        <v>4626</v>
      </c>
      <c r="E11">
        <v>397993</v>
      </c>
      <c r="H11">
        <v>882990</v>
      </c>
      <c r="J11">
        <v>558016</v>
      </c>
      <c r="L11">
        <v>515346</v>
      </c>
      <c r="N11">
        <v>512650</v>
      </c>
      <c r="P11">
        <v>494763</v>
      </c>
      <c r="R11">
        <v>500569</v>
      </c>
      <c r="T11">
        <v>507107</v>
      </c>
    </row>
    <row r="12" spans="1:20" x14ac:dyDescent="0.2">
      <c r="A12">
        <v>1.125</v>
      </c>
      <c r="B12">
        <v>468910</v>
      </c>
      <c r="D12">
        <v>4380</v>
      </c>
      <c r="E12">
        <v>414628</v>
      </c>
      <c r="H12">
        <v>902534</v>
      </c>
      <c r="J12">
        <v>567788</v>
      </c>
      <c r="L12">
        <v>516095</v>
      </c>
      <c r="N12">
        <v>523447</v>
      </c>
      <c r="P12">
        <v>499409</v>
      </c>
      <c r="R12">
        <v>516315</v>
      </c>
      <c r="T12">
        <v>522747</v>
      </c>
    </row>
    <row r="13" spans="1:20" x14ac:dyDescent="0.2">
      <c r="A13">
        <v>1.25</v>
      </c>
      <c r="B13">
        <v>482893</v>
      </c>
      <c r="D13">
        <v>4320</v>
      </c>
      <c r="E13">
        <v>423607</v>
      </c>
      <c r="H13">
        <v>915218</v>
      </c>
      <c r="J13">
        <v>573432</v>
      </c>
      <c r="L13">
        <v>518201</v>
      </c>
      <c r="N13">
        <v>532320</v>
      </c>
      <c r="P13">
        <v>500964</v>
      </c>
      <c r="R13">
        <v>529611</v>
      </c>
      <c r="T13">
        <v>535542</v>
      </c>
    </row>
    <row r="14" spans="1:20" x14ac:dyDescent="0.2">
      <c r="A14">
        <v>1.5</v>
      </c>
      <c r="B14">
        <v>499593</v>
      </c>
      <c r="D14">
        <v>4902</v>
      </c>
      <c r="E14">
        <v>439742</v>
      </c>
      <c r="H14">
        <v>934990</v>
      </c>
      <c r="J14">
        <v>582330</v>
      </c>
      <c r="L14">
        <v>518559</v>
      </c>
      <c r="N14">
        <v>543912</v>
      </c>
      <c r="P14">
        <v>502529</v>
      </c>
      <c r="R14">
        <v>548177</v>
      </c>
      <c r="T14">
        <v>553800</v>
      </c>
    </row>
    <row r="15" spans="1:20" x14ac:dyDescent="0.2">
      <c r="A15">
        <v>1.75</v>
      </c>
      <c r="B15">
        <v>509484</v>
      </c>
      <c r="D15">
        <v>4476</v>
      </c>
      <c r="E15">
        <v>448865</v>
      </c>
      <c r="H15">
        <v>946105</v>
      </c>
      <c r="J15">
        <v>589479</v>
      </c>
      <c r="L15">
        <v>520948</v>
      </c>
      <c r="N15">
        <v>552399</v>
      </c>
      <c r="P15">
        <v>505478</v>
      </c>
      <c r="R15">
        <v>561393</v>
      </c>
      <c r="T15">
        <v>566715</v>
      </c>
    </row>
    <row r="16" spans="1:20" x14ac:dyDescent="0.2">
      <c r="A16">
        <v>2</v>
      </c>
      <c r="B16">
        <v>518419</v>
      </c>
      <c r="D16">
        <v>4560</v>
      </c>
      <c r="E16">
        <v>456025</v>
      </c>
      <c r="H16">
        <v>953427</v>
      </c>
      <c r="J16">
        <v>591567</v>
      </c>
      <c r="L16">
        <v>519153</v>
      </c>
      <c r="N16">
        <v>556735</v>
      </c>
      <c r="P16">
        <v>507108</v>
      </c>
      <c r="R16">
        <v>570762</v>
      </c>
      <c r="T16">
        <v>575013</v>
      </c>
    </row>
    <row r="17" spans="1:20" x14ac:dyDescent="0.2">
      <c r="A17">
        <v>2.5</v>
      </c>
      <c r="B17">
        <v>528687</v>
      </c>
      <c r="D17">
        <v>4818</v>
      </c>
      <c r="E17">
        <v>462517</v>
      </c>
      <c r="H17">
        <v>964601</v>
      </c>
      <c r="J17">
        <v>596843</v>
      </c>
      <c r="L17">
        <v>521274</v>
      </c>
      <c r="N17">
        <v>561360</v>
      </c>
      <c r="P17">
        <v>506985</v>
      </c>
      <c r="R17">
        <v>580934</v>
      </c>
      <c r="T17">
        <v>586386</v>
      </c>
    </row>
    <row r="18" spans="1:20" x14ac:dyDescent="0.2">
      <c r="A18">
        <v>3</v>
      </c>
      <c r="B18">
        <v>533021</v>
      </c>
      <c r="D18">
        <v>4476</v>
      </c>
      <c r="E18">
        <v>468781</v>
      </c>
      <c r="H18">
        <v>968230</v>
      </c>
      <c r="J18">
        <v>599504</v>
      </c>
      <c r="L18">
        <v>521444</v>
      </c>
      <c r="N18">
        <v>564982</v>
      </c>
      <c r="P18">
        <v>508985</v>
      </c>
      <c r="R18">
        <v>587917</v>
      </c>
      <c r="T18">
        <v>591400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In-cell inversion recovery data</vt:lpstr>
      <vt:lpstr>in vitro inversion recovery 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Annecke</dc:creator>
  <cp:lastModifiedBy>Henry Annecke</cp:lastModifiedBy>
  <dcterms:created xsi:type="dcterms:W3CDTF">2024-04-15T13:32:56Z</dcterms:created>
  <dcterms:modified xsi:type="dcterms:W3CDTF">2024-04-29T15:03:22Z</dcterms:modified>
</cp:coreProperties>
</file>