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\\storage-al.slu.se\home$\aoeo0001\Desktop\Alnarp\Postdoc\CpomOR22 2023\Submission\Journal of Pest Science\Submission\"/>
    </mc:Choice>
  </mc:AlternateContent>
  <xr:revisionPtr revIDLastSave="0" documentId="13_ncr:1_{F9A30408-18B3-42F8-A81A-30092ACB638B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Title sheet" sheetId="7" r:id="rId1"/>
    <sheet name="Blends" sheetId="1" r:id="rId2"/>
    <sheet name="Lactones" sheetId="2" r:id="rId3"/>
    <sheet name="gamma-undecalactone crc" sheetId="3" r:id="rId4"/>
    <sheet name="Aldehydes" sheetId="4" r:id="rId5"/>
    <sheet name="undecanal crc" sheetId="5" r:id="rId6"/>
    <sheet name="COOH 2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orViIhGdbUUObrnGmweUNX+MVe+Eq/GFrxXBm2gMzSA="/>
    </ext>
  </extLst>
</workbook>
</file>

<file path=xl/calcChain.xml><?xml version="1.0" encoding="utf-8"?>
<calcChain xmlns="http://schemas.openxmlformats.org/spreadsheetml/2006/main">
  <c r="J28" i="6" l="1"/>
  <c r="I28" i="6"/>
  <c r="H28" i="6"/>
  <c r="G28" i="6"/>
  <c r="F28" i="6"/>
  <c r="E28" i="6"/>
  <c r="D28" i="6"/>
  <c r="C28" i="6"/>
  <c r="B28" i="6"/>
  <c r="J27" i="6"/>
  <c r="I27" i="6"/>
  <c r="H27" i="6"/>
  <c r="G27" i="6"/>
  <c r="F27" i="6"/>
  <c r="E27" i="6"/>
  <c r="D27" i="6"/>
  <c r="C27" i="6"/>
  <c r="B27" i="6"/>
  <c r="J26" i="6"/>
  <c r="I26" i="6"/>
  <c r="H26" i="6"/>
  <c r="G26" i="6"/>
  <c r="F26" i="6"/>
  <c r="E26" i="6"/>
  <c r="D26" i="6"/>
  <c r="C26" i="6"/>
  <c r="B26" i="6"/>
  <c r="J25" i="6"/>
  <c r="I25" i="6"/>
  <c r="H25" i="6"/>
  <c r="G25" i="6"/>
  <c r="F25" i="6"/>
  <c r="E25" i="6"/>
  <c r="D25" i="6"/>
  <c r="C25" i="6"/>
  <c r="B25" i="6"/>
  <c r="J24" i="6"/>
  <c r="I24" i="6"/>
  <c r="H24" i="6"/>
  <c r="G24" i="6"/>
  <c r="F24" i="6"/>
  <c r="E24" i="6"/>
  <c r="D24" i="6"/>
  <c r="C24" i="6"/>
  <c r="B24" i="6"/>
  <c r="J23" i="6"/>
  <c r="I23" i="6"/>
  <c r="H23" i="6"/>
  <c r="G23" i="6"/>
  <c r="F23" i="6"/>
  <c r="E23" i="6"/>
  <c r="D23" i="6"/>
  <c r="C23" i="6"/>
  <c r="B23" i="6"/>
  <c r="J22" i="6"/>
  <c r="I22" i="6"/>
  <c r="H22" i="6"/>
  <c r="G22" i="6"/>
  <c r="F22" i="6"/>
  <c r="E22" i="6"/>
  <c r="D22" i="6"/>
  <c r="C22" i="6"/>
  <c r="B22" i="6"/>
  <c r="J21" i="6"/>
  <c r="I21" i="6"/>
  <c r="H21" i="6"/>
  <c r="G21" i="6"/>
  <c r="F21" i="6"/>
  <c r="E21" i="6"/>
  <c r="D21" i="6"/>
  <c r="C21" i="6"/>
  <c r="B21" i="6"/>
  <c r="J20" i="6"/>
  <c r="I20" i="6"/>
  <c r="H20" i="6"/>
  <c r="G20" i="6"/>
  <c r="F20" i="6"/>
  <c r="E20" i="6"/>
  <c r="D20" i="6"/>
  <c r="C20" i="6"/>
  <c r="B20" i="6"/>
  <c r="J19" i="6"/>
  <c r="I19" i="6"/>
  <c r="H19" i="6"/>
  <c r="G19" i="6"/>
  <c r="F19" i="6"/>
  <c r="E19" i="6"/>
  <c r="D19" i="6"/>
  <c r="C19" i="6"/>
  <c r="B19" i="6"/>
  <c r="J18" i="6"/>
  <c r="I18" i="6"/>
  <c r="H18" i="6"/>
  <c r="G18" i="6"/>
  <c r="F18" i="6"/>
  <c r="E18" i="6"/>
  <c r="D18" i="6"/>
  <c r="C18" i="6"/>
  <c r="B18" i="6"/>
  <c r="J17" i="6"/>
  <c r="I17" i="6"/>
  <c r="H17" i="6"/>
  <c r="G17" i="6"/>
  <c r="F17" i="6"/>
  <c r="E17" i="6"/>
  <c r="D17" i="6"/>
  <c r="C17" i="6"/>
  <c r="B17" i="6"/>
  <c r="J16" i="6"/>
  <c r="I16" i="6"/>
  <c r="H16" i="6"/>
  <c r="G16" i="6"/>
  <c r="F16" i="6"/>
  <c r="E16" i="6"/>
  <c r="D16" i="6"/>
  <c r="C16" i="6"/>
  <c r="B16" i="6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14" i="4"/>
  <c r="J14" i="4"/>
  <c r="I14" i="4"/>
  <c r="H14" i="4"/>
  <c r="G14" i="4"/>
  <c r="F14" i="4"/>
  <c r="E14" i="4"/>
  <c r="D14" i="4"/>
  <c r="C14" i="4"/>
  <c r="B14" i="4"/>
  <c r="K13" i="4"/>
  <c r="J13" i="4"/>
  <c r="I13" i="4"/>
  <c r="H13" i="4"/>
  <c r="G13" i="4"/>
  <c r="F13" i="4"/>
  <c r="E13" i="4"/>
  <c r="D13" i="4"/>
  <c r="C13" i="4"/>
  <c r="B13" i="4"/>
  <c r="K12" i="4"/>
  <c r="J12" i="4"/>
  <c r="I12" i="4"/>
  <c r="H12" i="4"/>
  <c r="G12" i="4"/>
  <c r="F12" i="4"/>
  <c r="E12" i="4"/>
  <c r="D12" i="4"/>
  <c r="C12" i="4"/>
  <c r="B12" i="4"/>
  <c r="K11" i="4"/>
  <c r="J11" i="4"/>
  <c r="I11" i="4"/>
  <c r="H11" i="4"/>
  <c r="G11" i="4"/>
  <c r="F11" i="4"/>
  <c r="E11" i="4"/>
  <c r="D11" i="4"/>
  <c r="C11" i="4"/>
  <c r="B11" i="4"/>
  <c r="K10" i="4"/>
  <c r="J10" i="4"/>
  <c r="I10" i="4"/>
  <c r="H10" i="4"/>
  <c r="G10" i="4"/>
  <c r="F10" i="4"/>
  <c r="E10" i="4"/>
  <c r="D10" i="4"/>
  <c r="C10" i="4"/>
  <c r="B10" i="4"/>
  <c r="K9" i="4"/>
  <c r="J9" i="4"/>
  <c r="I9" i="4"/>
  <c r="H9" i="4"/>
  <c r="G9" i="4"/>
  <c r="F9" i="4"/>
  <c r="E9" i="4"/>
  <c r="D9" i="4"/>
  <c r="C9" i="4"/>
  <c r="B9" i="4"/>
  <c r="K16" i="3"/>
  <c r="J16" i="3"/>
  <c r="I16" i="3"/>
  <c r="H16" i="3"/>
  <c r="G16" i="3"/>
  <c r="F16" i="3"/>
  <c r="E16" i="3"/>
  <c r="D16" i="3"/>
  <c r="C16" i="3"/>
  <c r="B16" i="3"/>
  <c r="K15" i="3"/>
  <c r="J15" i="3"/>
  <c r="I15" i="3"/>
  <c r="H15" i="3"/>
  <c r="G15" i="3"/>
  <c r="F15" i="3"/>
  <c r="E15" i="3"/>
  <c r="D15" i="3"/>
  <c r="C15" i="3"/>
  <c r="B15" i="3"/>
  <c r="K14" i="3"/>
  <c r="J14" i="3"/>
  <c r="I14" i="3"/>
  <c r="H14" i="3"/>
  <c r="G14" i="3"/>
  <c r="F14" i="3"/>
  <c r="E14" i="3"/>
  <c r="D14" i="3"/>
  <c r="C14" i="3"/>
  <c r="B14" i="3"/>
  <c r="K13" i="3"/>
  <c r="J13" i="3"/>
  <c r="I13" i="3"/>
  <c r="H13" i="3"/>
  <c r="G13" i="3"/>
  <c r="F13" i="3"/>
  <c r="E13" i="3"/>
  <c r="D13" i="3"/>
  <c r="C13" i="3"/>
  <c r="B13" i="3"/>
  <c r="K12" i="3"/>
  <c r="J12" i="3"/>
  <c r="I12" i="3"/>
  <c r="H12" i="3"/>
  <c r="G12" i="3"/>
  <c r="F12" i="3"/>
  <c r="E12" i="3"/>
  <c r="D12" i="3"/>
  <c r="C12" i="3"/>
  <c r="B12" i="3"/>
  <c r="K11" i="3"/>
  <c r="J11" i="3"/>
  <c r="I11" i="3"/>
  <c r="H11" i="3"/>
  <c r="G11" i="3"/>
  <c r="F11" i="3"/>
  <c r="E11" i="3"/>
  <c r="D11" i="3"/>
  <c r="C11" i="3"/>
  <c r="B11" i="3"/>
  <c r="K10" i="3"/>
  <c r="J10" i="3"/>
  <c r="I10" i="3"/>
  <c r="H10" i="3"/>
  <c r="G10" i="3"/>
  <c r="F10" i="3"/>
  <c r="E10" i="3"/>
  <c r="D10" i="3"/>
  <c r="C10" i="3"/>
  <c r="B10" i="3"/>
  <c r="K20" i="2"/>
  <c r="J20" i="2"/>
  <c r="I20" i="2"/>
  <c r="H20" i="2"/>
  <c r="G20" i="2"/>
  <c r="F20" i="2"/>
  <c r="E20" i="2"/>
  <c r="D20" i="2"/>
  <c r="C20" i="2"/>
  <c r="B20" i="2"/>
  <c r="K19" i="2"/>
  <c r="J19" i="2"/>
  <c r="I19" i="2"/>
  <c r="H19" i="2"/>
  <c r="G19" i="2"/>
  <c r="F19" i="2"/>
  <c r="E19" i="2"/>
  <c r="D19" i="2"/>
  <c r="C19" i="2"/>
  <c r="B19" i="2"/>
  <c r="K18" i="2"/>
  <c r="J18" i="2"/>
  <c r="I18" i="2"/>
  <c r="H18" i="2"/>
  <c r="G18" i="2"/>
  <c r="F18" i="2"/>
  <c r="E18" i="2"/>
  <c r="D18" i="2"/>
  <c r="C18" i="2"/>
  <c r="B18" i="2"/>
  <c r="K17" i="2"/>
  <c r="J17" i="2"/>
  <c r="I17" i="2"/>
  <c r="H17" i="2"/>
  <c r="G17" i="2"/>
  <c r="F17" i="2"/>
  <c r="E17" i="2"/>
  <c r="D17" i="2"/>
  <c r="C17" i="2"/>
  <c r="B17" i="2"/>
  <c r="K16" i="2"/>
  <c r="J16" i="2"/>
  <c r="I16" i="2"/>
  <c r="H16" i="2"/>
  <c r="G16" i="2"/>
  <c r="F16" i="2"/>
  <c r="E16" i="2"/>
  <c r="D16" i="2"/>
  <c r="C16" i="2"/>
  <c r="B16" i="2"/>
  <c r="K15" i="2"/>
  <c r="J15" i="2"/>
  <c r="I15" i="2"/>
  <c r="H15" i="2"/>
  <c r="G15" i="2"/>
  <c r="F15" i="2"/>
  <c r="E15" i="2"/>
  <c r="D15" i="2"/>
  <c r="C15" i="2"/>
  <c r="B15" i="2"/>
  <c r="K14" i="2"/>
  <c r="J14" i="2"/>
  <c r="I14" i="2"/>
  <c r="H14" i="2"/>
  <c r="G14" i="2"/>
  <c r="F14" i="2"/>
  <c r="E14" i="2"/>
  <c r="D14" i="2"/>
  <c r="C14" i="2"/>
  <c r="B14" i="2"/>
  <c r="K13" i="2"/>
  <c r="J13" i="2"/>
  <c r="I13" i="2"/>
  <c r="H13" i="2"/>
  <c r="G13" i="2"/>
  <c r="F13" i="2"/>
  <c r="E13" i="2"/>
  <c r="D13" i="2"/>
  <c r="C13" i="2"/>
  <c r="B13" i="2"/>
  <c r="K12" i="2"/>
  <c r="J12" i="2"/>
  <c r="I12" i="2"/>
  <c r="H12" i="2"/>
  <c r="G12" i="2"/>
  <c r="F12" i="2"/>
  <c r="E12" i="2"/>
  <c r="D12" i="2"/>
  <c r="C12" i="2"/>
  <c r="B12" i="2"/>
  <c r="K34" i="1"/>
  <c r="J34" i="1"/>
  <c r="I34" i="1"/>
  <c r="H34" i="1"/>
  <c r="G34" i="1"/>
  <c r="F34" i="1"/>
  <c r="E34" i="1"/>
  <c r="D34" i="1"/>
  <c r="C34" i="1"/>
  <c r="B34" i="1"/>
  <c r="K33" i="1"/>
  <c r="J33" i="1"/>
  <c r="I33" i="1"/>
  <c r="H33" i="1"/>
  <c r="G33" i="1"/>
  <c r="F33" i="1"/>
  <c r="E33" i="1"/>
  <c r="D33" i="1"/>
  <c r="C33" i="1"/>
  <c r="B33" i="1"/>
  <c r="K32" i="1"/>
  <c r="J32" i="1"/>
  <c r="I32" i="1"/>
  <c r="H32" i="1"/>
  <c r="G32" i="1"/>
  <c r="F32" i="1"/>
  <c r="E32" i="1"/>
  <c r="D32" i="1"/>
  <c r="C32" i="1"/>
  <c r="B32" i="1"/>
  <c r="K31" i="1"/>
  <c r="J31" i="1"/>
  <c r="I31" i="1"/>
  <c r="H31" i="1"/>
  <c r="G31" i="1"/>
  <c r="F31" i="1"/>
  <c r="E31" i="1"/>
  <c r="D31" i="1"/>
  <c r="C31" i="1"/>
  <c r="B31" i="1"/>
  <c r="K30" i="1"/>
  <c r="J30" i="1"/>
  <c r="I30" i="1"/>
  <c r="H30" i="1"/>
  <c r="G30" i="1"/>
  <c r="F30" i="1"/>
  <c r="E30" i="1"/>
  <c r="D30" i="1"/>
  <c r="C30" i="1"/>
  <c r="B30" i="1"/>
  <c r="K29" i="1"/>
  <c r="J29" i="1"/>
  <c r="I29" i="1"/>
  <c r="H29" i="1"/>
  <c r="G29" i="1"/>
  <c r="F29" i="1"/>
  <c r="E29" i="1"/>
  <c r="D29" i="1"/>
  <c r="C29" i="1"/>
  <c r="B29" i="1"/>
  <c r="K28" i="1"/>
  <c r="J28" i="1"/>
  <c r="I28" i="1"/>
  <c r="H28" i="1"/>
  <c r="G28" i="1"/>
  <c r="F28" i="1"/>
  <c r="E28" i="1"/>
  <c r="D28" i="1"/>
  <c r="C28" i="1"/>
  <c r="B28" i="1"/>
  <c r="K27" i="1"/>
  <c r="J27" i="1"/>
  <c r="I27" i="1"/>
  <c r="H27" i="1"/>
  <c r="G27" i="1"/>
  <c r="F27" i="1"/>
  <c r="E27" i="1"/>
  <c r="D27" i="1"/>
  <c r="C27" i="1"/>
  <c r="B27" i="1"/>
  <c r="K26" i="1"/>
  <c r="J26" i="1"/>
  <c r="I26" i="1"/>
  <c r="H26" i="1"/>
  <c r="G26" i="1"/>
  <c r="F26" i="1"/>
  <c r="E26" i="1"/>
  <c r="D26" i="1"/>
  <c r="C26" i="1"/>
  <c r="B26" i="1"/>
  <c r="K25" i="1"/>
  <c r="J25" i="1"/>
  <c r="I25" i="1"/>
  <c r="H25" i="1"/>
  <c r="G25" i="1"/>
  <c r="F25" i="1"/>
  <c r="E25" i="1"/>
  <c r="D25" i="1"/>
  <c r="C25" i="1"/>
  <c r="B25" i="1"/>
  <c r="K24" i="1"/>
  <c r="J24" i="1"/>
  <c r="I24" i="1"/>
  <c r="H24" i="1"/>
  <c r="G24" i="1"/>
  <c r="F24" i="1"/>
  <c r="E24" i="1"/>
  <c r="D24" i="1"/>
  <c r="C24" i="1"/>
  <c r="B24" i="1"/>
  <c r="K23" i="1"/>
  <c r="J23" i="1"/>
  <c r="I23" i="1"/>
  <c r="H23" i="1"/>
  <c r="G23" i="1"/>
  <c r="F23" i="1"/>
  <c r="E23" i="1"/>
  <c r="D23" i="1"/>
  <c r="C23" i="1"/>
  <c r="B23" i="1"/>
  <c r="K22" i="1"/>
  <c r="J22" i="1"/>
  <c r="I22" i="1"/>
  <c r="H22" i="1"/>
  <c r="G22" i="1"/>
  <c r="F22" i="1"/>
  <c r="E22" i="1"/>
  <c r="D22" i="1"/>
  <c r="C22" i="1"/>
  <c r="B22" i="1"/>
  <c r="K21" i="1"/>
  <c r="J21" i="1"/>
  <c r="I21" i="1"/>
  <c r="H21" i="1"/>
  <c r="G21" i="1"/>
  <c r="F21" i="1"/>
  <c r="E21" i="1"/>
  <c r="D21" i="1"/>
  <c r="C21" i="1"/>
  <c r="B21" i="1"/>
  <c r="K20" i="1"/>
  <c r="J20" i="1"/>
  <c r="I20" i="1"/>
  <c r="H20" i="1"/>
  <c r="G20" i="1"/>
  <c r="F20" i="1"/>
  <c r="E20" i="1"/>
  <c r="D20" i="1"/>
  <c r="C20" i="1"/>
  <c r="B20" i="1"/>
  <c r="K19" i="1"/>
  <c r="J19" i="1"/>
  <c r="I19" i="1"/>
  <c r="H19" i="1"/>
  <c r="G19" i="1"/>
  <c r="F19" i="1"/>
  <c r="E19" i="1"/>
  <c r="D19" i="1"/>
  <c r="C19" i="1"/>
  <c r="B19" i="1"/>
</calcChain>
</file>

<file path=xl/sharedStrings.xml><?xml version="1.0" encoding="utf-8"?>
<sst xmlns="http://schemas.openxmlformats.org/spreadsheetml/2006/main" count="117" uniqueCount="53">
  <si>
    <t>Raw</t>
  </si>
  <si>
    <t>Indoles 1</t>
  </si>
  <si>
    <t>Indoles 2</t>
  </si>
  <si>
    <t>Ketones 1</t>
  </si>
  <si>
    <t>Ketones 2</t>
  </si>
  <si>
    <t>Alcohols 1</t>
  </si>
  <si>
    <t>Alcohols 2</t>
  </si>
  <si>
    <t>Alcohols 3</t>
  </si>
  <si>
    <t>Aldehydes</t>
  </si>
  <si>
    <t>Lactones</t>
  </si>
  <si>
    <t>Amines</t>
  </si>
  <si>
    <t>Normalized</t>
  </si>
  <si>
    <t>alpha-angelicalactone</t>
  </si>
  <si>
    <t>delta-dodecanolactone</t>
  </si>
  <si>
    <t>delta-nonanolactone</t>
  </si>
  <si>
    <t>delta-octanolactone</t>
  </si>
  <si>
    <t>delta-tetradecanolactone</t>
  </si>
  <si>
    <t>delta-valerolactone</t>
  </si>
  <si>
    <t>gamma-octanolactone</t>
  </si>
  <si>
    <t>gamma-undecalactone</t>
  </si>
  <si>
    <t>gamma-valerolactone</t>
  </si>
  <si>
    <t>1.00e-6.3</t>
  </si>
  <si>
    <t>1e-5.3</t>
  </si>
  <si>
    <t>1e-4.3</t>
  </si>
  <si>
    <t>heptanal</t>
  </si>
  <si>
    <t>octanal</t>
  </si>
  <si>
    <t>nonanal</t>
  </si>
  <si>
    <t>decanal</t>
  </si>
  <si>
    <t>undecanal</t>
  </si>
  <si>
    <t>propionic</t>
  </si>
  <si>
    <t>valeric acid</t>
  </si>
  <si>
    <t>hexanoic acid</t>
  </si>
  <si>
    <t>heptanoic acid</t>
  </si>
  <si>
    <t>octanoic acid</t>
  </si>
  <si>
    <t>n-nonanoic acid</t>
  </si>
  <si>
    <t>decanoic acid</t>
  </si>
  <si>
    <t>undecanoic acid</t>
  </si>
  <si>
    <t>dodecanoic acid</t>
  </si>
  <si>
    <t>tridecanoic acid</t>
  </si>
  <si>
    <t>tetradecanoic acid</t>
  </si>
  <si>
    <t>Carboxylic acids 1</t>
  </si>
  <si>
    <t>Carboxylic acids 2</t>
  </si>
  <si>
    <t>Carboxylic acids 3</t>
  </si>
  <si>
    <t>Terpenes 1</t>
  </si>
  <si>
    <t>Terpenes 2</t>
  </si>
  <si>
    <t>Terpenes 3</t>
  </si>
  <si>
    <t>Raw data (nA)</t>
  </si>
  <si>
    <t>Normalized data</t>
  </si>
  <si>
    <t>Journal of Pest Science</t>
  </si>
  <si>
    <r>
      <t>Alberto Maria Cattaneo</t>
    </r>
    <r>
      <rPr>
        <vertAlign val="superscript"/>
        <sz val="11"/>
        <color theme="1"/>
        <rFont val="Calibri"/>
        <family val="2"/>
        <scheme val="minor"/>
      </rPr>
      <t>1*#</t>
    </r>
    <r>
      <rPr>
        <sz val="11"/>
        <color theme="1"/>
        <rFont val="Calibri"/>
        <family val="2"/>
        <scheme val="minor"/>
      </rPr>
      <t>, Charles A. Kwadha</t>
    </r>
    <r>
      <rPr>
        <vertAlign val="superscript"/>
        <sz val="11"/>
        <color theme="1"/>
        <rFont val="Calibri"/>
        <family val="2"/>
        <scheme val="minor"/>
      </rPr>
      <t>1,2#</t>
    </r>
    <r>
      <rPr>
        <sz val="11"/>
        <color theme="1"/>
        <rFont val="Calibri"/>
        <family val="2"/>
        <scheme val="minor"/>
      </rPr>
      <t>, Heidi Pullmann-Lindsley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Anna L. Erdei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R. Jason Pitts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and William B. Walker III</t>
    </r>
    <r>
      <rPr>
        <vertAlign val="superscript"/>
        <sz val="11"/>
        <color theme="1"/>
        <rFont val="Calibri"/>
        <family val="2"/>
        <scheme val="minor"/>
      </rPr>
      <t>1,4*</t>
    </r>
  </si>
  <si>
    <r>
      <t xml:space="preserve">1Swedish University of Agricultural Sciences, Department of Plant Protection Biology, Chemical Ecology. Lomma - Campus Alnarp, SE-234 56 Sweden
2North Carolina State University, Department of Entomology and Plant Pathology, 1575 Varsity Drive, NC 27695-7616, USA
3Baylor University, Department of Biology, 101 Bagby Avenue, Waco, TX 76706, USA
4USDA-ARS, Temperate Tree Fruit and Vegetable Research Unit, 5230 Konnowac Pass Road Wapato, WA, 98951, USA
*Corresponding Authors: </t>
    </r>
    <r>
      <rPr>
        <b/>
        <sz val="11"/>
        <color theme="1"/>
        <rFont val="Calibri"/>
        <family val="2"/>
        <scheme val="minor"/>
      </rPr>
      <t>albertomaria.cattaneo@gmail.com</t>
    </r>
    <r>
      <rPr>
        <sz val="11"/>
        <color theme="1"/>
        <rFont val="Calibri"/>
        <family val="2"/>
        <scheme val="minor"/>
      </rPr>
      <t xml:space="preserve"> , </t>
    </r>
    <r>
      <rPr>
        <b/>
        <sz val="11"/>
        <color theme="1"/>
        <rFont val="Calibri"/>
        <family val="2"/>
        <scheme val="minor"/>
      </rPr>
      <t>william.walker@usda.gov</t>
    </r>
    <r>
      <rPr>
        <sz val="11"/>
        <color theme="1"/>
        <rFont val="Calibri"/>
        <family val="2"/>
        <scheme val="minor"/>
      </rPr>
      <t xml:space="preserve">
#Authors contributed equally</t>
    </r>
  </si>
  <si>
    <t>Functional characterization of a female-biased chemoreceptor of the codling moth (Cydia pomonella) responding to aldehydes and other volatile compounds</t>
  </si>
  <si>
    <t>Note: in this analysis, effects to gamma-undecalactone are reported as a direct comparison of efficacy with the aldehydes.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</si>
</sst>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/>
    <xf numFmtId="0" fontId="5" fillId="0" borderId="0" xfId="0" applyFont="1"/>
    <xf numFmtId="11" fontId="6" fillId="0" borderId="0" xfId="0" applyNumberFormat="1" applyFont="1"/>
    <xf numFmtId="11" fontId="7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164" fontId="5" fillId="0" borderId="0" xfId="0" applyNumberFormat="1" applyFont="1"/>
    <xf numFmtId="164" fontId="0" fillId="0" borderId="0" xfId="0" applyNumberFormat="1"/>
    <xf numFmtId="0" fontId="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0F776-0568-4BB3-BFD1-CA6F8D58D4F2}">
  <dimension ref="A1:W9"/>
  <sheetViews>
    <sheetView zoomScale="90" zoomScaleNormal="90" workbookViewId="0">
      <selection activeCell="M13" sqref="M13"/>
    </sheetView>
  </sheetViews>
  <sheetFormatPr defaultRowHeight="15.6" x14ac:dyDescent="0.3"/>
  <sheetData>
    <row r="1" spans="1:23" x14ac:dyDescent="0.3">
      <c r="A1" s="14" t="s">
        <v>51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x14ac:dyDescent="0.3">
      <c r="A2" s="15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6.2" x14ac:dyDescent="0.3">
      <c r="A3" s="16" t="s">
        <v>49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x14ac:dyDescent="0.3">
      <c r="A4" s="18" t="s">
        <v>50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x14ac:dyDescent="0.3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3" x14ac:dyDescent="0.3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23" x14ac:dyDescent="0.3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</row>
  </sheetData>
  <mergeCells count="4">
    <mergeCell ref="A1:W1"/>
    <mergeCell ref="A2:W2"/>
    <mergeCell ref="A3:W3"/>
    <mergeCell ref="A4:W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1"/>
  <sheetViews>
    <sheetView topLeftCell="A15" workbookViewId="0"/>
  </sheetViews>
  <sheetFormatPr defaultColWidth="11.19921875" defaultRowHeight="15" customHeight="1" x14ac:dyDescent="0.3"/>
  <cols>
    <col min="1" max="1" width="17.69921875" customWidth="1"/>
    <col min="2" max="26" width="10.5" customWidth="1"/>
  </cols>
  <sheetData>
    <row r="1" spans="1:11" ht="15.75" customHeight="1" x14ac:dyDescent="0.3">
      <c r="A1" s="1" t="s">
        <v>46</v>
      </c>
    </row>
    <row r="2" spans="1:11" ht="15.75" customHeight="1" x14ac:dyDescent="0.3">
      <c r="A2" s="2" t="s">
        <v>1</v>
      </c>
      <c r="B2" s="11">
        <v>0</v>
      </c>
      <c r="C2" s="11">
        <v>0</v>
      </c>
      <c r="D2" s="11">
        <v>0</v>
      </c>
      <c r="E2" s="11">
        <v>0</v>
      </c>
      <c r="F2" s="11">
        <v>0</v>
      </c>
      <c r="G2" s="11">
        <v>0</v>
      </c>
      <c r="H2" s="11">
        <v>0</v>
      </c>
      <c r="I2" s="11">
        <v>0</v>
      </c>
      <c r="J2" s="11">
        <v>10</v>
      </c>
      <c r="K2" s="11">
        <v>0</v>
      </c>
    </row>
    <row r="3" spans="1:11" ht="15.75" customHeight="1" x14ac:dyDescent="0.3">
      <c r="A3" s="2" t="s">
        <v>2</v>
      </c>
      <c r="B3" s="11">
        <v>0</v>
      </c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</row>
    <row r="4" spans="1:11" ht="15.75" customHeight="1" x14ac:dyDescent="0.3">
      <c r="A4" s="2" t="s">
        <v>3</v>
      </c>
      <c r="B4" s="11">
        <v>0</v>
      </c>
      <c r="C4" s="11">
        <v>0</v>
      </c>
      <c r="D4" s="11">
        <v>5</v>
      </c>
      <c r="E4" s="11">
        <v>0</v>
      </c>
      <c r="F4" s="11">
        <v>0</v>
      </c>
      <c r="G4" s="11">
        <v>0</v>
      </c>
      <c r="H4" s="11">
        <v>30</v>
      </c>
      <c r="I4" s="11">
        <v>20</v>
      </c>
      <c r="J4" s="11">
        <v>15</v>
      </c>
      <c r="K4" s="11">
        <v>10</v>
      </c>
    </row>
    <row r="5" spans="1:11" ht="15.75" customHeight="1" x14ac:dyDescent="0.3">
      <c r="A5" s="2" t="s">
        <v>4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15</v>
      </c>
      <c r="I5" s="11">
        <v>10</v>
      </c>
      <c r="J5" s="11">
        <v>10</v>
      </c>
      <c r="K5" s="11">
        <v>10</v>
      </c>
    </row>
    <row r="6" spans="1:11" ht="15.75" customHeight="1" x14ac:dyDescent="0.3">
      <c r="A6" s="2" t="s">
        <v>5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40</v>
      </c>
      <c r="H6" s="11">
        <v>10</v>
      </c>
      <c r="I6" s="11">
        <v>0</v>
      </c>
      <c r="J6" s="11">
        <v>10</v>
      </c>
      <c r="K6" s="11">
        <v>5</v>
      </c>
    </row>
    <row r="7" spans="1:11" ht="15.75" customHeight="1" x14ac:dyDescent="0.3">
      <c r="A7" s="2" t="s">
        <v>6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30</v>
      </c>
      <c r="H7" s="11">
        <v>20</v>
      </c>
      <c r="I7" s="11">
        <v>15</v>
      </c>
      <c r="J7" s="11">
        <v>5</v>
      </c>
      <c r="K7" s="11">
        <v>15</v>
      </c>
    </row>
    <row r="8" spans="1:11" ht="15.75" customHeight="1" x14ac:dyDescent="0.3">
      <c r="A8" s="2" t="s">
        <v>7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30</v>
      </c>
      <c r="H8" s="11">
        <v>10</v>
      </c>
      <c r="I8" s="11">
        <v>15</v>
      </c>
      <c r="J8" s="11">
        <v>20</v>
      </c>
      <c r="K8" s="11">
        <v>15</v>
      </c>
    </row>
    <row r="9" spans="1:11" ht="15.75" customHeight="1" x14ac:dyDescent="0.3">
      <c r="A9" s="2" t="s">
        <v>8</v>
      </c>
      <c r="B9" s="11">
        <v>50</v>
      </c>
      <c r="C9" s="11">
        <v>30</v>
      </c>
      <c r="D9" s="11">
        <v>40</v>
      </c>
      <c r="E9" s="11">
        <v>20</v>
      </c>
      <c r="F9" s="11">
        <v>15</v>
      </c>
      <c r="G9" s="11">
        <v>30</v>
      </c>
      <c r="H9" s="11">
        <v>85</v>
      </c>
      <c r="I9" s="11">
        <v>70</v>
      </c>
      <c r="J9" s="11">
        <v>50</v>
      </c>
      <c r="K9" s="11">
        <v>25</v>
      </c>
    </row>
    <row r="10" spans="1:11" ht="15.75" customHeight="1" x14ac:dyDescent="0.3">
      <c r="A10" s="2" t="s">
        <v>9</v>
      </c>
      <c r="B10" s="11">
        <v>100</v>
      </c>
      <c r="C10" s="11">
        <v>90</v>
      </c>
      <c r="D10" s="11">
        <v>140</v>
      </c>
      <c r="E10" s="11">
        <v>55</v>
      </c>
      <c r="F10" s="11">
        <v>35</v>
      </c>
      <c r="G10" s="11">
        <v>130</v>
      </c>
      <c r="H10" s="11">
        <v>340</v>
      </c>
      <c r="I10" s="11">
        <v>360</v>
      </c>
      <c r="J10" s="11">
        <v>160</v>
      </c>
      <c r="K10" s="11">
        <v>100</v>
      </c>
    </row>
    <row r="11" spans="1:11" ht="15.75" customHeight="1" x14ac:dyDescent="0.3">
      <c r="A11" s="13" t="s">
        <v>40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30</v>
      </c>
      <c r="H11" s="11">
        <v>0</v>
      </c>
      <c r="I11" s="11">
        <v>0</v>
      </c>
      <c r="J11" s="11">
        <v>5</v>
      </c>
      <c r="K11" s="11">
        <v>5</v>
      </c>
    </row>
    <row r="12" spans="1:11" ht="15.75" customHeight="1" x14ac:dyDescent="0.3">
      <c r="A12" s="13" t="s">
        <v>41</v>
      </c>
      <c r="B12" s="11">
        <v>30</v>
      </c>
      <c r="C12" s="11">
        <v>15</v>
      </c>
      <c r="D12" s="11">
        <v>40</v>
      </c>
      <c r="E12" s="11">
        <v>10</v>
      </c>
      <c r="F12" s="11">
        <v>5</v>
      </c>
      <c r="G12" s="11">
        <v>50</v>
      </c>
      <c r="H12" s="11">
        <v>110</v>
      </c>
      <c r="I12" s="11">
        <v>110</v>
      </c>
      <c r="J12" s="11">
        <v>40</v>
      </c>
      <c r="K12" s="11">
        <v>40</v>
      </c>
    </row>
    <row r="13" spans="1:11" ht="15.75" customHeight="1" x14ac:dyDescent="0.3">
      <c r="A13" s="13" t="s">
        <v>42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20</v>
      </c>
      <c r="H13" s="11">
        <v>0</v>
      </c>
      <c r="I13" s="11">
        <v>10</v>
      </c>
      <c r="J13" s="11">
        <v>10</v>
      </c>
      <c r="K13" s="11">
        <v>5</v>
      </c>
    </row>
    <row r="14" spans="1:11" ht="15.75" customHeight="1" x14ac:dyDescent="0.3">
      <c r="A14" s="2" t="s">
        <v>10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30</v>
      </c>
      <c r="H14" s="11">
        <v>0</v>
      </c>
      <c r="I14" s="11">
        <v>30</v>
      </c>
      <c r="J14" s="11">
        <v>0</v>
      </c>
      <c r="K14" s="11">
        <v>0</v>
      </c>
    </row>
    <row r="15" spans="1:11" ht="15.75" customHeight="1" x14ac:dyDescent="0.3">
      <c r="A15" s="13" t="s">
        <v>43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20</v>
      </c>
      <c r="H15" s="11">
        <v>0</v>
      </c>
      <c r="I15" s="11">
        <v>10</v>
      </c>
      <c r="J15" s="11">
        <v>0</v>
      </c>
      <c r="K15" s="11">
        <v>5</v>
      </c>
    </row>
    <row r="16" spans="1:11" ht="15.75" customHeight="1" x14ac:dyDescent="0.3">
      <c r="A16" s="13" t="s">
        <v>44</v>
      </c>
      <c r="B16" s="11">
        <v>0</v>
      </c>
      <c r="C16" s="11">
        <v>0</v>
      </c>
      <c r="D16" s="11">
        <v>5</v>
      </c>
      <c r="E16" s="11">
        <v>0</v>
      </c>
      <c r="F16" s="11">
        <v>0</v>
      </c>
      <c r="G16" s="11">
        <v>10</v>
      </c>
      <c r="H16" s="11">
        <v>10</v>
      </c>
      <c r="I16" s="11">
        <v>60</v>
      </c>
      <c r="J16" s="11">
        <v>0</v>
      </c>
      <c r="K16" s="11">
        <v>10</v>
      </c>
    </row>
    <row r="17" spans="1:11" ht="15.75" customHeight="1" x14ac:dyDescent="0.3">
      <c r="A17" s="13" t="s">
        <v>45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10</v>
      </c>
      <c r="H17" s="11">
        <v>10</v>
      </c>
      <c r="I17" s="11">
        <v>0</v>
      </c>
      <c r="J17" s="11">
        <v>0</v>
      </c>
      <c r="K17" s="11">
        <v>5</v>
      </c>
    </row>
    <row r="18" spans="1:11" ht="15.75" customHeight="1" x14ac:dyDescent="0.3">
      <c r="A18" s="1" t="s">
        <v>47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5.75" customHeight="1" x14ac:dyDescent="0.3">
      <c r="A19" s="2" t="s">
        <v>1</v>
      </c>
      <c r="B19" s="11">
        <f t="shared" ref="B19:K19" si="0">B2/B10*100</f>
        <v>0</v>
      </c>
      <c r="C19" s="11">
        <f t="shared" si="0"/>
        <v>0</v>
      </c>
      <c r="D19" s="11">
        <f t="shared" si="0"/>
        <v>0</v>
      </c>
      <c r="E19" s="11">
        <f t="shared" si="0"/>
        <v>0</v>
      </c>
      <c r="F19" s="11">
        <f t="shared" si="0"/>
        <v>0</v>
      </c>
      <c r="G19" s="11">
        <f t="shared" si="0"/>
        <v>0</v>
      </c>
      <c r="H19" s="11">
        <f t="shared" si="0"/>
        <v>0</v>
      </c>
      <c r="I19" s="11">
        <f t="shared" si="0"/>
        <v>0</v>
      </c>
      <c r="J19" s="11">
        <f t="shared" si="0"/>
        <v>6.25</v>
      </c>
      <c r="K19" s="11">
        <f t="shared" si="0"/>
        <v>0</v>
      </c>
    </row>
    <row r="20" spans="1:11" ht="15.75" customHeight="1" x14ac:dyDescent="0.3">
      <c r="A20" s="2" t="s">
        <v>2</v>
      </c>
      <c r="B20" s="11">
        <f t="shared" ref="B20:K20" si="1">B3/B10*100</f>
        <v>0</v>
      </c>
      <c r="C20" s="11">
        <f t="shared" si="1"/>
        <v>0</v>
      </c>
      <c r="D20" s="11">
        <f t="shared" si="1"/>
        <v>0</v>
      </c>
      <c r="E20" s="11">
        <f t="shared" si="1"/>
        <v>0</v>
      </c>
      <c r="F20" s="11">
        <f t="shared" si="1"/>
        <v>0</v>
      </c>
      <c r="G20" s="11">
        <f t="shared" si="1"/>
        <v>0</v>
      </c>
      <c r="H20" s="11">
        <f t="shared" si="1"/>
        <v>0</v>
      </c>
      <c r="I20" s="11">
        <f t="shared" si="1"/>
        <v>0</v>
      </c>
      <c r="J20" s="11">
        <f t="shared" si="1"/>
        <v>0</v>
      </c>
      <c r="K20" s="11">
        <f t="shared" si="1"/>
        <v>0</v>
      </c>
    </row>
    <row r="21" spans="1:11" ht="15.75" customHeight="1" x14ac:dyDescent="0.3">
      <c r="A21" s="2" t="s">
        <v>3</v>
      </c>
      <c r="B21" s="11">
        <f t="shared" ref="B21:K21" si="2">B4/B10*100</f>
        <v>0</v>
      </c>
      <c r="C21" s="11">
        <f t="shared" si="2"/>
        <v>0</v>
      </c>
      <c r="D21" s="11">
        <f t="shared" si="2"/>
        <v>3.5714285714285712</v>
      </c>
      <c r="E21" s="11">
        <f t="shared" si="2"/>
        <v>0</v>
      </c>
      <c r="F21" s="11">
        <f t="shared" si="2"/>
        <v>0</v>
      </c>
      <c r="G21" s="11">
        <f t="shared" si="2"/>
        <v>0</v>
      </c>
      <c r="H21" s="11">
        <f t="shared" si="2"/>
        <v>8.8235294117647065</v>
      </c>
      <c r="I21" s="11">
        <f t="shared" si="2"/>
        <v>5.5555555555555554</v>
      </c>
      <c r="J21" s="11">
        <f t="shared" si="2"/>
        <v>9.375</v>
      </c>
      <c r="K21" s="11">
        <f t="shared" si="2"/>
        <v>10</v>
      </c>
    </row>
    <row r="22" spans="1:11" ht="15.75" customHeight="1" x14ac:dyDescent="0.3">
      <c r="A22" s="2" t="s">
        <v>4</v>
      </c>
      <c r="B22" s="11">
        <f t="shared" ref="B22:K22" si="3">B5/B10*100</f>
        <v>0</v>
      </c>
      <c r="C22" s="11">
        <f t="shared" si="3"/>
        <v>0</v>
      </c>
      <c r="D22" s="11">
        <f t="shared" si="3"/>
        <v>0</v>
      </c>
      <c r="E22" s="11">
        <f t="shared" si="3"/>
        <v>0</v>
      </c>
      <c r="F22" s="11">
        <f t="shared" si="3"/>
        <v>0</v>
      </c>
      <c r="G22" s="11">
        <f t="shared" si="3"/>
        <v>0</v>
      </c>
      <c r="H22" s="11">
        <f t="shared" si="3"/>
        <v>4.4117647058823533</v>
      </c>
      <c r="I22" s="11">
        <f t="shared" si="3"/>
        <v>2.7777777777777777</v>
      </c>
      <c r="J22" s="11">
        <f t="shared" si="3"/>
        <v>6.25</v>
      </c>
      <c r="K22" s="11">
        <f t="shared" si="3"/>
        <v>10</v>
      </c>
    </row>
    <row r="23" spans="1:11" ht="15.75" customHeight="1" x14ac:dyDescent="0.3">
      <c r="A23" s="2" t="s">
        <v>5</v>
      </c>
      <c r="B23" s="11">
        <f t="shared" ref="B23:K23" si="4">B6/B10*100</f>
        <v>0</v>
      </c>
      <c r="C23" s="11">
        <f t="shared" si="4"/>
        <v>0</v>
      </c>
      <c r="D23" s="11">
        <f t="shared" si="4"/>
        <v>0</v>
      </c>
      <c r="E23" s="11">
        <f t="shared" si="4"/>
        <v>0</v>
      </c>
      <c r="F23" s="11">
        <f t="shared" si="4"/>
        <v>0</v>
      </c>
      <c r="G23" s="11">
        <f t="shared" si="4"/>
        <v>30.76923076923077</v>
      </c>
      <c r="H23" s="11">
        <f t="shared" si="4"/>
        <v>2.9411764705882351</v>
      </c>
      <c r="I23" s="11">
        <f t="shared" si="4"/>
        <v>0</v>
      </c>
      <c r="J23" s="11">
        <f t="shared" si="4"/>
        <v>6.25</v>
      </c>
      <c r="K23" s="11">
        <f t="shared" si="4"/>
        <v>5</v>
      </c>
    </row>
    <row r="24" spans="1:11" ht="15.75" customHeight="1" x14ac:dyDescent="0.3">
      <c r="A24" s="2" t="s">
        <v>6</v>
      </c>
      <c r="B24" s="11">
        <f t="shared" ref="B24:K24" si="5">B7/B10*100</f>
        <v>0</v>
      </c>
      <c r="C24" s="11">
        <f t="shared" si="5"/>
        <v>0</v>
      </c>
      <c r="D24" s="11">
        <f t="shared" si="5"/>
        <v>0</v>
      </c>
      <c r="E24" s="11">
        <f t="shared" si="5"/>
        <v>0</v>
      </c>
      <c r="F24" s="11">
        <f t="shared" si="5"/>
        <v>0</v>
      </c>
      <c r="G24" s="11">
        <f t="shared" si="5"/>
        <v>23.076923076923077</v>
      </c>
      <c r="H24" s="11">
        <f t="shared" si="5"/>
        <v>5.8823529411764701</v>
      </c>
      <c r="I24" s="11">
        <f t="shared" si="5"/>
        <v>4.1666666666666661</v>
      </c>
      <c r="J24" s="11">
        <f t="shared" si="5"/>
        <v>3.125</v>
      </c>
      <c r="K24" s="11">
        <f t="shared" si="5"/>
        <v>15</v>
      </c>
    </row>
    <row r="25" spans="1:11" ht="15.75" customHeight="1" x14ac:dyDescent="0.3">
      <c r="A25" s="2" t="s">
        <v>7</v>
      </c>
      <c r="B25" s="11">
        <f t="shared" ref="B25:K25" si="6">B8/B10*100</f>
        <v>0</v>
      </c>
      <c r="C25" s="11">
        <f t="shared" si="6"/>
        <v>0</v>
      </c>
      <c r="D25" s="11">
        <f t="shared" si="6"/>
        <v>0</v>
      </c>
      <c r="E25" s="11">
        <f t="shared" si="6"/>
        <v>0</v>
      </c>
      <c r="F25" s="11">
        <f t="shared" si="6"/>
        <v>0</v>
      </c>
      <c r="G25" s="11">
        <f t="shared" si="6"/>
        <v>23.076923076923077</v>
      </c>
      <c r="H25" s="11">
        <f t="shared" si="6"/>
        <v>2.9411764705882351</v>
      </c>
      <c r="I25" s="11">
        <f t="shared" si="6"/>
        <v>4.1666666666666661</v>
      </c>
      <c r="J25" s="11">
        <f t="shared" si="6"/>
        <v>12.5</v>
      </c>
      <c r="K25" s="11">
        <f t="shared" si="6"/>
        <v>15</v>
      </c>
    </row>
    <row r="26" spans="1:11" ht="15.75" customHeight="1" x14ac:dyDescent="0.3">
      <c r="A26" s="2" t="s">
        <v>8</v>
      </c>
      <c r="B26" s="11">
        <f t="shared" ref="B26:K26" si="7">B9/B10*100</f>
        <v>50</v>
      </c>
      <c r="C26" s="11">
        <f t="shared" si="7"/>
        <v>33.333333333333329</v>
      </c>
      <c r="D26" s="11">
        <f t="shared" si="7"/>
        <v>28.571428571428569</v>
      </c>
      <c r="E26" s="11">
        <f t="shared" si="7"/>
        <v>36.363636363636367</v>
      </c>
      <c r="F26" s="11">
        <f t="shared" si="7"/>
        <v>42.857142857142854</v>
      </c>
      <c r="G26" s="11">
        <f t="shared" si="7"/>
        <v>23.076923076923077</v>
      </c>
      <c r="H26" s="11">
        <f t="shared" si="7"/>
        <v>25</v>
      </c>
      <c r="I26" s="11">
        <f t="shared" si="7"/>
        <v>19.444444444444446</v>
      </c>
      <c r="J26" s="11">
        <f t="shared" si="7"/>
        <v>31.25</v>
      </c>
      <c r="K26" s="11">
        <f t="shared" si="7"/>
        <v>25</v>
      </c>
    </row>
    <row r="27" spans="1:11" ht="15.75" customHeight="1" x14ac:dyDescent="0.3">
      <c r="A27" s="2" t="s">
        <v>9</v>
      </c>
      <c r="B27" s="11">
        <f t="shared" ref="B27:K27" si="8">B10/B10*100</f>
        <v>100</v>
      </c>
      <c r="C27" s="11">
        <f t="shared" si="8"/>
        <v>100</v>
      </c>
      <c r="D27" s="11">
        <f t="shared" si="8"/>
        <v>100</v>
      </c>
      <c r="E27" s="11">
        <f t="shared" si="8"/>
        <v>100</v>
      </c>
      <c r="F27" s="11">
        <f t="shared" si="8"/>
        <v>100</v>
      </c>
      <c r="G27" s="11">
        <f t="shared" si="8"/>
        <v>100</v>
      </c>
      <c r="H27" s="11">
        <f t="shared" si="8"/>
        <v>100</v>
      </c>
      <c r="I27" s="11">
        <f t="shared" si="8"/>
        <v>100</v>
      </c>
      <c r="J27" s="11">
        <f t="shared" si="8"/>
        <v>100</v>
      </c>
      <c r="K27" s="11">
        <f t="shared" si="8"/>
        <v>100</v>
      </c>
    </row>
    <row r="28" spans="1:11" ht="15.75" customHeight="1" x14ac:dyDescent="0.3">
      <c r="A28" s="13" t="s">
        <v>40</v>
      </c>
      <c r="B28" s="11">
        <f t="shared" ref="B28:K28" si="9">B11/B10*100</f>
        <v>0</v>
      </c>
      <c r="C28" s="11">
        <f t="shared" si="9"/>
        <v>0</v>
      </c>
      <c r="D28" s="11">
        <f t="shared" si="9"/>
        <v>0</v>
      </c>
      <c r="E28" s="11">
        <f t="shared" si="9"/>
        <v>0</v>
      </c>
      <c r="F28" s="11">
        <f t="shared" si="9"/>
        <v>0</v>
      </c>
      <c r="G28" s="11">
        <f t="shared" si="9"/>
        <v>23.076923076923077</v>
      </c>
      <c r="H28" s="11">
        <f t="shared" si="9"/>
        <v>0</v>
      </c>
      <c r="I28" s="11">
        <f t="shared" si="9"/>
        <v>0</v>
      </c>
      <c r="J28" s="11">
        <f t="shared" si="9"/>
        <v>3.125</v>
      </c>
      <c r="K28" s="11">
        <f t="shared" si="9"/>
        <v>5</v>
      </c>
    </row>
    <row r="29" spans="1:11" ht="15.75" customHeight="1" x14ac:dyDescent="0.3">
      <c r="A29" s="13" t="s">
        <v>41</v>
      </c>
      <c r="B29" s="11">
        <f t="shared" ref="B29:K29" si="10">B12/B10*100</f>
        <v>30</v>
      </c>
      <c r="C29" s="11">
        <f t="shared" si="10"/>
        <v>16.666666666666664</v>
      </c>
      <c r="D29" s="11">
        <f t="shared" si="10"/>
        <v>28.571428571428569</v>
      </c>
      <c r="E29" s="11">
        <f t="shared" si="10"/>
        <v>18.181818181818183</v>
      </c>
      <c r="F29" s="11">
        <f t="shared" si="10"/>
        <v>14.285714285714285</v>
      </c>
      <c r="G29" s="11">
        <f t="shared" si="10"/>
        <v>38.461538461538467</v>
      </c>
      <c r="H29" s="11">
        <f t="shared" si="10"/>
        <v>32.352941176470587</v>
      </c>
      <c r="I29" s="11">
        <f t="shared" si="10"/>
        <v>30.555555555555557</v>
      </c>
      <c r="J29" s="11">
        <f t="shared" si="10"/>
        <v>25</v>
      </c>
      <c r="K29" s="11">
        <f t="shared" si="10"/>
        <v>40</v>
      </c>
    </row>
    <row r="30" spans="1:11" ht="15.75" customHeight="1" x14ac:dyDescent="0.3">
      <c r="A30" s="13" t="s">
        <v>42</v>
      </c>
      <c r="B30" s="11">
        <f t="shared" ref="B30:K30" si="11">B13/B10*100</f>
        <v>0</v>
      </c>
      <c r="C30" s="11">
        <f t="shared" si="11"/>
        <v>0</v>
      </c>
      <c r="D30" s="11">
        <f t="shared" si="11"/>
        <v>0</v>
      </c>
      <c r="E30" s="11">
        <f t="shared" si="11"/>
        <v>0</v>
      </c>
      <c r="F30" s="11">
        <f t="shared" si="11"/>
        <v>0</v>
      </c>
      <c r="G30" s="11">
        <f t="shared" si="11"/>
        <v>15.384615384615385</v>
      </c>
      <c r="H30" s="11">
        <f t="shared" si="11"/>
        <v>0</v>
      </c>
      <c r="I30" s="11">
        <f t="shared" si="11"/>
        <v>2.7777777777777777</v>
      </c>
      <c r="J30" s="11">
        <f t="shared" si="11"/>
        <v>6.25</v>
      </c>
      <c r="K30" s="11">
        <f t="shared" si="11"/>
        <v>5</v>
      </c>
    </row>
    <row r="31" spans="1:11" ht="15.75" customHeight="1" x14ac:dyDescent="0.3">
      <c r="A31" s="2" t="s">
        <v>10</v>
      </c>
      <c r="B31" s="11">
        <f t="shared" ref="B31:K31" si="12">B14/B10*100</f>
        <v>0</v>
      </c>
      <c r="C31" s="11">
        <f t="shared" si="12"/>
        <v>0</v>
      </c>
      <c r="D31" s="11">
        <f t="shared" si="12"/>
        <v>0</v>
      </c>
      <c r="E31" s="11">
        <f t="shared" si="12"/>
        <v>0</v>
      </c>
      <c r="F31" s="11">
        <f t="shared" si="12"/>
        <v>0</v>
      </c>
      <c r="G31" s="11">
        <f t="shared" si="12"/>
        <v>23.076923076923077</v>
      </c>
      <c r="H31" s="11">
        <f t="shared" si="12"/>
        <v>0</v>
      </c>
      <c r="I31" s="11">
        <f t="shared" si="12"/>
        <v>8.3333333333333321</v>
      </c>
      <c r="J31" s="11">
        <f t="shared" si="12"/>
        <v>0</v>
      </c>
      <c r="K31" s="11">
        <f t="shared" si="12"/>
        <v>0</v>
      </c>
    </row>
    <row r="32" spans="1:11" ht="15.75" customHeight="1" x14ac:dyDescent="0.3">
      <c r="A32" s="13" t="s">
        <v>43</v>
      </c>
      <c r="B32" s="11">
        <f t="shared" ref="B32:K32" si="13">B15/B10*100</f>
        <v>0</v>
      </c>
      <c r="C32" s="11">
        <f t="shared" si="13"/>
        <v>0</v>
      </c>
      <c r="D32" s="11">
        <f t="shared" si="13"/>
        <v>0</v>
      </c>
      <c r="E32" s="11">
        <f t="shared" si="13"/>
        <v>0</v>
      </c>
      <c r="F32" s="11">
        <f t="shared" si="13"/>
        <v>0</v>
      </c>
      <c r="G32" s="11">
        <f t="shared" si="13"/>
        <v>15.384615384615385</v>
      </c>
      <c r="H32" s="11">
        <f t="shared" si="13"/>
        <v>0</v>
      </c>
      <c r="I32" s="11">
        <f t="shared" si="13"/>
        <v>2.7777777777777777</v>
      </c>
      <c r="J32" s="11">
        <f t="shared" si="13"/>
        <v>0</v>
      </c>
      <c r="K32" s="11">
        <f t="shared" si="13"/>
        <v>5</v>
      </c>
    </row>
    <row r="33" spans="1:11" ht="15.75" customHeight="1" x14ac:dyDescent="0.3">
      <c r="A33" s="13" t="s">
        <v>44</v>
      </c>
      <c r="B33" s="11">
        <f t="shared" ref="B33:K33" si="14">B16/B10*100</f>
        <v>0</v>
      </c>
      <c r="C33" s="11">
        <f t="shared" si="14"/>
        <v>0</v>
      </c>
      <c r="D33" s="11">
        <f t="shared" si="14"/>
        <v>3.5714285714285712</v>
      </c>
      <c r="E33" s="11">
        <f t="shared" si="14"/>
        <v>0</v>
      </c>
      <c r="F33" s="11">
        <f t="shared" si="14"/>
        <v>0</v>
      </c>
      <c r="G33" s="11">
        <f t="shared" si="14"/>
        <v>7.6923076923076925</v>
      </c>
      <c r="H33" s="11">
        <f t="shared" si="14"/>
        <v>2.9411764705882351</v>
      </c>
      <c r="I33" s="11">
        <f t="shared" si="14"/>
        <v>16.666666666666664</v>
      </c>
      <c r="J33" s="11">
        <f t="shared" si="14"/>
        <v>0</v>
      </c>
      <c r="K33" s="11">
        <f t="shared" si="14"/>
        <v>10</v>
      </c>
    </row>
    <row r="34" spans="1:11" ht="15.75" customHeight="1" x14ac:dyDescent="0.3">
      <c r="A34" s="13" t="s">
        <v>45</v>
      </c>
      <c r="B34" s="11">
        <f t="shared" ref="B34:K34" si="15">B17/B10*100</f>
        <v>0</v>
      </c>
      <c r="C34" s="11">
        <f t="shared" si="15"/>
        <v>0</v>
      </c>
      <c r="D34" s="11">
        <f t="shared" si="15"/>
        <v>0</v>
      </c>
      <c r="E34" s="11">
        <f t="shared" si="15"/>
        <v>0</v>
      </c>
      <c r="F34" s="11">
        <f t="shared" si="15"/>
        <v>0</v>
      </c>
      <c r="G34" s="11">
        <f t="shared" si="15"/>
        <v>7.6923076923076925</v>
      </c>
      <c r="H34" s="11">
        <f t="shared" si="15"/>
        <v>2.9411764705882351</v>
      </c>
      <c r="I34" s="11">
        <f t="shared" si="15"/>
        <v>0</v>
      </c>
      <c r="J34" s="11">
        <f t="shared" si="15"/>
        <v>0</v>
      </c>
      <c r="K34" s="11">
        <f t="shared" si="15"/>
        <v>5</v>
      </c>
    </row>
    <row r="35" spans="1:11" ht="15.75" customHeight="1" x14ac:dyDescent="0.3"/>
    <row r="36" spans="1:11" ht="15.75" customHeight="1" x14ac:dyDescent="0.3"/>
    <row r="37" spans="1:11" ht="15.75" customHeight="1" x14ac:dyDescent="0.3"/>
    <row r="38" spans="1:11" ht="15.75" customHeight="1" x14ac:dyDescent="0.3"/>
    <row r="39" spans="1:11" ht="15.75" customHeight="1" x14ac:dyDescent="0.3"/>
    <row r="40" spans="1:11" ht="15.75" customHeight="1" x14ac:dyDescent="0.3"/>
    <row r="41" spans="1:11" ht="15.75" customHeight="1" x14ac:dyDescent="0.3"/>
    <row r="42" spans="1:11" ht="15.75" customHeight="1" x14ac:dyDescent="0.3"/>
    <row r="43" spans="1:11" ht="15.75" customHeight="1" x14ac:dyDescent="0.3"/>
    <row r="44" spans="1:11" ht="15.75" customHeight="1" x14ac:dyDescent="0.3"/>
    <row r="45" spans="1:11" ht="15.75" customHeight="1" x14ac:dyDescent="0.3"/>
    <row r="46" spans="1:11" ht="15.75" customHeight="1" x14ac:dyDescent="0.3"/>
    <row r="47" spans="1:11" ht="15.75" customHeight="1" x14ac:dyDescent="0.3"/>
    <row r="48" spans="1:11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phoneticPr fontId="13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1"/>
  <sheetViews>
    <sheetView workbookViewId="0">
      <selection activeCell="A18" sqref="A18"/>
    </sheetView>
  </sheetViews>
  <sheetFormatPr defaultColWidth="11.19921875" defaultRowHeight="15" customHeight="1" x14ac:dyDescent="0.3"/>
  <cols>
    <col min="1" max="1" width="24" customWidth="1"/>
    <col min="2" max="26" width="10.5" customWidth="1"/>
  </cols>
  <sheetData>
    <row r="1" spans="1:11" ht="15.75" customHeight="1" x14ac:dyDescent="0.3">
      <c r="A1" s="1" t="s">
        <v>0</v>
      </c>
    </row>
    <row r="2" spans="1:11" ht="15.75" customHeight="1" x14ac:dyDescent="0.3">
      <c r="A2" s="2" t="s">
        <v>12</v>
      </c>
      <c r="B2" s="2">
        <v>0</v>
      </c>
      <c r="C2" s="2">
        <v>0</v>
      </c>
      <c r="D2" s="2">
        <v>20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</row>
    <row r="3" spans="1:11" ht="15.75" customHeight="1" x14ac:dyDescent="0.3">
      <c r="A3" s="2" t="s">
        <v>13</v>
      </c>
      <c r="B3" s="2">
        <v>160</v>
      </c>
      <c r="C3" s="2">
        <v>300</v>
      </c>
      <c r="D3" s="2">
        <v>80</v>
      </c>
      <c r="E3" s="2">
        <v>140</v>
      </c>
      <c r="F3" s="2">
        <v>60</v>
      </c>
      <c r="G3" s="2">
        <v>90</v>
      </c>
      <c r="H3" s="2">
        <v>60</v>
      </c>
      <c r="I3" s="2">
        <v>80</v>
      </c>
      <c r="J3" s="2">
        <v>60</v>
      </c>
      <c r="K3" s="2">
        <v>110</v>
      </c>
    </row>
    <row r="4" spans="1:11" ht="15.75" customHeight="1" x14ac:dyDescent="0.3">
      <c r="A4" s="2" t="s">
        <v>14</v>
      </c>
      <c r="B4" s="2">
        <v>10</v>
      </c>
      <c r="C4" s="2">
        <v>20</v>
      </c>
      <c r="D4" s="2">
        <v>10</v>
      </c>
      <c r="E4" s="2">
        <v>15</v>
      </c>
      <c r="F4" s="2">
        <v>5</v>
      </c>
      <c r="G4" s="2">
        <v>10</v>
      </c>
      <c r="H4" s="2">
        <v>0</v>
      </c>
      <c r="I4" s="2">
        <v>5</v>
      </c>
      <c r="J4" s="2">
        <v>5</v>
      </c>
      <c r="K4" s="2">
        <v>10</v>
      </c>
    </row>
    <row r="5" spans="1:11" ht="15.75" customHeight="1" x14ac:dyDescent="0.3">
      <c r="A5" s="2" t="s">
        <v>15</v>
      </c>
      <c r="B5" s="2">
        <v>0</v>
      </c>
      <c r="C5" s="2">
        <v>10</v>
      </c>
      <c r="D5" s="2">
        <v>0</v>
      </c>
      <c r="E5" s="2">
        <v>0</v>
      </c>
      <c r="F5" s="2">
        <v>0</v>
      </c>
      <c r="G5" s="2">
        <v>10</v>
      </c>
      <c r="H5" s="2">
        <v>0</v>
      </c>
      <c r="I5" s="2">
        <v>0</v>
      </c>
      <c r="J5" s="2">
        <v>0</v>
      </c>
      <c r="K5" s="2">
        <v>0</v>
      </c>
    </row>
    <row r="6" spans="1:11" ht="15.75" customHeight="1" x14ac:dyDescent="0.3">
      <c r="A6" s="2" t="s">
        <v>16</v>
      </c>
      <c r="B6" s="2">
        <v>10</v>
      </c>
      <c r="C6" s="2">
        <v>30</v>
      </c>
      <c r="D6" s="2">
        <v>10</v>
      </c>
      <c r="E6" s="2">
        <v>20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</row>
    <row r="7" spans="1:11" ht="15.75" customHeight="1" x14ac:dyDescent="0.3">
      <c r="A7" s="2" t="s">
        <v>17</v>
      </c>
      <c r="B7" s="2">
        <v>0</v>
      </c>
      <c r="C7" s="2">
        <v>0</v>
      </c>
      <c r="D7" s="2">
        <v>0</v>
      </c>
      <c r="E7" s="2">
        <v>10</v>
      </c>
      <c r="F7" s="2">
        <v>0</v>
      </c>
      <c r="G7" s="2">
        <v>0</v>
      </c>
      <c r="H7" s="2">
        <v>0</v>
      </c>
      <c r="I7" s="2">
        <v>15</v>
      </c>
      <c r="J7" s="2">
        <v>0</v>
      </c>
      <c r="K7" s="2">
        <v>0</v>
      </c>
    </row>
    <row r="8" spans="1:11" ht="15.75" customHeight="1" x14ac:dyDescent="0.3">
      <c r="A8" s="2" t="s">
        <v>18</v>
      </c>
      <c r="B8" s="2">
        <v>5</v>
      </c>
      <c r="C8" s="2">
        <v>20</v>
      </c>
      <c r="D8" s="2">
        <v>10</v>
      </c>
      <c r="E8" s="2">
        <v>10</v>
      </c>
      <c r="F8" s="2">
        <v>0</v>
      </c>
      <c r="G8" s="2">
        <v>0</v>
      </c>
      <c r="H8" s="2">
        <v>5</v>
      </c>
      <c r="I8" s="2">
        <v>10</v>
      </c>
      <c r="J8" s="2">
        <v>10</v>
      </c>
      <c r="K8" s="2">
        <v>15</v>
      </c>
    </row>
    <row r="9" spans="1:11" ht="15.75" customHeight="1" x14ac:dyDescent="0.3">
      <c r="A9" s="2" t="s">
        <v>19</v>
      </c>
      <c r="B9" s="2">
        <v>250</v>
      </c>
      <c r="C9" s="2">
        <v>670</v>
      </c>
      <c r="D9" s="2">
        <v>180</v>
      </c>
      <c r="E9" s="2">
        <v>310</v>
      </c>
      <c r="F9" s="2">
        <v>110</v>
      </c>
      <c r="G9" s="2">
        <v>270</v>
      </c>
      <c r="H9" s="2">
        <v>200</v>
      </c>
      <c r="I9" s="2">
        <v>240</v>
      </c>
      <c r="J9" s="2">
        <v>210</v>
      </c>
      <c r="K9" s="2">
        <v>400</v>
      </c>
    </row>
    <row r="10" spans="1:11" ht="15.75" customHeight="1" x14ac:dyDescent="0.3">
      <c r="A10" s="2" t="s">
        <v>20</v>
      </c>
      <c r="B10" s="2">
        <v>0</v>
      </c>
      <c r="C10" s="2">
        <v>0</v>
      </c>
      <c r="D10" s="2">
        <v>10</v>
      </c>
      <c r="E10" s="2">
        <v>0</v>
      </c>
      <c r="F10" s="2">
        <v>10</v>
      </c>
      <c r="G10" s="2">
        <v>10</v>
      </c>
      <c r="H10" s="2">
        <v>0</v>
      </c>
      <c r="I10" s="2">
        <v>10</v>
      </c>
      <c r="J10" s="2">
        <v>0</v>
      </c>
      <c r="K10" s="2">
        <v>15</v>
      </c>
    </row>
    <row r="11" spans="1:11" ht="15.75" customHeight="1" x14ac:dyDescent="0.3">
      <c r="A11" s="1" t="s">
        <v>11</v>
      </c>
    </row>
    <row r="12" spans="1:11" ht="15.75" customHeight="1" x14ac:dyDescent="0.3">
      <c r="A12" s="2" t="s">
        <v>12</v>
      </c>
      <c r="B12" s="2">
        <f t="shared" ref="B12:K12" si="0">B2/B9 * 100</f>
        <v>0</v>
      </c>
      <c r="C12" s="2">
        <f t="shared" si="0"/>
        <v>0</v>
      </c>
      <c r="D12" s="2">
        <f t="shared" si="0"/>
        <v>11.111111111111111</v>
      </c>
      <c r="E12" s="2">
        <f t="shared" si="0"/>
        <v>0</v>
      </c>
      <c r="F12" s="2">
        <f t="shared" si="0"/>
        <v>0</v>
      </c>
      <c r="G12" s="2">
        <f t="shared" si="0"/>
        <v>0</v>
      </c>
      <c r="H12" s="2">
        <f t="shared" si="0"/>
        <v>0</v>
      </c>
      <c r="I12" s="2">
        <f t="shared" si="0"/>
        <v>0</v>
      </c>
      <c r="J12" s="2">
        <f t="shared" si="0"/>
        <v>0</v>
      </c>
      <c r="K12" s="2">
        <f t="shared" si="0"/>
        <v>0</v>
      </c>
    </row>
    <row r="13" spans="1:11" ht="15.75" customHeight="1" x14ac:dyDescent="0.3">
      <c r="A13" s="2" t="s">
        <v>13</v>
      </c>
      <c r="B13" s="2">
        <f t="shared" ref="B13:K13" si="1">B3/B9 * 100</f>
        <v>64</v>
      </c>
      <c r="C13" s="2">
        <f t="shared" si="1"/>
        <v>44.776119402985074</v>
      </c>
      <c r="D13" s="2">
        <f t="shared" si="1"/>
        <v>44.444444444444443</v>
      </c>
      <c r="E13" s="2">
        <f t="shared" si="1"/>
        <v>45.161290322580641</v>
      </c>
      <c r="F13" s="2">
        <f t="shared" si="1"/>
        <v>54.54545454545454</v>
      </c>
      <c r="G13" s="2">
        <f t="shared" si="1"/>
        <v>33.333333333333329</v>
      </c>
      <c r="H13" s="2">
        <f t="shared" si="1"/>
        <v>30</v>
      </c>
      <c r="I13" s="2">
        <f t="shared" si="1"/>
        <v>33.333333333333329</v>
      </c>
      <c r="J13" s="2">
        <f t="shared" si="1"/>
        <v>28.571428571428569</v>
      </c>
      <c r="K13" s="2">
        <f t="shared" si="1"/>
        <v>27.500000000000004</v>
      </c>
    </row>
    <row r="14" spans="1:11" ht="15.75" customHeight="1" x14ac:dyDescent="0.3">
      <c r="A14" s="2" t="s">
        <v>14</v>
      </c>
      <c r="B14" s="2">
        <f t="shared" ref="B14:K14" si="2">B4/B9 * 100</f>
        <v>4</v>
      </c>
      <c r="C14" s="2">
        <f t="shared" si="2"/>
        <v>2.9850746268656714</v>
      </c>
      <c r="D14" s="2">
        <f t="shared" si="2"/>
        <v>5.5555555555555554</v>
      </c>
      <c r="E14" s="2">
        <f t="shared" si="2"/>
        <v>4.838709677419355</v>
      </c>
      <c r="F14" s="2">
        <f t="shared" si="2"/>
        <v>4.5454545454545459</v>
      </c>
      <c r="G14" s="2">
        <f t="shared" si="2"/>
        <v>3.7037037037037033</v>
      </c>
      <c r="H14" s="2">
        <f t="shared" si="2"/>
        <v>0</v>
      </c>
      <c r="I14" s="2">
        <f t="shared" si="2"/>
        <v>2.083333333333333</v>
      </c>
      <c r="J14" s="2">
        <f t="shared" si="2"/>
        <v>2.3809523809523809</v>
      </c>
      <c r="K14" s="2">
        <f t="shared" si="2"/>
        <v>2.5</v>
      </c>
    </row>
    <row r="15" spans="1:11" ht="15.75" customHeight="1" x14ac:dyDescent="0.3">
      <c r="A15" s="2" t="s">
        <v>15</v>
      </c>
      <c r="B15" s="2">
        <f t="shared" ref="B15:K15" si="3">B5/B9 * 100</f>
        <v>0</v>
      </c>
      <c r="C15" s="2">
        <f t="shared" si="3"/>
        <v>1.4925373134328357</v>
      </c>
      <c r="D15" s="2">
        <f t="shared" si="3"/>
        <v>0</v>
      </c>
      <c r="E15" s="2">
        <f t="shared" si="3"/>
        <v>0</v>
      </c>
      <c r="F15" s="2">
        <f t="shared" si="3"/>
        <v>0</v>
      </c>
      <c r="G15" s="2">
        <f t="shared" si="3"/>
        <v>3.7037037037037033</v>
      </c>
      <c r="H15" s="2">
        <f t="shared" si="3"/>
        <v>0</v>
      </c>
      <c r="I15" s="2">
        <f t="shared" si="3"/>
        <v>0</v>
      </c>
      <c r="J15" s="2">
        <f t="shared" si="3"/>
        <v>0</v>
      </c>
      <c r="K15" s="2">
        <f t="shared" si="3"/>
        <v>0</v>
      </c>
    </row>
    <row r="16" spans="1:11" ht="15.75" customHeight="1" x14ac:dyDescent="0.3">
      <c r="A16" s="2" t="s">
        <v>16</v>
      </c>
      <c r="B16" s="2">
        <f t="shared" ref="B16:K16" si="4">B6/B9 * 100</f>
        <v>4</v>
      </c>
      <c r="C16" s="2">
        <f t="shared" si="4"/>
        <v>4.4776119402985071</v>
      </c>
      <c r="D16" s="2">
        <f t="shared" si="4"/>
        <v>5.5555555555555554</v>
      </c>
      <c r="E16" s="2">
        <f t="shared" si="4"/>
        <v>6.4516129032258061</v>
      </c>
      <c r="F16" s="2">
        <f t="shared" si="4"/>
        <v>0</v>
      </c>
      <c r="G16" s="2">
        <f t="shared" si="4"/>
        <v>0</v>
      </c>
      <c r="H16" s="2">
        <f t="shared" si="4"/>
        <v>0</v>
      </c>
      <c r="I16" s="2">
        <f t="shared" si="4"/>
        <v>0</v>
      </c>
      <c r="J16" s="2">
        <f t="shared" si="4"/>
        <v>0</v>
      </c>
      <c r="K16" s="2">
        <f t="shared" si="4"/>
        <v>0</v>
      </c>
    </row>
    <row r="17" spans="1:11" ht="15.75" customHeight="1" x14ac:dyDescent="0.3">
      <c r="A17" s="2" t="s">
        <v>17</v>
      </c>
      <c r="B17" s="2">
        <f t="shared" ref="B17:K17" si="5">B7/B9 * 100</f>
        <v>0</v>
      </c>
      <c r="C17" s="2">
        <f t="shared" si="5"/>
        <v>0</v>
      </c>
      <c r="D17" s="2">
        <f t="shared" si="5"/>
        <v>0</v>
      </c>
      <c r="E17" s="2">
        <f t="shared" si="5"/>
        <v>3.225806451612903</v>
      </c>
      <c r="F17" s="2">
        <f t="shared" si="5"/>
        <v>0</v>
      </c>
      <c r="G17" s="2">
        <f t="shared" si="5"/>
        <v>0</v>
      </c>
      <c r="H17" s="2">
        <f t="shared" si="5"/>
        <v>0</v>
      </c>
      <c r="I17" s="2">
        <f t="shared" si="5"/>
        <v>6.25</v>
      </c>
      <c r="J17" s="2">
        <f t="shared" si="5"/>
        <v>0</v>
      </c>
      <c r="K17" s="2">
        <f t="shared" si="5"/>
        <v>0</v>
      </c>
    </row>
    <row r="18" spans="1:11" ht="15.75" customHeight="1" x14ac:dyDescent="0.3">
      <c r="A18" s="2" t="s">
        <v>18</v>
      </c>
      <c r="B18" s="2">
        <f t="shared" ref="B18:K18" si="6">B8/B9 * 100</f>
        <v>2</v>
      </c>
      <c r="C18" s="2">
        <f t="shared" si="6"/>
        <v>2.9850746268656714</v>
      </c>
      <c r="D18" s="2">
        <f t="shared" si="6"/>
        <v>5.5555555555555554</v>
      </c>
      <c r="E18" s="2">
        <f t="shared" si="6"/>
        <v>3.225806451612903</v>
      </c>
      <c r="F18" s="2">
        <f t="shared" si="6"/>
        <v>0</v>
      </c>
      <c r="G18" s="2">
        <f t="shared" si="6"/>
        <v>0</v>
      </c>
      <c r="H18" s="2">
        <f t="shared" si="6"/>
        <v>2.5</v>
      </c>
      <c r="I18" s="2">
        <f t="shared" si="6"/>
        <v>4.1666666666666661</v>
      </c>
      <c r="J18" s="2">
        <f t="shared" si="6"/>
        <v>4.7619047619047619</v>
      </c>
      <c r="K18" s="2">
        <f t="shared" si="6"/>
        <v>3.75</v>
      </c>
    </row>
    <row r="19" spans="1:11" ht="15.75" customHeight="1" x14ac:dyDescent="0.3">
      <c r="A19" s="2" t="s">
        <v>19</v>
      </c>
      <c r="B19" s="2">
        <f t="shared" ref="B19:K19" si="7">B9/B9 * 100</f>
        <v>100</v>
      </c>
      <c r="C19" s="2">
        <f t="shared" si="7"/>
        <v>100</v>
      </c>
      <c r="D19" s="2">
        <f t="shared" si="7"/>
        <v>100</v>
      </c>
      <c r="E19" s="2">
        <f t="shared" si="7"/>
        <v>100</v>
      </c>
      <c r="F19" s="2">
        <f t="shared" si="7"/>
        <v>100</v>
      </c>
      <c r="G19" s="2">
        <f t="shared" si="7"/>
        <v>100</v>
      </c>
      <c r="H19" s="2">
        <f t="shared" si="7"/>
        <v>100</v>
      </c>
      <c r="I19" s="2">
        <f t="shared" si="7"/>
        <v>100</v>
      </c>
      <c r="J19" s="2">
        <f t="shared" si="7"/>
        <v>100</v>
      </c>
      <c r="K19" s="2">
        <f t="shared" si="7"/>
        <v>100</v>
      </c>
    </row>
    <row r="20" spans="1:11" ht="15.75" customHeight="1" x14ac:dyDescent="0.3">
      <c r="A20" s="2" t="s">
        <v>20</v>
      </c>
      <c r="B20" s="2">
        <f t="shared" ref="B20:K20" si="8">B10/B9 * 100</f>
        <v>0</v>
      </c>
      <c r="C20" s="2">
        <f t="shared" si="8"/>
        <v>0</v>
      </c>
      <c r="D20" s="2">
        <f t="shared" si="8"/>
        <v>5.5555555555555554</v>
      </c>
      <c r="E20" s="2">
        <f t="shared" si="8"/>
        <v>0</v>
      </c>
      <c r="F20" s="2">
        <f t="shared" si="8"/>
        <v>9.0909090909090917</v>
      </c>
      <c r="G20" s="2">
        <f t="shared" si="8"/>
        <v>3.7037037037037033</v>
      </c>
      <c r="H20" s="2">
        <f t="shared" si="8"/>
        <v>0</v>
      </c>
      <c r="I20" s="2">
        <f t="shared" si="8"/>
        <v>4.1666666666666661</v>
      </c>
      <c r="J20" s="2">
        <f t="shared" si="8"/>
        <v>0</v>
      </c>
      <c r="K20" s="2">
        <f t="shared" si="8"/>
        <v>3.75</v>
      </c>
    </row>
    <row r="21" spans="1:11" ht="15.75" customHeight="1" x14ac:dyDescent="0.3"/>
    <row r="22" spans="1:11" ht="15.75" customHeight="1" x14ac:dyDescent="0.3"/>
    <row r="23" spans="1:11" ht="15.75" customHeight="1" x14ac:dyDescent="0.3"/>
    <row r="24" spans="1:11" ht="15.75" customHeight="1" x14ac:dyDescent="0.3"/>
    <row r="25" spans="1:11" ht="15.75" customHeight="1" x14ac:dyDescent="0.3"/>
    <row r="26" spans="1:11" ht="15.75" customHeight="1" x14ac:dyDescent="0.3"/>
    <row r="27" spans="1:11" ht="15.75" customHeight="1" x14ac:dyDescent="0.3"/>
    <row r="28" spans="1:11" ht="15.75" customHeight="1" x14ac:dyDescent="0.3"/>
    <row r="29" spans="1:11" ht="15.75" customHeight="1" x14ac:dyDescent="0.3"/>
    <row r="30" spans="1:11" ht="15.75" customHeight="1" x14ac:dyDescent="0.3"/>
    <row r="31" spans="1:11" ht="15.75" customHeight="1" x14ac:dyDescent="0.3"/>
    <row r="32" spans="1:11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1"/>
  <sheetViews>
    <sheetView workbookViewId="0"/>
  </sheetViews>
  <sheetFormatPr defaultColWidth="11.19921875" defaultRowHeight="15" customHeight="1" x14ac:dyDescent="0.3"/>
  <cols>
    <col min="1" max="26" width="10.5" customWidth="1"/>
  </cols>
  <sheetData>
    <row r="1" spans="1:11" ht="15.75" customHeight="1" x14ac:dyDescent="0.3">
      <c r="A1" s="3" t="s">
        <v>0</v>
      </c>
    </row>
    <row r="2" spans="1:11" ht="15.75" customHeight="1" x14ac:dyDescent="0.3">
      <c r="A2" s="4">
        <v>9.9999999999999995E-8</v>
      </c>
      <c r="B2" s="2">
        <v>0</v>
      </c>
      <c r="C2" s="2">
        <v>0</v>
      </c>
      <c r="D2" s="2">
        <v>15</v>
      </c>
      <c r="E2" s="2">
        <v>40</v>
      </c>
      <c r="F2" s="2">
        <v>30</v>
      </c>
      <c r="G2" s="2">
        <v>0</v>
      </c>
      <c r="H2" s="2">
        <v>0</v>
      </c>
      <c r="I2" s="2">
        <v>25</v>
      </c>
      <c r="J2" s="2">
        <v>15</v>
      </c>
      <c r="K2" s="2">
        <v>20</v>
      </c>
    </row>
    <row r="3" spans="1:11" ht="15.75" customHeight="1" x14ac:dyDescent="0.3">
      <c r="A3" s="2" t="s">
        <v>21</v>
      </c>
      <c r="B3" s="2">
        <v>10</v>
      </c>
      <c r="C3" s="2">
        <v>10</v>
      </c>
      <c r="D3" s="2">
        <v>50</v>
      </c>
      <c r="E3" s="2">
        <v>50</v>
      </c>
      <c r="F3" s="2">
        <v>40</v>
      </c>
      <c r="G3" s="2">
        <v>15</v>
      </c>
      <c r="H3" s="2">
        <v>0</v>
      </c>
      <c r="I3" s="2">
        <v>70</v>
      </c>
      <c r="J3" s="2">
        <v>50</v>
      </c>
      <c r="K3" s="2">
        <v>50</v>
      </c>
    </row>
    <row r="4" spans="1:11" ht="15.75" customHeight="1" x14ac:dyDescent="0.3">
      <c r="A4" s="4">
        <v>9.9999999999999995E-7</v>
      </c>
      <c r="B4" s="2">
        <v>30</v>
      </c>
      <c r="C4" s="2">
        <v>20</v>
      </c>
      <c r="D4" s="2">
        <v>80</v>
      </c>
      <c r="E4" s="2">
        <v>80</v>
      </c>
      <c r="F4" s="2">
        <v>45</v>
      </c>
      <c r="G4" s="2">
        <v>30</v>
      </c>
      <c r="H4" s="2">
        <v>0</v>
      </c>
      <c r="I4" s="2">
        <v>130</v>
      </c>
      <c r="J4" s="2">
        <v>50</v>
      </c>
      <c r="K4" s="2">
        <v>80</v>
      </c>
    </row>
    <row r="5" spans="1:11" ht="15.75" customHeight="1" x14ac:dyDescent="0.3">
      <c r="A5" s="2" t="s">
        <v>22</v>
      </c>
      <c r="B5" s="2">
        <v>90</v>
      </c>
      <c r="C5" s="2">
        <v>115</v>
      </c>
      <c r="D5" s="2">
        <v>300</v>
      </c>
      <c r="E5" s="2">
        <v>310</v>
      </c>
      <c r="F5" s="2">
        <v>210</v>
      </c>
      <c r="G5" s="2">
        <v>180</v>
      </c>
      <c r="H5" s="2">
        <v>35</v>
      </c>
      <c r="I5" s="2">
        <v>440</v>
      </c>
      <c r="J5" s="2">
        <v>140</v>
      </c>
      <c r="K5" s="2">
        <v>360</v>
      </c>
    </row>
    <row r="6" spans="1:11" ht="15.75" customHeight="1" x14ac:dyDescent="0.3">
      <c r="A6" s="4">
        <v>1.0000000000000001E-5</v>
      </c>
      <c r="B6" s="2">
        <v>160</v>
      </c>
      <c r="C6" s="2">
        <v>280</v>
      </c>
      <c r="D6" s="2">
        <v>470</v>
      </c>
      <c r="E6" s="2">
        <v>470</v>
      </c>
      <c r="F6" s="2">
        <v>250</v>
      </c>
      <c r="G6" s="2">
        <v>230</v>
      </c>
      <c r="H6" s="2">
        <v>100</v>
      </c>
      <c r="I6" s="2">
        <v>640</v>
      </c>
      <c r="J6" s="2">
        <v>330</v>
      </c>
      <c r="K6" s="2">
        <v>400</v>
      </c>
    </row>
    <row r="7" spans="1:11" ht="15.75" customHeight="1" x14ac:dyDescent="0.3">
      <c r="A7" s="2" t="s">
        <v>23</v>
      </c>
      <c r="B7" s="2">
        <v>360</v>
      </c>
      <c r="C7" s="2">
        <v>540</v>
      </c>
      <c r="D7" s="2">
        <v>840</v>
      </c>
      <c r="E7" s="2">
        <v>590</v>
      </c>
      <c r="F7" s="2">
        <v>520</v>
      </c>
      <c r="G7" s="2">
        <v>490</v>
      </c>
      <c r="H7" s="2">
        <v>200</v>
      </c>
      <c r="I7" s="2">
        <v>1030</v>
      </c>
      <c r="J7" s="2">
        <v>600</v>
      </c>
      <c r="K7" s="2">
        <v>1150</v>
      </c>
    </row>
    <row r="8" spans="1:11" ht="15.75" customHeight="1" x14ac:dyDescent="0.3">
      <c r="A8" s="4">
        <v>1E-4</v>
      </c>
      <c r="B8" s="2">
        <v>270</v>
      </c>
      <c r="C8" s="2">
        <v>350</v>
      </c>
      <c r="D8" s="2">
        <v>770</v>
      </c>
      <c r="E8" s="2">
        <v>460</v>
      </c>
      <c r="F8" s="2">
        <v>470</v>
      </c>
      <c r="G8" s="2">
        <v>470</v>
      </c>
      <c r="H8" s="2">
        <v>170</v>
      </c>
      <c r="I8" s="2">
        <v>780</v>
      </c>
      <c r="J8" s="2">
        <v>740</v>
      </c>
      <c r="K8" s="2">
        <v>950</v>
      </c>
    </row>
    <row r="9" spans="1:11" ht="15.75" customHeight="1" x14ac:dyDescent="0.3">
      <c r="A9" s="1" t="s">
        <v>11</v>
      </c>
    </row>
    <row r="10" spans="1:11" ht="15.75" customHeight="1" x14ac:dyDescent="0.3">
      <c r="A10" s="4">
        <v>9.9999999999999995E-8</v>
      </c>
      <c r="B10" s="2">
        <f t="shared" ref="B10:I10" si="0">B2/B7</f>
        <v>0</v>
      </c>
      <c r="C10" s="2">
        <f t="shared" si="0"/>
        <v>0</v>
      </c>
      <c r="D10" s="2">
        <f t="shared" si="0"/>
        <v>1.7857142857142856E-2</v>
      </c>
      <c r="E10" s="2">
        <f t="shared" si="0"/>
        <v>6.7796610169491525E-2</v>
      </c>
      <c r="F10" s="2">
        <f t="shared" si="0"/>
        <v>5.7692307692307696E-2</v>
      </c>
      <c r="G10" s="2">
        <f t="shared" si="0"/>
        <v>0</v>
      </c>
      <c r="H10" s="2">
        <f t="shared" si="0"/>
        <v>0</v>
      </c>
      <c r="I10" s="2">
        <f t="shared" si="0"/>
        <v>2.4271844660194174E-2</v>
      </c>
      <c r="J10" s="2">
        <f>J2/J8</f>
        <v>2.0270270270270271E-2</v>
      </c>
      <c r="K10" s="2">
        <f>K2/K7</f>
        <v>1.7391304347826087E-2</v>
      </c>
    </row>
    <row r="11" spans="1:11" ht="15.75" customHeight="1" x14ac:dyDescent="0.3">
      <c r="A11" s="2" t="s">
        <v>21</v>
      </c>
      <c r="B11" s="2">
        <f t="shared" ref="B11:I11" si="1">B3/B7</f>
        <v>2.7777777777777776E-2</v>
      </c>
      <c r="C11" s="2">
        <f t="shared" si="1"/>
        <v>1.8518518518518517E-2</v>
      </c>
      <c r="D11" s="2">
        <f t="shared" si="1"/>
        <v>5.9523809523809521E-2</v>
      </c>
      <c r="E11" s="2">
        <f t="shared" si="1"/>
        <v>8.4745762711864403E-2</v>
      </c>
      <c r="F11" s="2">
        <f t="shared" si="1"/>
        <v>7.6923076923076927E-2</v>
      </c>
      <c r="G11" s="2">
        <f t="shared" si="1"/>
        <v>3.0612244897959183E-2</v>
      </c>
      <c r="H11" s="2">
        <f t="shared" si="1"/>
        <v>0</v>
      </c>
      <c r="I11" s="2">
        <f t="shared" si="1"/>
        <v>6.7961165048543687E-2</v>
      </c>
      <c r="J11" s="2">
        <f>J3/J8</f>
        <v>6.7567567567567571E-2</v>
      </c>
      <c r="K11" s="2">
        <f>K3/K7</f>
        <v>4.3478260869565216E-2</v>
      </c>
    </row>
    <row r="12" spans="1:11" ht="15.75" customHeight="1" x14ac:dyDescent="0.3">
      <c r="A12" s="4">
        <v>9.9999999999999995E-7</v>
      </c>
      <c r="B12" s="2">
        <f t="shared" ref="B12:I12" si="2">B4/B7</f>
        <v>8.3333333333333329E-2</v>
      </c>
      <c r="C12" s="2">
        <f t="shared" si="2"/>
        <v>3.7037037037037035E-2</v>
      </c>
      <c r="D12" s="2">
        <f t="shared" si="2"/>
        <v>9.5238095238095233E-2</v>
      </c>
      <c r="E12" s="2">
        <f t="shared" si="2"/>
        <v>0.13559322033898305</v>
      </c>
      <c r="F12" s="2">
        <f t="shared" si="2"/>
        <v>8.6538461538461536E-2</v>
      </c>
      <c r="G12" s="2">
        <f t="shared" si="2"/>
        <v>6.1224489795918366E-2</v>
      </c>
      <c r="H12" s="2">
        <f t="shared" si="2"/>
        <v>0</v>
      </c>
      <c r="I12" s="2">
        <f t="shared" si="2"/>
        <v>0.12621359223300971</v>
      </c>
      <c r="J12" s="2">
        <f>J4/J8</f>
        <v>6.7567567567567571E-2</v>
      </c>
      <c r="K12" s="2">
        <f>K4/K7</f>
        <v>6.9565217391304349E-2</v>
      </c>
    </row>
    <row r="13" spans="1:11" ht="15.75" customHeight="1" x14ac:dyDescent="0.3">
      <c r="A13" s="2" t="s">
        <v>22</v>
      </c>
      <c r="B13" s="2">
        <f t="shared" ref="B13:I13" si="3">B5/B7</f>
        <v>0.25</v>
      </c>
      <c r="C13" s="2">
        <f t="shared" si="3"/>
        <v>0.21296296296296297</v>
      </c>
      <c r="D13" s="2">
        <f t="shared" si="3"/>
        <v>0.35714285714285715</v>
      </c>
      <c r="E13" s="2">
        <f t="shared" si="3"/>
        <v>0.52542372881355937</v>
      </c>
      <c r="F13" s="2">
        <f t="shared" si="3"/>
        <v>0.40384615384615385</v>
      </c>
      <c r="G13" s="2">
        <f t="shared" si="3"/>
        <v>0.36734693877551022</v>
      </c>
      <c r="H13" s="2">
        <f t="shared" si="3"/>
        <v>0.17499999999999999</v>
      </c>
      <c r="I13" s="2">
        <f t="shared" si="3"/>
        <v>0.42718446601941745</v>
      </c>
      <c r="J13" s="2">
        <f>J5/J8</f>
        <v>0.1891891891891892</v>
      </c>
      <c r="K13" s="2">
        <f>K5/K7</f>
        <v>0.31304347826086959</v>
      </c>
    </row>
    <row r="14" spans="1:11" ht="15.75" customHeight="1" x14ac:dyDescent="0.3">
      <c r="A14" s="4">
        <v>1.0000000000000001E-5</v>
      </c>
      <c r="B14" s="2">
        <f t="shared" ref="B14:I14" si="4">B6/B7</f>
        <v>0.44444444444444442</v>
      </c>
      <c r="C14" s="2">
        <f t="shared" si="4"/>
        <v>0.51851851851851849</v>
      </c>
      <c r="D14" s="2">
        <f t="shared" si="4"/>
        <v>0.55952380952380953</v>
      </c>
      <c r="E14" s="2">
        <f t="shared" si="4"/>
        <v>0.79661016949152541</v>
      </c>
      <c r="F14" s="2">
        <f t="shared" si="4"/>
        <v>0.48076923076923078</v>
      </c>
      <c r="G14" s="2">
        <f t="shared" si="4"/>
        <v>0.46938775510204084</v>
      </c>
      <c r="H14" s="2">
        <f t="shared" si="4"/>
        <v>0.5</v>
      </c>
      <c r="I14" s="2">
        <f t="shared" si="4"/>
        <v>0.62135922330097082</v>
      </c>
      <c r="J14" s="2">
        <f>J6/J8</f>
        <v>0.44594594594594594</v>
      </c>
      <c r="K14" s="2">
        <f>K6/K7</f>
        <v>0.34782608695652173</v>
      </c>
    </row>
    <row r="15" spans="1:11" ht="15.75" customHeight="1" x14ac:dyDescent="0.3">
      <c r="A15" s="2" t="s">
        <v>23</v>
      </c>
      <c r="B15" s="2">
        <f t="shared" ref="B15:I15" si="5">B7/B7</f>
        <v>1</v>
      </c>
      <c r="C15" s="2">
        <f t="shared" si="5"/>
        <v>1</v>
      </c>
      <c r="D15" s="2">
        <f t="shared" si="5"/>
        <v>1</v>
      </c>
      <c r="E15" s="2">
        <f t="shared" si="5"/>
        <v>1</v>
      </c>
      <c r="F15" s="2">
        <f t="shared" si="5"/>
        <v>1</v>
      </c>
      <c r="G15" s="2">
        <f t="shared" si="5"/>
        <v>1</v>
      </c>
      <c r="H15" s="2">
        <f t="shared" si="5"/>
        <v>1</v>
      </c>
      <c r="I15" s="2">
        <f t="shared" si="5"/>
        <v>1</v>
      </c>
      <c r="J15" s="2">
        <f>J7/J8</f>
        <v>0.81081081081081086</v>
      </c>
      <c r="K15" s="2">
        <f>K7/K7</f>
        <v>1</v>
      </c>
    </row>
    <row r="16" spans="1:11" ht="15.75" customHeight="1" x14ac:dyDescent="0.3">
      <c r="A16" s="4">
        <v>1E-4</v>
      </c>
      <c r="B16" s="2">
        <f t="shared" ref="B16:I16" si="6">B8/B7</f>
        <v>0.75</v>
      </c>
      <c r="C16" s="2">
        <f t="shared" si="6"/>
        <v>0.64814814814814814</v>
      </c>
      <c r="D16" s="2">
        <f t="shared" si="6"/>
        <v>0.91666666666666663</v>
      </c>
      <c r="E16" s="2">
        <f t="shared" si="6"/>
        <v>0.77966101694915257</v>
      </c>
      <c r="F16" s="2">
        <f t="shared" si="6"/>
        <v>0.90384615384615385</v>
      </c>
      <c r="G16" s="2">
        <f t="shared" si="6"/>
        <v>0.95918367346938771</v>
      </c>
      <c r="H16" s="2">
        <f t="shared" si="6"/>
        <v>0.85</v>
      </c>
      <c r="I16" s="2">
        <f t="shared" si="6"/>
        <v>0.75728155339805825</v>
      </c>
      <c r="J16" s="2">
        <f>J8/J8</f>
        <v>1</v>
      </c>
      <c r="K16" s="2">
        <f>K8/K7</f>
        <v>0.82608695652173914</v>
      </c>
    </row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1"/>
  <sheetViews>
    <sheetView tabSelected="1" workbookViewId="0">
      <selection activeCell="K18" sqref="K18"/>
    </sheetView>
  </sheetViews>
  <sheetFormatPr defaultColWidth="11.19921875" defaultRowHeight="15" customHeight="1" x14ac:dyDescent="0.3"/>
  <cols>
    <col min="1" max="26" width="10.5" customWidth="1"/>
  </cols>
  <sheetData>
    <row r="1" spans="1:11" ht="15.75" customHeight="1" x14ac:dyDescent="0.3">
      <c r="A1" s="1" t="s">
        <v>0</v>
      </c>
    </row>
    <row r="2" spans="1:11" ht="15.75" customHeight="1" x14ac:dyDescent="0.3">
      <c r="A2" s="2" t="s">
        <v>24</v>
      </c>
      <c r="B2" s="2">
        <v>5</v>
      </c>
      <c r="C2" s="2">
        <v>10</v>
      </c>
      <c r="D2" s="2">
        <v>15</v>
      </c>
      <c r="E2" s="2">
        <v>0</v>
      </c>
      <c r="F2" s="2">
        <v>40</v>
      </c>
      <c r="G2" s="2">
        <v>20</v>
      </c>
      <c r="H2" s="2">
        <v>15</v>
      </c>
      <c r="I2" s="2">
        <v>15</v>
      </c>
      <c r="J2" s="2">
        <v>35</v>
      </c>
      <c r="K2" s="2">
        <v>15</v>
      </c>
    </row>
    <row r="3" spans="1:11" ht="15.75" customHeight="1" x14ac:dyDescent="0.3">
      <c r="A3" s="2" t="s">
        <v>25</v>
      </c>
      <c r="B3" s="2">
        <v>45</v>
      </c>
      <c r="C3" s="5">
        <v>60</v>
      </c>
      <c r="D3" s="2">
        <v>100</v>
      </c>
      <c r="E3" s="2">
        <v>5</v>
      </c>
      <c r="F3" s="2">
        <v>90</v>
      </c>
      <c r="G3" s="2">
        <v>110</v>
      </c>
      <c r="H3" s="2">
        <v>85</v>
      </c>
      <c r="I3" s="2">
        <v>30</v>
      </c>
      <c r="J3" s="2">
        <v>105</v>
      </c>
      <c r="K3" s="2">
        <v>30</v>
      </c>
    </row>
    <row r="4" spans="1:11" ht="15.75" customHeight="1" x14ac:dyDescent="0.3">
      <c r="A4" s="2" t="s">
        <v>26</v>
      </c>
      <c r="B4" s="2">
        <v>100</v>
      </c>
      <c r="C4" s="2">
        <v>160</v>
      </c>
      <c r="D4" s="2">
        <v>190</v>
      </c>
      <c r="E4" s="2">
        <v>10</v>
      </c>
      <c r="F4" s="2">
        <v>140</v>
      </c>
      <c r="G4" s="2">
        <v>160</v>
      </c>
      <c r="H4" s="2">
        <v>150</v>
      </c>
      <c r="I4" s="2">
        <v>50</v>
      </c>
      <c r="J4" s="2">
        <v>90</v>
      </c>
      <c r="K4" s="2">
        <v>20</v>
      </c>
    </row>
    <row r="5" spans="1:11" ht="15.75" customHeight="1" x14ac:dyDescent="0.3">
      <c r="A5" s="2" t="s">
        <v>27</v>
      </c>
      <c r="B5" s="2">
        <v>160</v>
      </c>
      <c r="C5" s="2">
        <v>200</v>
      </c>
      <c r="D5" s="2">
        <v>250</v>
      </c>
      <c r="E5" s="2">
        <v>20</v>
      </c>
      <c r="F5" s="2">
        <v>190</v>
      </c>
      <c r="G5" s="2">
        <v>240</v>
      </c>
      <c r="H5" s="2">
        <v>190</v>
      </c>
      <c r="I5" s="2">
        <v>200</v>
      </c>
      <c r="J5" s="2">
        <v>290</v>
      </c>
      <c r="K5" s="2">
        <v>40</v>
      </c>
    </row>
    <row r="6" spans="1:11" ht="15.75" customHeight="1" x14ac:dyDescent="0.3">
      <c r="A6" s="2" t="s">
        <v>28</v>
      </c>
      <c r="B6" s="2">
        <v>360</v>
      </c>
      <c r="C6" s="2">
        <v>430</v>
      </c>
      <c r="D6" s="2">
        <v>510</v>
      </c>
      <c r="E6" s="2">
        <v>30</v>
      </c>
      <c r="F6" s="2">
        <v>450</v>
      </c>
      <c r="G6" s="2">
        <v>450</v>
      </c>
      <c r="H6" s="2">
        <v>380</v>
      </c>
      <c r="I6" s="2">
        <v>430</v>
      </c>
      <c r="J6" s="2">
        <v>510</v>
      </c>
      <c r="K6" s="2">
        <v>60</v>
      </c>
    </row>
    <row r="7" spans="1:11" ht="15.75" customHeight="1" x14ac:dyDescent="0.3">
      <c r="A7" s="2" t="s">
        <v>19</v>
      </c>
      <c r="B7" s="2">
        <v>120</v>
      </c>
      <c r="C7" s="2">
        <v>140</v>
      </c>
      <c r="D7" s="2">
        <v>190</v>
      </c>
      <c r="E7" s="2">
        <v>20</v>
      </c>
      <c r="F7" s="2">
        <v>170</v>
      </c>
      <c r="G7" s="2">
        <v>250</v>
      </c>
      <c r="H7" s="2">
        <v>140</v>
      </c>
      <c r="I7" s="2">
        <v>80</v>
      </c>
      <c r="J7" s="2">
        <v>230</v>
      </c>
      <c r="K7" s="2">
        <v>30</v>
      </c>
    </row>
    <row r="8" spans="1:11" ht="15.75" customHeight="1" x14ac:dyDescent="0.3">
      <c r="A8" s="1" t="s">
        <v>11</v>
      </c>
    </row>
    <row r="9" spans="1:11" ht="15.75" customHeight="1" x14ac:dyDescent="0.3">
      <c r="A9" s="2" t="s">
        <v>24</v>
      </c>
      <c r="B9" s="2">
        <f t="shared" ref="B9:K9" si="0">B2/B6 * 100</f>
        <v>1.3888888888888888</v>
      </c>
      <c r="C9" s="2">
        <f t="shared" si="0"/>
        <v>2.3255813953488373</v>
      </c>
      <c r="D9" s="2">
        <f t="shared" si="0"/>
        <v>2.9411764705882351</v>
      </c>
      <c r="E9" s="2">
        <f t="shared" si="0"/>
        <v>0</v>
      </c>
      <c r="F9" s="2">
        <f t="shared" si="0"/>
        <v>8.8888888888888893</v>
      </c>
      <c r="G9" s="2">
        <f t="shared" si="0"/>
        <v>4.4444444444444446</v>
      </c>
      <c r="H9" s="2">
        <f t="shared" si="0"/>
        <v>3.9473684210526314</v>
      </c>
      <c r="I9" s="2">
        <f t="shared" si="0"/>
        <v>3.4883720930232558</v>
      </c>
      <c r="J9" s="2">
        <f t="shared" si="0"/>
        <v>6.8627450980392162</v>
      </c>
      <c r="K9" s="2">
        <f t="shared" si="0"/>
        <v>25</v>
      </c>
    </row>
    <row r="10" spans="1:11" ht="15.75" customHeight="1" x14ac:dyDescent="0.3">
      <c r="A10" s="2" t="s">
        <v>25</v>
      </c>
      <c r="B10" s="2">
        <f t="shared" ref="B10:K10" si="1">B3/B6 * 100</f>
        <v>12.5</v>
      </c>
      <c r="C10" s="2">
        <f t="shared" si="1"/>
        <v>13.953488372093023</v>
      </c>
      <c r="D10" s="2">
        <f t="shared" si="1"/>
        <v>19.607843137254903</v>
      </c>
      <c r="E10" s="2">
        <f t="shared" si="1"/>
        <v>16.666666666666664</v>
      </c>
      <c r="F10" s="2">
        <f t="shared" si="1"/>
        <v>20</v>
      </c>
      <c r="G10" s="2">
        <f t="shared" si="1"/>
        <v>24.444444444444443</v>
      </c>
      <c r="H10" s="2">
        <f t="shared" si="1"/>
        <v>22.368421052631579</v>
      </c>
      <c r="I10" s="2">
        <f t="shared" si="1"/>
        <v>6.9767441860465116</v>
      </c>
      <c r="J10" s="2">
        <f t="shared" si="1"/>
        <v>20.588235294117645</v>
      </c>
      <c r="K10" s="2">
        <f t="shared" si="1"/>
        <v>50</v>
      </c>
    </row>
    <row r="11" spans="1:11" ht="15.75" customHeight="1" x14ac:dyDescent="0.3">
      <c r="A11" s="2" t="s">
        <v>26</v>
      </c>
      <c r="B11" s="2">
        <f t="shared" ref="B11:K11" si="2">B4/B6 * 100</f>
        <v>27.777777777777779</v>
      </c>
      <c r="C11" s="2">
        <f t="shared" si="2"/>
        <v>37.209302325581397</v>
      </c>
      <c r="D11" s="2">
        <f t="shared" si="2"/>
        <v>37.254901960784316</v>
      </c>
      <c r="E11" s="2">
        <f t="shared" si="2"/>
        <v>33.333333333333329</v>
      </c>
      <c r="F11" s="2">
        <f t="shared" si="2"/>
        <v>31.111111111111111</v>
      </c>
      <c r="G11" s="2">
        <f t="shared" si="2"/>
        <v>35.555555555555557</v>
      </c>
      <c r="H11" s="2">
        <f t="shared" si="2"/>
        <v>39.473684210526315</v>
      </c>
      <c r="I11" s="2">
        <f t="shared" si="2"/>
        <v>11.627906976744185</v>
      </c>
      <c r="J11" s="2">
        <f t="shared" si="2"/>
        <v>17.647058823529413</v>
      </c>
      <c r="K11" s="2">
        <f t="shared" si="2"/>
        <v>33.333333333333329</v>
      </c>
    </row>
    <row r="12" spans="1:11" ht="15.75" customHeight="1" x14ac:dyDescent="0.3">
      <c r="A12" s="2" t="s">
        <v>27</v>
      </c>
      <c r="B12" s="2">
        <f t="shared" ref="B12:K12" si="3">B5/B6 * 100</f>
        <v>44.444444444444443</v>
      </c>
      <c r="C12" s="2">
        <f t="shared" si="3"/>
        <v>46.511627906976742</v>
      </c>
      <c r="D12" s="2">
        <f t="shared" si="3"/>
        <v>49.019607843137251</v>
      </c>
      <c r="E12" s="2">
        <f t="shared" si="3"/>
        <v>66.666666666666657</v>
      </c>
      <c r="F12" s="2">
        <f t="shared" si="3"/>
        <v>42.222222222222221</v>
      </c>
      <c r="G12" s="2">
        <f t="shared" si="3"/>
        <v>53.333333333333336</v>
      </c>
      <c r="H12" s="2">
        <f t="shared" si="3"/>
        <v>50</v>
      </c>
      <c r="I12" s="2">
        <f t="shared" si="3"/>
        <v>46.511627906976742</v>
      </c>
      <c r="J12" s="2">
        <f t="shared" si="3"/>
        <v>56.862745098039213</v>
      </c>
      <c r="K12" s="2">
        <f t="shared" si="3"/>
        <v>66.666666666666657</v>
      </c>
    </row>
    <row r="13" spans="1:11" ht="15.75" customHeight="1" x14ac:dyDescent="0.3">
      <c r="A13" s="2" t="s">
        <v>28</v>
      </c>
      <c r="B13" s="2">
        <f t="shared" ref="B13:K13" si="4">B6/B6 * 100</f>
        <v>100</v>
      </c>
      <c r="C13" s="2">
        <f t="shared" si="4"/>
        <v>100</v>
      </c>
      <c r="D13" s="2">
        <f t="shared" si="4"/>
        <v>100</v>
      </c>
      <c r="E13" s="2">
        <f t="shared" si="4"/>
        <v>100</v>
      </c>
      <c r="F13" s="2">
        <f t="shared" si="4"/>
        <v>100</v>
      </c>
      <c r="G13" s="2">
        <f t="shared" si="4"/>
        <v>100</v>
      </c>
      <c r="H13" s="2">
        <f t="shared" si="4"/>
        <v>100</v>
      </c>
      <c r="I13" s="2">
        <f t="shared" si="4"/>
        <v>100</v>
      </c>
      <c r="J13" s="2">
        <f t="shared" si="4"/>
        <v>100</v>
      </c>
      <c r="K13" s="2">
        <f t="shared" si="4"/>
        <v>100</v>
      </c>
    </row>
    <row r="14" spans="1:11" ht="15.75" customHeight="1" x14ac:dyDescent="0.3">
      <c r="A14" s="2" t="s">
        <v>19</v>
      </c>
      <c r="B14" s="2">
        <f t="shared" ref="B14:K14" si="5">B7/B6 * 100</f>
        <v>33.333333333333329</v>
      </c>
      <c r="C14" s="2">
        <f t="shared" si="5"/>
        <v>32.558139534883722</v>
      </c>
      <c r="D14" s="2">
        <f t="shared" si="5"/>
        <v>37.254901960784316</v>
      </c>
      <c r="E14" s="2">
        <f t="shared" si="5"/>
        <v>66.666666666666657</v>
      </c>
      <c r="F14" s="2">
        <f t="shared" si="5"/>
        <v>37.777777777777779</v>
      </c>
      <c r="G14" s="2">
        <f t="shared" si="5"/>
        <v>55.555555555555557</v>
      </c>
      <c r="H14" s="2">
        <f t="shared" si="5"/>
        <v>36.84210526315789</v>
      </c>
      <c r="I14" s="2">
        <f t="shared" si="5"/>
        <v>18.604651162790699</v>
      </c>
      <c r="J14" s="2">
        <f t="shared" si="5"/>
        <v>45.098039215686278</v>
      </c>
      <c r="K14" s="2">
        <f t="shared" si="5"/>
        <v>50</v>
      </c>
    </row>
    <row r="15" spans="1:11" ht="15.75" customHeight="1" x14ac:dyDescent="0.3"/>
    <row r="16" spans="1:11" ht="15.75" customHeight="1" x14ac:dyDescent="0.3">
      <c r="A16" t="s">
        <v>52</v>
      </c>
    </row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01"/>
  <sheetViews>
    <sheetView workbookViewId="0"/>
  </sheetViews>
  <sheetFormatPr defaultColWidth="11.19921875" defaultRowHeight="15" customHeight="1" x14ac:dyDescent="0.3"/>
  <cols>
    <col min="1" max="26" width="10.5" customWidth="1"/>
  </cols>
  <sheetData>
    <row r="1" spans="1:11" ht="15.75" customHeight="1" x14ac:dyDescent="0.3">
      <c r="A1" s="3" t="s">
        <v>0</v>
      </c>
    </row>
    <row r="2" spans="1:11" ht="15.75" customHeight="1" x14ac:dyDescent="0.3">
      <c r="A2" s="4">
        <v>9.9999999999999995E-8</v>
      </c>
      <c r="B2" s="2">
        <v>90</v>
      </c>
      <c r="C2" s="2">
        <v>60</v>
      </c>
      <c r="D2" s="2">
        <v>10</v>
      </c>
      <c r="E2" s="2">
        <v>50</v>
      </c>
      <c r="F2" s="2">
        <v>90</v>
      </c>
      <c r="G2" s="2">
        <v>40</v>
      </c>
      <c r="H2" s="2">
        <v>20</v>
      </c>
      <c r="I2" s="2">
        <v>40</v>
      </c>
      <c r="J2" s="2">
        <v>25</v>
      </c>
      <c r="K2" s="2">
        <v>10</v>
      </c>
    </row>
    <row r="3" spans="1:11" ht="15.75" customHeight="1" x14ac:dyDescent="0.3">
      <c r="A3" s="2" t="s">
        <v>21</v>
      </c>
      <c r="B3" s="2">
        <v>70</v>
      </c>
      <c r="C3" s="2">
        <v>60</v>
      </c>
      <c r="D3" s="2">
        <v>15</v>
      </c>
      <c r="E3" s="2">
        <v>40</v>
      </c>
      <c r="F3" s="2">
        <v>60</v>
      </c>
      <c r="G3" s="2">
        <v>50</v>
      </c>
      <c r="H3" s="2">
        <v>20</v>
      </c>
      <c r="I3" s="2">
        <v>30</v>
      </c>
      <c r="J3" s="2">
        <v>20</v>
      </c>
      <c r="K3" s="2">
        <v>5</v>
      </c>
    </row>
    <row r="4" spans="1:11" ht="15.75" customHeight="1" x14ac:dyDescent="0.3">
      <c r="A4" s="4">
        <v>9.9999999999999995E-7</v>
      </c>
      <c r="B4" s="2">
        <v>240</v>
      </c>
      <c r="C4" s="2">
        <v>90</v>
      </c>
      <c r="D4" s="2">
        <v>65</v>
      </c>
      <c r="E4" s="2">
        <v>90</v>
      </c>
      <c r="F4" s="2">
        <v>70</v>
      </c>
      <c r="G4" s="2">
        <v>75</v>
      </c>
      <c r="H4" s="2">
        <v>30</v>
      </c>
      <c r="I4" s="2">
        <v>40</v>
      </c>
      <c r="J4" s="2">
        <v>25</v>
      </c>
      <c r="K4" s="2">
        <v>5</v>
      </c>
    </row>
    <row r="5" spans="1:11" ht="15.75" customHeight="1" x14ac:dyDescent="0.3">
      <c r="A5" s="2" t="s">
        <v>22</v>
      </c>
      <c r="B5" s="2">
        <v>370</v>
      </c>
      <c r="C5" s="2">
        <v>310</v>
      </c>
      <c r="D5" s="2">
        <v>180</v>
      </c>
      <c r="E5" s="2">
        <v>240</v>
      </c>
      <c r="F5" s="2">
        <v>180</v>
      </c>
      <c r="G5" s="2">
        <v>200</v>
      </c>
      <c r="H5" s="2">
        <v>90</v>
      </c>
      <c r="I5" s="2">
        <v>130</v>
      </c>
      <c r="J5" s="2">
        <v>70</v>
      </c>
      <c r="K5" s="2">
        <v>15</v>
      </c>
    </row>
    <row r="6" spans="1:11" ht="15.75" customHeight="1" x14ac:dyDescent="0.3">
      <c r="A6" s="4">
        <v>1.0000000000000001E-5</v>
      </c>
      <c r="B6" s="2">
        <v>410</v>
      </c>
      <c r="C6" s="2">
        <v>510</v>
      </c>
      <c r="D6" s="2">
        <v>500</v>
      </c>
      <c r="E6" s="2">
        <v>510</v>
      </c>
      <c r="F6" s="2">
        <v>240</v>
      </c>
      <c r="G6" s="2">
        <v>420</v>
      </c>
      <c r="H6" s="2">
        <v>130</v>
      </c>
      <c r="I6" s="2">
        <v>90</v>
      </c>
      <c r="J6" s="2">
        <v>50</v>
      </c>
      <c r="K6" s="2">
        <v>10</v>
      </c>
    </row>
    <row r="7" spans="1:11" ht="15.75" customHeight="1" x14ac:dyDescent="0.3">
      <c r="A7" s="2" t="s">
        <v>23</v>
      </c>
      <c r="B7" s="2">
        <v>660</v>
      </c>
      <c r="C7" s="2">
        <v>1210</v>
      </c>
      <c r="D7" s="2">
        <v>850</v>
      </c>
      <c r="E7" s="2">
        <v>1660</v>
      </c>
      <c r="F7" s="2">
        <v>940</v>
      </c>
      <c r="G7" s="2">
        <v>1350</v>
      </c>
      <c r="H7" s="2">
        <v>580</v>
      </c>
      <c r="I7" s="2">
        <v>360</v>
      </c>
      <c r="J7" s="2">
        <v>350</v>
      </c>
      <c r="K7" s="2">
        <v>20</v>
      </c>
    </row>
    <row r="8" spans="1:11" ht="15.75" customHeight="1" x14ac:dyDescent="0.3">
      <c r="A8" s="4">
        <v>1E-4</v>
      </c>
      <c r="B8" s="2">
        <v>720</v>
      </c>
      <c r="C8" s="2">
        <v>1260</v>
      </c>
      <c r="D8" s="2">
        <v>690</v>
      </c>
      <c r="E8" s="2">
        <v>1800</v>
      </c>
      <c r="F8" s="2">
        <v>810</v>
      </c>
      <c r="G8" s="2">
        <v>1100</v>
      </c>
      <c r="H8" s="2">
        <v>530</v>
      </c>
      <c r="I8" s="2">
        <v>460</v>
      </c>
      <c r="J8" s="2">
        <v>500</v>
      </c>
      <c r="K8" s="2">
        <v>25</v>
      </c>
    </row>
    <row r="9" spans="1:11" ht="15.75" customHeight="1" x14ac:dyDescent="0.3">
      <c r="A9" s="1" t="s">
        <v>11</v>
      </c>
    </row>
    <row r="10" spans="1:11" ht="15.75" customHeight="1" x14ac:dyDescent="0.3">
      <c r="A10" s="4">
        <v>9.9999999999999995E-8</v>
      </c>
      <c r="B10" s="2">
        <f t="shared" ref="B10:C10" si="0">B2/B8</f>
        <v>0.125</v>
      </c>
      <c r="C10" s="2">
        <f t="shared" si="0"/>
        <v>4.7619047619047616E-2</v>
      </c>
      <c r="D10" s="2">
        <f>D2/D7</f>
        <v>1.1764705882352941E-2</v>
      </c>
      <c r="E10" s="2">
        <f>E2/E8</f>
        <v>2.7777777777777776E-2</v>
      </c>
      <c r="F10" s="2">
        <f t="shared" ref="F10:H10" si="1">F2/F7</f>
        <v>9.5744680851063829E-2</v>
      </c>
      <c r="G10" s="2">
        <f t="shared" si="1"/>
        <v>2.9629629629629631E-2</v>
      </c>
      <c r="H10" s="2">
        <f t="shared" si="1"/>
        <v>3.4482758620689655E-2</v>
      </c>
      <c r="I10" s="2">
        <f t="shared" ref="I10:K10" si="2">I2/I8</f>
        <v>8.6956521739130432E-2</v>
      </c>
      <c r="J10" s="2">
        <f t="shared" si="2"/>
        <v>0.05</v>
      </c>
      <c r="K10" s="2">
        <f t="shared" si="2"/>
        <v>0.4</v>
      </c>
    </row>
    <row r="11" spans="1:11" ht="15.75" customHeight="1" x14ac:dyDescent="0.3">
      <c r="A11" s="2" t="s">
        <v>21</v>
      </c>
      <c r="B11" s="2">
        <f t="shared" ref="B11:C11" si="3">B3/B8</f>
        <v>9.7222222222222224E-2</v>
      </c>
      <c r="C11" s="2">
        <f t="shared" si="3"/>
        <v>4.7619047619047616E-2</v>
      </c>
      <c r="D11" s="2">
        <f>D3/D7</f>
        <v>1.7647058823529412E-2</v>
      </c>
      <c r="E11" s="2">
        <f>E3/E8</f>
        <v>2.2222222222222223E-2</v>
      </c>
      <c r="F11" s="2">
        <f t="shared" ref="F11:H11" si="4">F3/F7</f>
        <v>6.3829787234042548E-2</v>
      </c>
      <c r="G11" s="2">
        <f t="shared" si="4"/>
        <v>3.7037037037037035E-2</v>
      </c>
      <c r="H11" s="2">
        <f t="shared" si="4"/>
        <v>3.4482758620689655E-2</v>
      </c>
      <c r="I11" s="2">
        <f t="shared" ref="I11:K11" si="5">I3/I8</f>
        <v>6.5217391304347824E-2</v>
      </c>
      <c r="J11" s="2">
        <f t="shared" si="5"/>
        <v>0.04</v>
      </c>
      <c r="K11" s="2">
        <f t="shared" si="5"/>
        <v>0.2</v>
      </c>
    </row>
    <row r="12" spans="1:11" ht="15.75" customHeight="1" x14ac:dyDescent="0.3">
      <c r="A12" s="4">
        <v>9.9999999999999995E-7</v>
      </c>
      <c r="B12" s="2">
        <f t="shared" ref="B12:C12" si="6">B4/B8</f>
        <v>0.33333333333333331</v>
      </c>
      <c r="C12" s="2">
        <f t="shared" si="6"/>
        <v>7.1428571428571425E-2</v>
      </c>
      <c r="D12" s="2">
        <f>D4/D7</f>
        <v>7.6470588235294124E-2</v>
      </c>
      <c r="E12" s="2">
        <f>E4/E8</f>
        <v>0.05</v>
      </c>
      <c r="F12" s="2">
        <f t="shared" ref="F12:H12" si="7">F4/F7</f>
        <v>7.4468085106382975E-2</v>
      </c>
      <c r="G12" s="2">
        <f t="shared" si="7"/>
        <v>5.5555555555555552E-2</v>
      </c>
      <c r="H12" s="2">
        <f t="shared" si="7"/>
        <v>5.1724137931034482E-2</v>
      </c>
      <c r="I12" s="2">
        <f t="shared" ref="I12:K12" si="8">I4/I8</f>
        <v>8.6956521739130432E-2</v>
      </c>
      <c r="J12" s="2">
        <f t="shared" si="8"/>
        <v>0.05</v>
      </c>
      <c r="K12" s="2">
        <f t="shared" si="8"/>
        <v>0.2</v>
      </c>
    </row>
    <row r="13" spans="1:11" ht="15.75" customHeight="1" x14ac:dyDescent="0.3">
      <c r="A13" s="2" t="s">
        <v>22</v>
      </c>
      <c r="B13" s="2">
        <f t="shared" ref="B13:C13" si="9">B5/B8</f>
        <v>0.51388888888888884</v>
      </c>
      <c r="C13" s="2">
        <f t="shared" si="9"/>
        <v>0.24603174603174602</v>
      </c>
      <c r="D13" s="2">
        <f>D5/D7</f>
        <v>0.21176470588235294</v>
      </c>
      <c r="E13" s="2">
        <f>E5/E8</f>
        <v>0.13333333333333333</v>
      </c>
      <c r="F13" s="2">
        <f t="shared" ref="F13:H13" si="10">F5/F7</f>
        <v>0.19148936170212766</v>
      </c>
      <c r="G13" s="2">
        <f t="shared" si="10"/>
        <v>0.14814814814814814</v>
      </c>
      <c r="H13" s="2">
        <f t="shared" si="10"/>
        <v>0.15517241379310345</v>
      </c>
      <c r="I13" s="2">
        <f t="shared" ref="I13:K13" si="11">I5/I8</f>
        <v>0.28260869565217389</v>
      </c>
      <c r="J13" s="2">
        <f t="shared" si="11"/>
        <v>0.14000000000000001</v>
      </c>
      <c r="K13" s="2">
        <f t="shared" si="11"/>
        <v>0.6</v>
      </c>
    </row>
    <row r="14" spans="1:11" ht="15.75" customHeight="1" x14ac:dyDescent="0.3">
      <c r="A14" s="4">
        <v>1.0000000000000001E-5</v>
      </c>
      <c r="B14" s="2">
        <f t="shared" ref="B14:C14" si="12">B6/B8</f>
        <v>0.56944444444444442</v>
      </c>
      <c r="C14" s="2">
        <f t="shared" si="12"/>
        <v>0.40476190476190477</v>
      </c>
      <c r="D14" s="2">
        <f>D6/D7</f>
        <v>0.58823529411764708</v>
      </c>
      <c r="E14" s="2">
        <f>E6/E8</f>
        <v>0.28333333333333333</v>
      </c>
      <c r="F14" s="2">
        <f t="shared" ref="F14:H14" si="13">F6/F7</f>
        <v>0.25531914893617019</v>
      </c>
      <c r="G14" s="2">
        <f t="shared" si="13"/>
        <v>0.31111111111111112</v>
      </c>
      <c r="H14" s="2">
        <f t="shared" si="13"/>
        <v>0.22413793103448276</v>
      </c>
      <c r="I14" s="2">
        <f t="shared" ref="I14:K14" si="14">I6/I8</f>
        <v>0.19565217391304349</v>
      </c>
      <c r="J14" s="2">
        <f t="shared" si="14"/>
        <v>0.1</v>
      </c>
      <c r="K14" s="2">
        <f t="shared" si="14"/>
        <v>0.4</v>
      </c>
    </row>
    <row r="15" spans="1:11" ht="15.75" customHeight="1" x14ac:dyDescent="0.3">
      <c r="A15" s="2" t="s">
        <v>23</v>
      </c>
      <c r="B15" s="2">
        <f t="shared" ref="B15:C15" si="15">B7/B8</f>
        <v>0.91666666666666663</v>
      </c>
      <c r="C15" s="2">
        <f t="shared" si="15"/>
        <v>0.96031746031746035</v>
      </c>
      <c r="D15" s="2">
        <f>D7/D7</f>
        <v>1</v>
      </c>
      <c r="E15" s="2">
        <f>E7/E8</f>
        <v>0.92222222222222228</v>
      </c>
      <c r="F15" s="2">
        <f t="shared" ref="F15:H15" si="16">F7/F7</f>
        <v>1</v>
      </c>
      <c r="G15" s="2">
        <f t="shared" si="16"/>
        <v>1</v>
      </c>
      <c r="H15" s="2">
        <f t="shared" si="16"/>
        <v>1</v>
      </c>
      <c r="I15" s="2">
        <f t="shared" ref="I15:K15" si="17">I7/I8</f>
        <v>0.78260869565217395</v>
      </c>
      <c r="J15" s="2">
        <f t="shared" si="17"/>
        <v>0.7</v>
      </c>
      <c r="K15" s="2">
        <f t="shared" si="17"/>
        <v>0.8</v>
      </c>
    </row>
    <row r="16" spans="1:11" ht="15.75" customHeight="1" x14ac:dyDescent="0.3">
      <c r="A16" s="4">
        <v>1E-4</v>
      </c>
      <c r="B16" s="2">
        <f t="shared" ref="B16:C16" si="18">B8/B8</f>
        <v>1</v>
      </c>
      <c r="C16" s="2">
        <f t="shared" si="18"/>
        <v>1</v>
      </c>
      <c r="D16" s="2">
        <f>D8/D7</f>
        <v>0.81176470588235294</v>
      </c>
      <c r="E16" s="2">
        <f>E8/E8</f>
        <v>1</v>
      </c>
      <c r="F16" s="2">
        <f t="shared" ref="F16:H16" si="19">F8/F7</f>
        <v>0.86170212765957444</v>
      </c>
      <c r="G16" s="2">
        <f t="shared" si="19"/>
        <v>0.81481481481481477</v>
      </c>
      <c r="H16" s="2">
        <f t="shared" si="19"/>
        <v>0.91379310344827591</v>
      </c>
      <c r="I16" s="2">
        <f t="shared" ref="I16:K16" si="20">I8/I8</f>
        <v>1</v>
      </c>
      <c r="J16" s="2">
        <f t="shared" si="20"/>
        <v>1</v>
      </c>
      <c r="K16" s="2">
        <f t="shared" si="20"/>
        <v>1</v>
      </c>
    </row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01"/>
  <sheetViews>
    <sheetView workbookViewId="0"/>
  </sheetViews>
  <sheetFormatPr defaultColWidth="11.19921875" defaultRowHeight="15" customHeight="1" x14ac:dyDescent="0.3"/>
  <cols>
    <col min="1" max="26" width="10.5" customWidth="1"/>
  </cols>
  <sheetData>
    <row r="1" spans="1:10" ht="15.75" customHeight="1" x14ac:dyDescent="0.3">
      <c r="A1" s="6" t="s">
        <v>0</v>
      </c>
    </row>
    <row r="2" spans="1:10" ht="15.75" customHeight="1" x14ac:dyDescent="0.3">
      <c r="A2" s="7" t="s">
        <v>29</v>
      </c>
      <c r="B2">
        <v>10</v>
      </c>
      <c r="C2">
        <v>15</v>
      </c>
      <c r="D2">
        <v>0</v>
      </c>
      <c r="E2">
        <v>10</v>
      </c>
      <c r="F2">
        <v>15</v>
      </c>
      <c r="G2">
        <v>0</v>
      </c>
      <c r="H2">
        <v>5</v>
      </c>
      <c r="I2">
        <v>40</v>
      </c>
      <c r="J2">
        <v>15</v>
      </c>
    </row>
    <row r="3" spans="1:10" ht="15.75" customHeight="1" x14ac:dyDescent="0.3">
      <c r="A3" s="7" t="s">
        <v>30</v>
      </c>
      <c r="B3">
        <v>5</v>
      </c>
      <c r="C3">
        <v>10</v>
      </c>
      <c r="D3">
        <v>0</v>
      </c>
      <c r="E3">
        <v>5</v>
      </c>
      <c r="F3">
        <v>10</v>
      </c>
      <c r="G3">
        <v>0</v>
      </c>
      <c r="H3">
        <v>10</v>
      </c>
      <c r="I3">
        <v>40</v>
      </c>
      <c r="J3">
        <v>10</v>
      </c>
    </row>
    <row r="4" spans="1:10" ht="15.75" customHeight="1" x14ac:dyDescent="0.3">
      <c r="A4" s="7" t="s">
        <v>31</v>
      </c>
      <c r="B4">
        <v>5</v>
      </c>
      <c r="C4">
        <v>10</v>
      </c>
      <c r="D4">
        <v>5</v>
      </c>
      <c r="E4">
        <v>5</v>
      </c>
      <c r="F4">
        <v>15</v>
      </c>
      <c r="G4">
        <v>0</v>
      </c>
      <c r="H4">
        <v>5</v>
      </c>
      <c r="I4">
        <v>30</v>
      </c>
      <c r="J4">
        <v>20</v>
      </c>
    </row>
    <row r="5" spans="1:10" ht="15.75" customHeight="1" x14ac:dyDescent="0.3">
      <c r="A5" s="7" t="s">
        <v>32</v>
      </c>
      <c r="B5">
        <v>5</v>
      </c>
      <c r="C5">
        <v>10</v>
      </c>
      <c r="D5">
        <v>5</v>
      </c>
      <c r="E5">
        <v>0</v>
      </c>
      <c r="F5">
        <v>10</v>
      </c>
      <c r="G5">
        <v>0</v>
      </c>
      <c r="H5">
        <v>15</v>
      </c>
      <c r="I5">
        <v>40</v>
      </c>
      <c r="J5">
        <v>15</v>
      </c>
    </row>
    <row r="6" spans="1:10" ht="15.75" customHeight="1" x14ac:dyDescent="0.3">
      <c r="A6" s="7" t="s">
        <v>33</v>
      </c>
      <c r="B6">
        <v>5</v>
      </c>
      <c r="C6">
        <v>10</v>
      </c>
      <c r="D6">
        <v>5</v>
      </c>
      <c r="E6">
        <v>5</v>
      </c>
      <c r="F6">
        <v>10</v>
      </c>
      <c r="G6">
        <v>0</v>
      </c>
      <c r="H6">
        <v>10</v>
      </c>
      <c r="I6">
        <v>25</v>
      </c>
      <c r="J6">
        <v>10</v>
      </c>
    </row>
    <row r="7" spans="1:10" ht="15.75" customHeight="1" x14ac:dyDescent="0.3">
      <c r="A7" s="7" t="s">
        <v>33</v>
      </c>
      <c r="B7">
        <v>5</v>
      </c>
      <c r="C7">
        <v>5</v>
      </c>
      <c r="D7">
        <v>5</v>
      </c>
      <c r="E7">
        <v>5</v>
      </c>
      <c r="F7">
        <v>20</v>
      </c>
      <c r="G7">
        <v>0</v>
      </c>
      <c r="H7">
        <v>10</v>
      </c>
      <c r="I7">
        <v>20</v>
      </c>
      <c r="J7">
        <v>20</v>
      </c>
    </row>
    <row r="8" spans="1:10" ht="15.75" customHeight="1" x14ac:dyDescent="0.3">
      <c r="A8" s="7" t="s">
        <v>34</v>
      </c>
      <c r="B8">
        <v>10</v>
      </c>
      <c r="C8">
        <v>10</v>
      </c>
      <c r="D8">
        <v>10</v>
      </c>
      <c r="E8">
        <v>0</v>
      </c>
      <c r="F8">
        <v>10</v>
      </c>
      <c r="G8">
        <v>0</v>
      </c>
      <c r="H8">
        <v>35</v>
      </c>
      <c r="I8">
        <v>30</v>
      </c>
      <c r="J8">
        <v>20</v>
      </c>
    </row>
    <row r="9" spans="1:10" ht="15.75" customHeight="1" x14ac:dyDescent="0.3">
      <c r="A9" s="7" t="s">
        <v>35</v>
      </c>
      <c r="B9">
        <v>20</v>
      </c>
      <c r="C9">
        <v>35</v>
      </c>
      <c r="D9">
        <v>30</v>
      </c>
      <c r="E9">
        <v>15</v>
      </c>
      <c r="F9">
        <v>25</v>
      </c>
      <c r="G9">
        <v>5</v>
      </c>
      <c r="H9">
        <v>30</v>
      </c>
      <c r="I9">
        <v>40</v>
      </c>
      <c r="J9">
        <v>30</v>
      </c>
    </row>
    <row r="10" spans="1:10" ht="15.75" customHeight="1" x14ac:dyDescent="0.3">
      <c r="A10" s="7" t="s">
        <v>36</v>
      </c>
      <c r="B10">
        <v>30</v>
      </c>
      <c r="C10">
        <v>50</v>
      </c>
      <c r="D10">
        <v>35</v>
      </c>
      <c r="E10">
        <v>20</v>
      </c>
      <c r="F10">
        <v>50</v>
      </c>
      <c r="G10">
        <v>5</v>
      </c>
      <c r="H10">
        <v>60</v>
      </c>
      <c r="I10">
        <v>70</v>
      </c>
      <c r="J10">
        <v>70</v>
      </c>
    </row>
    <row r="11" spans="1:10" ht="15.75" customHeight="1" x14ac:dyDescent="0.3">
      <c r="A11" s="7" t="s">
        <v>37</v>
      </c>
      <c r="B11">
        <v>15</v>
      </c>
      <c r="C11">
        <v>35</v>
      </c>
      <c r="D11">
        <v>15</v>
      </c>
      <c r="E11">
        <v>10</v>
      </c>
      <c r="F11">
        <v>30</v>
      </c>
      <c r="G11">
        <v>0</v>
      </c>
      <c r="H11">
        <v>30</v>
      </c>
      <c r="I11">
        <v>50</v>
      </c>
      <c r="J11">
        <v>40</v>
      </c>
    </row>
    <row r="12" spans="1:10" ht="15.75" customHeight="1" x14ac:dyDescent="0.3">
      <c r="A12" s="7" t="s">
        <v>38</v>
      </c>
      <c r="B12">
        <v>10</v>
      </c>
      <c r="C12">
        <v>10</v>
      </c>
      <c r="D12">
        <v>10</v>
      </c>
      <c r="E12">
        <v>0</v>
      </c>
      <c r="F12">
        <v>15</v>
      </c>
      <c r="G12">
        <v>0</v>
      </c>
      <c r="H12">
        <v>20</v>
      </c>
      <c r="I12">
        <v>25</v>
      </c>
      <c r="J12">
        <v>25</v>
      </c>
    </row>
    <row r="13" spans="1:10" ht="15.75" customHeight="1" x14ac:dyDescent="0.3">
      <c r="A13" s="7" t="s">
        <v>39</v>
      </c>
      <c r="B13">
        <v>5</v>
      </c>
      <c r="C13">
        <v>5</v>
      </c>
      <c r="D13">
        <v>5</v>
      </c>
      <c r="E13">
        <v>0</v>
      </c>
      <c r="F13">
        <v>10</v>
      </c>
      <c r="G13">
        <v>0</v>
      </c>
      <c r="H13">
        <v>20</v>
      </c>
      <c r="I13">
        <v>30</v>
      </c>
      <c r="J13">
        <v>20</v>
      </c>
    </row>
    <row r="14" spans="1:10" ht="15.75" customHeight="1" x14ac:dyDescent="0.3">
      <c r="A14" s="7" t="s">
        <v>28</v>
      </c>
      <c r="B14">
        <v>120</v>
      </c>
      <c r="C14">
        <v>280</v>
      </c>
      <c r="D14">
        <v>150</v>
      </c>
      <c r="E14">
        <v>430</v>
      </c>
      <c r="F14">
        <v>510</v>
      </c>
      <c r="G14" s="8">
        <v>60</v>
      </c>
      <c r="H14">
        <v>360</v>
      </c>
      <c r="I14">
        <v>510</v>
      </c>
      <c r="J14">
        <v>490</v>
      </c>
    </row>
    <row r="15" spans="1:10" ht="15.75" customHeight="1" x14ac:dyDescent="0.3">
      <c r="A15" s="6" t="s">
        <v>11</v>
      </c>
      <c r="G15" s="9"/>
    </row>
    <row r="16" spans="1:10" ht="15.75" customHeight="1" x14ac:dyDescent="0.3">
      <c r="A16" s="7" t="s">
        <v>29</v>
      </c>
      <c r="B16">
        <f t="shared" ref="B16:J16" si="0">B2/B14*100</f>
        <v>8.3333333333333321</v>
      </c>
      <c r="C16">
        <f t="shared" si="0"/>
        <v>5.3571428571428568</v>
      </c>
      <c r="D16">
        <f t="shared" si="0"/>
        <v>0</v>
      </c>
      <c r="E16">
        <f t="shared" si="0"/>
        <v>2.3255813953488373</v>
      </c>
      <c r="F16">
        <f t="shared" si="0"/>
        <v>2.9411764705882351</v>
      </c>
      <c r="G16">
        <f t="shared" si="0"/>
        <v>0</v>
      </c>
      <c r="H16">
        <f t="shared" si="0"/>
        <v>1.3888888888888888</v>
      </c>
      <c r="I16">
        <f t="shared" si="0"/>
        <v>7.8431372549019605</v>
      </c>
      <c r="J16">
        <f t="shared" si="0"/>
        <v>3.0612244897959182</v>
      </c>
    </row>
    <row r="17" spans="1:10" ht="15.75" customHeight="1" x14ac:dyDescent="0.3">
      <c r="A17" s="7" t="s">
        <v>30</v>
      </c>
      <c r="B17">
        <f t="shared" ref="B17:J17" si="1">B3/B14*100</f>
        <v>4.1666666666666661</v>
      </c>
      <c r="C17">
        <f t="shared" si="1"/>
        <v>3.5714285714285712</v>
      </c>
      <c r="D17">
        <f t="shared" si="1"/>
        <v>0</v>
      </c>
      <c r="E17">
        <f t="shared" si="1"/>
        <v>1.1627906976744187</v>
      </c>
      <c r="F17">
        <f t="shared" si="1"/>
        <v>1.9607843137254901</v>
      </c>
      <c r="G17">
        <f t="shared" si="1"/>
        <v>0</v>
      </c>
      <c r="H17">
        <f t="shared" si="1"/>
        <v>2.7777777777777777</v>
      </c>
      <c r="I17">
        <f t="shared" si="1"/>
        <v>7.8431372549019605</v>
      </c>
      <c r="J17">
        <f t="shared" si="1"/>
        <v>2.0408163265306123</v>
      </c>
    </row>
    <row r="18" spans="1:10" ht="15.75" customHeight="1" x14ac:dyDescent="0.3">
      <c r="A18" s="7" t="s">
        <v>31</v>
      </c>
      <c r="B18">
        <f t="shared" ref="B18:J18" si="2">B4/B14*100</f>
        <v>4.1666666666666661</v>
      </c>
      <c r="C18">
        <f t="shared" si="2"/>
        <v>3.5714285714285712</v>
      </c>
      <c r="D18">
        <f t="shared" si="2"/>
        <v>3.3333333333333335</v>
      </c>
      <c r="E18">
        <f t="shared" si="2"/>
        <v>1.1627906976744187</v>
      </c>
      <c r="F18">
        <f t="shared" si="2"/>
        <v>2.9411764705882351</v>
      </c>
      <c r="G18">
        <f t="shared" si="2"/>
        <v>0</v>
      </c>
      <c r="H18">
        <f t="shared" si="2"/>
        <v>1.3888888888888888</v>
      </c>
      <c r="I18">
        <f t="shared" si="2"/>
        <v>5.8823529411764701</v>
      </c>
      <c r="J18">
        <f t="shared" si="2"/>
        <v>4.0816326530612246</v>
      </c>
    </row>
    <row r="19" spans="1:10" ht="15.75" customHeight="1" x14ac:dyDescent="0.3">
      <c r="A19" s="7" t="s">
        <v>32</v>
      </c>
      <c r="B19">
        <f t="shared" ref="B19:J19" si="3">B5/B14*100</f>
        <v>4.1666666666666661</v>
      </c>
      <c r="C19">
        <f t="shared" si="3"/>
        <v>3.5714285714285712</v>
      </c>
      <c r="D19">
        <f t="shared" si="3"/>
        <v>3.3333333333333335</v>
      </c>
      <c r="E19">
        <f t="shared" si="3"/>
        <v>0</v>
      </c>
      <c r="F19">
        <f t="shared" si="3"/>
        <v>1.9607843137254901</v>
      </c>
      <c r="G19">
        <f t="shared" si="3"/>
        <v>0</v>
      </c>
      <c r="H19">
        <f t="shared" si="3"/>
        <v>4.1666666666666661</v>
      </c>
      <c r="I19">
        <f t="shared" si="3"/>
        <v>7.8431372549019605</v>
      </c>
      <c r="J19">
        <f t="shared" si="3"/>
        <v>3.0612244897959182</v>
      </c>
    </row>
    <row r="20" spans="1:10" ht="15.75" customHeight="1" x14ac:dyDescent="0.3">
      <c r="A20" s="7" t="s">
        <v>33</v>
      </c>
      <c r="B20">
        <f t="shared" ref="B20:J20" si="4">B6/B14*100</f>
        <v>4.1666666666666661</v>
      </c>
      <c r="C20">
        <f t="shared" si="4"/>
        <v>3.5714285714285712</v>
      </c>
      <c r="D20">
        <f t="shared" si="4"/>
        <v>3.3333333333333335</v>
      </c>
      <c r="E20">
        <f t="shared" si="4"/>
        <v>1.1627906976744187</v>
      </c>
      <c r="F20">
        <f t="shared" si="4"/>
        <v>1.9607843137254901</v>
      </c>
      <c r="G20">
        <f t="shared" si="4"/>
        <v>0</v>
      </c>
      <c r="H20">
        <f t="shared" si="4"/>
        <v>2.7777777777777777</v>
      </c>
      <c r="I20">
        <f t="shared" si="4"/>
        <v>4.9019607843137258</v>
      </c>
      <c r="J20">
        <f t="shared" si="4"/>
        <v>2.0408163265306123</v>
      </c>
    </row>
    <row r="21" spans="1:10" ht="15.75" customHeight="1" x14ac:dyDescent="0.3">
      <c r="A21" s="7" t="s">
        <v>33</v>
      </c>
      <c r="B21">
        <f t="shared" ref="B21:J21" si="5">B7/B14*100</f>
        <v>4.1666666666666661</v>
      </c>
      <c r="C21">
        <f t="shared" si="5"/>
        <v>1.7857142857142856</v>
      </c>
      <c r="D21">
        <f t="shared" si="5"/>
        <v>3.3333333333333335</v>
      </c>
      <c r="E21">
        <f t="shared" si="5"/>
        <v>1.1627906976744187</v>
      </c>
      <c r="F21">
        <f t="shared" si="5"/>
        <v>3.9215686274509802</v>
      </c>
      <c r="G21">
        <f t="shared" si="5"/>
        <v>0</v>
      </c>
      <c r="H21">
        <f t="shared" si="5"/>
        <v>2.7777777777777777</v>
      </c>
      <c r="I21">
        <f t="shared" si="5"/>
        <v>3.9215686274509802</v>
      </c>
      <c r="J21">
        <f t="shared" si="5"/>
        <v>4.0816326530612246</v>
      </c>
    </row>
    <row r="22" spans="1:10" ht="15.75" customHeight="1" x14ac:dyDescent="0.3">
      <c r="A22" s="7" t="s">
        <v>34</v>
      </c>
      <c r="B22">
        <f t="shared" ref="B22:J22" si="6">B8/B14*100</f>
        <v>8.3333333333333321</v>
      </c>
      <c r="C22">
        <f t="shared" si="6"/>
        <v>3.5714285714285712</v>
      </c>
      <c r="D22">
        <f t="shared" si="6"/>
        <v>6.666666666666667</v>
      </c>
      <c r="E22">
        <f t="shared" si="6"/>
        <v>0</v>
      </c>
      <c r="F22">
        <f t="shared" si="6"/>
        <v>1.9607843137254901</v>
      </c>
      <c r="G22">
        <f t="shared" si="6"/>
        <v>0</v>
      </c>
      <c r="H22">
        <f t="shared" si="6"/>
        <v>9.7222222222222232</v>
      </c>
      <c r="I22">
        <f t="shared" si="6"/>
        <v>5.8823529411764701</v>
      </c>
      <c r="J22">
        <f t="shared" si="6"/>
        <v>4.0816326530612246</v>
      </c>
    </row>
    <row r="23" spans="1:10" ht="15.75" customHeight="1" x14ac:dyDescent="0.3">
      <c r="A23" s="7" t="s">
        <v>35</v>
      </c>
      <c r="B23">
        <f t="shared" ref="B23:J23" si="7">B9/B14*100</f>
        <v>16.666666666666664</v>
      </c>
      <c r="C23">
        <f t="shared" si="7"/>
        <v>12.5</v>
      </c>
      <c r="D23">
        <f t="shared" si="7"/>
        <v>20</v>
      </c>
      <c r="E23">
        <f t="shared" si="7"/>
        <v>3.4883720930232558</v>
      </c>
      <c r="F23">
        <f t="shared" si="7"/>
        <v>4.9019607843137258</v>
      </c>
      <c r="G23">
        <f t="shared" si="7"/>
        <v>8.3333333333333321</v>
      </c>
      <c r="H23">
        <f t="shared" si="7"/>
        <v>8.3333333333333321</v>
      </c>
      <c r="I23">
        <f t="shared" si="7"/>
        <v>7.8431372549019605</v>
      </c>
      <c r="J23">
        <f t="shared" si="7"/>
        <v>6.1224489795918364</v>
      </c>
    </row>
    <row r="24" spans="1:10" ht="15.75" customHeight="1" x14ac:dyDescent="0.3">
      <c r="A24" s="7" t="s">
        <v>36</v>
      </c>
      <c r="B24">
        <f t="shared" ref="B24:J24" si="8">B10/B14*100</f>
        <v>25</v>
      </c>
      <c r="C24">
        <f t="shared" si="8"/>
        <v>17.857142857142858</v>
      </c>
      <c r="D24">
        <f t="shared" si="8"/>
        <v>23.333333333333332</v>
      </c>
      <c r="E24">
        <f t="shared" si="8"/>
        <v>4.6511627906976747</v>
      </c>
      <c r="F24">
        <f t="shared" si="8"/>
        <v>9.8039215686274517</v>
      </c>
      <c r="G24">
        <f t="shared" si="8"/>
        <v>8.3333333333333321</v>
      </c>
      <c r="H24">
        <f t="shared" si="8"/>
        <v>16.666666666666664</v>
      </c>
      <c r="I24">
        <f t="shared" si="8"/>
        <v>13.725490196078432</v>
      </c>
      <c r="J24">
        <f t="shared" si="8"/>
        <v>14.285714285714285</v>
      </c>
    </row>
    <row r="25" spans="1:10" ht="15.75" customHeight="1" x14ac:dyDescent="0.3">
      <c r="A25" s="7" t="s">
        <v>37</v>
      </c>
      <c r="B25">
        <f t="shared" ref="B25:J25" si="9">B11/B14*100</f>
        <v>12.5</v>
      </c>
      <c r="C25">
        <f t="shared" si="9"/>
        <v>12.5</v>
      </c>
      <c r="D25">
        <f t="shared" si="9"/>
        <v>10</v>
      </c>
      <c r="E25">
        <f t="shared" si="9"/>
        <v>2.3255813953488373</v>
      </c>
      <c r="F25">
        <f t="shared" si="9"/>
        <v>5.8823529411764701</v>
      </c>
      <c r="G25">
        <f t="shared" si="9"/>
        <v>0</v>
      </c>
      <c r="H25">
        <f t="shared" si="9"/>
        <v>8.3333333333333321</v>
      </c>
      <c r="I25">
        <f t="shared" si="9"/>
        <v>9.8039215686274517</v>
      </c>
      <c r="J25">
        <f t="shared" si="9"/>
        <v>8.1632653061224492</v>
      </c>
    </row>
    <row r="26" spans="1:10" ht="15.75" customHeight="1" x14ac:dyDescent="0.3">
      <c r="A26" s="7" t="s">
        <v>38</v>
      </c>
      <c r="B26">
        <f t="shared" ref="B26:J26" si="10">B12/B14*100</f>
        <v>8.3333333333333321</v>
      </c>
      <c r="C26">
        <f t="shared" si="10"/>
        <v>3.5714285714285712</v>
      </c>
      <c r="D26">
        <f t="shared" si="10"/>
        <v>6.666666666666667</v>
      </c>
      <c r="E26">
        <f t="shared" si="10"/>
        <v>0</v>
      </c>
      <c r="F26">
        <f t="shared" si="10"/>
        <v>2.9411764705882351</v>
      </c>
      <c r="G26">
        <f t="shared" si="10"/>
        <v>0</v>
      </c>
      <c r="H26">
        <f t="shared" si="10"/>
        <v>5.5555555555555554</v>
      </c>
      <c r="I26">
        <f t="shared" si="10"/>
        <v>4.9019607843137258</v>
      </c>
      <c r="J26">
        <f t="shared" si="10"/>
        <v>5.1020408163265305</v>
      </c>
    </row>
    <row r="27" spans="1:10" ht="15.75" customHeight="1" x14ac:dyDescent="0.3">
      <c r="A27" s="7" t="s">
        <v>39</v>
      </c>
      <c r="B27">
        <f t="shared" ref="B27:J27" si="11">B13/B14*100</f>
        <v>4.1666666666666661</v>
      </c>
      <c r="C27">
        <f t="shared" si="11"/>
        <v>1.7857142857142856</v>
      </c>
      <c r="D27">
        <f t="shared" si="11"/>
        <v>3.3333333333333335</v>
      </c>
      <c r="E27">
        <f t="shared" si="11"/>
        <v>0</v>
      </c>
      <c r="F27">
        <f t="shared" si="11"/>
        <v>1.9607843137254901</v>
      </c>
      <c r="G27">
        <f t="shared" si="11"/>
        <v>0</v>
      </c>
      <c r="H27">
        <f t="shared" si="11"/>
        <v>5.5555555555555554</v>
      </c>
      <c r="I27">
        <f t="shared" si="11"/>
        <v>5.8823529411764701</v>
      </c>
      <c r="J27">
        <f t="shared" si="11"/>
        <v>4.0816326530612246</v>
      </c>
    </row>
    <row r="28" spans="1:10" ht="15.75" customHeight="1" x14ac:dyDescent="0.3">
      <c r="A28" s="7" t="s">
        <v>28</v>
      </c>
      <c r="B28">
        <f t="shared" ref="B28:J28" si="12">B14/B14*100</f>
        <v>100</v>
      </c>
      <c r="C28">
        <f t="shared" si="12"/>
        <v>100</v>
      </c>
      <c r="D28">
        <f t="shared" si="12"/>
        <v>100</v>
      </c>
      <c r="E28">
        <f t="shared" si="12"/>
        <v>100</v>
      </c>
      <c r="F28">
        <f t="shared" si="12"/>
        <v>100</v>
      </c>
      <c r="G28">
        <f t="shared" si="12"/>
        <v>100</v>
      </c>
      <c r="H28">
        <f t="shared" si="12"/>
        <v>100</v>
      </c>
      <c r="I28">
        <f t="shared" si="12"/>
        <v>100</v>
      </c>
      <c r="J28">
        <f t="shared" si="12"/>
        <v>100</v>
      </c>
    </row>
    <row r="29" spans="1:1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Title sheet</vt:lpstr>
      <vt:lpstr>Blends</vt:lpstr>
      <vt:lpstr>Lactones</vt:lpstr>
      <vt:lpstr>gamma-undecalactone crc</vt:lpstr>
      <vt:lpstr>Aldehydes</vt:lpstr>
      <vt:lpstr>undecanal crc</vt:lpstr>
      <vt:lpstr>COOH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Pullmann, Heidi</dc:creator>
  <cp:lastModifiedBy>Alberto Maria Cattaneo</cp:lastModifiedBy>
  <dcterms:created xsi:type="dcterms:W3CDTF">2022-03-29T16:21:57Z</dcterms:created>
  <dcterms:modified xsi:type="dcterms:W3CDTF">2025-01-30T10:32:30Z</dcterms:modified>
</cp:coreProperties>
</file>