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autoCompressPictures="0"/>
  <xr:revisionPtr revIDLastSave="0" documentId="8_{5B69C0CF-05B0-3A4B-BD2C-D999D688D1BB}" xr6:coauthVersionLast="47" xr6:coauthVersionMax="47" xr10:uidLastSave="{00000000-0000-0000-0000-000000000000}"/>
  <bookViews>
    <workbookView xWindow="0" yWindow="0" windowWidth="25600" windowHeight="16060" activeTab="1" xr2:uid="{00000000-000D-0000-FFFF-FFFF00000000}"/>
  </bookViews>
  <sheets>
    <sheet name="Paleoclimate" sheetId="3" r:id="rId1"/>
    <sheet name="Physiology and Behavior" sheetId="1" r:id="rId2"/>
    <sheet name="Integument" sheetId="2" r:id="rId3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34" i="3" l="1"/>
  <c r="L134" i="3"/>
  <c r="H134" i="3"/>
  <c r="K134" i="3"/>
  <c r="I122" i="3"/>
  <c r="L122" i="3"/>
  <c r="H122" i="3"/>
  <c r="K122" i="3"/>
  <c r="I110" i="3"/>
  <c r="L110" i="3"/>
  <c r="H110" i="3"/>
  <c r="K110" i="3"/>
  <c r="I98" i="3"/>
  <c r="L98" i="3"/>
  <c r="H98" i="3"/>
  <c r="K98" i="3"/>
  <c r="I86" i="3"/>
  <c r="L86" i="3"/>
  <c r="H86" i="3"/>
  <c r="K86" i="3"/>
  <c r="I74" i="3"/>
  <c r="L74" i="3"/>
  <c r="H74" i="3"/>
  <c r="K74" i="3"/>
  <c r="N71" i="3"/>
  <c r="O63" i="3"/>
  <c r="I62" i="3"/>
  <c r="L62" i="3"/>
  <c r="H62" i="3"/>
  <c r="K62" i="3"/>
  <c r="I50" i="3"/>
  <c r="L50" i="3"/>
  <c r="H50" i="3"/>
  <c r="K50" i="3"/>
  <c r="I38" i="3"/>
  <c r="L38" i="3"/>
  <c r="H38" i="3"/>
  <c r="O49" i="3"/>
  <c r="I26" i="3"/>
  <c r="L26" i="3"/>
  <c r="N28" i="3"/>
  <c r="H26" i="3"/>
  <c r="K26" i="3"/>
  <c r="I14" i="3"/>
  <c r="L14" i="3"/>
  <c r="N22" i="3"/>
  <c r="H14" i="3"/>
  <c r="K14" i="3"/>
  <c r="O18" i="3"/>
  <c r="N18" i="3"/>
  <c r="O14" i="3"/>
  <c r="N14" i="3"/>
  <c r="N24" i="3"/>
  <c r="O22" i="3"/>
  <c r="H2" i="3"/>
  <c r="K2" i="3"/>
  <c r="O12" i="3"/>
  <c r="O8" i="3"/>
  <c r="O4" i="3"/>
  <c r="I2" i="3"/>
  <c r="L2" i="3"/>
  <c r="N12" i="3"/>
  <c r="O13" i="3"/>
  <c r="O11" i="3"/>
  <c r="O9" i="3"/>
  <c r="O7" i="3"/>
  <c r="O5" i="3"/>
  <c r="O3" i="3"/>
  <c r="N4" i="3"/>
  <c r="N8" i="3"/>
  <c r="O37" i="3"/>
  <c r="O35" i="3"/>
  <c r="O33" i="3"/>
  <c r="O31" i="3"/>
  <c r="O29" i="3"/>
  <c r="O27" i="3"/>
  <c r="O36" i="3"/>
  <c r="O30" i="3"/>
  <c r="O32" i="3"/>
  <c r="O73" i="3"/>
  <c r="O71" i="3"/>
  <c r="O69" i="3"/>
  <c r="O67" i="3"/>
  <c r="O65" i="3"/>
  <c r="O72" i="3"/>
  <c r="O70" i="3"/>
  <c r="O68" i="3"/>
  <c r="O66" i="3"/>
  <c r="O64" i="3"/>
  <c r="O62" i="3"/>
  <c r="O85" i="3"/>
  <c r="O83" i="3"/>
  <c r="O81" i="3"/>
  <c r="O79" i="3"/>
  <c r="O77" i="3"/>
  <c r="O75" i="3"/>
  <c r="O84" i="3"/>
  <c r="O82" i="3"/>
  <c r="O80" i="3"/>
  <c r="O78" i="3"/>
  <c r="O76" i="3"/>
  <c r="O74" i="3"/>
  <c r="O109" i="3"/>
  <c r="O107" i="3"/>
  <c r="O105" i="3"/>
  <c r="O101" i="3"/>
  <c r="O99" i="3"/>
  <c r="O108" i="3"/>
  <c r="O106" i="3"/>
  <c r="O102" i="3"/>
  <c r="O100" i="3"/>
  <c r="O98" i="3"/>
  <c r="O133" i="3"/>
  <c r="O131" i="3"/>
  <c r="O129" i="3"/>
  <c r="O127" i="3"/>
  <c r="O125" i="3"/>
  <c r="O123" i="3"/>
  <c r="O132" i="3"/>
  <c r="O130" i="3"/>
  <c r="O128" i="3"/>
  <c r="O126" i="3"/>
  <c r="O124" i="3"/>
  <c r="O122" i="3"/>
  <c r="N13" i="3"/>
  <c r="N11" i="3"/>
  <c r="N9" i="3"/>
  <c r="N7" i="3"/>
  <c r="N5" i="3"/>
  <c r="N3" i="3"/>
  <c r="N37" i="3"/>
  <c r="N35" i="3"/>
  <c r="N33" i="3"/>
  <c r="N31" i="3"/>
  <c r="N29" i="3"/>
  <c r="N27" i="3"/>
  <c r="O28" i="3"/>
  <c r="N34" i="3"/>
  <c r="N49" i="3"/>
  <c r="N47" i="3"/>
  <c r="N45" i="3"/>
  <c r="N43" i="3"/>
  <c r="N41" i="3"/>
  <c r="N39" i="3"/>
  <c r="N48" i="3"/>
  <c r="N46" i="3"/>
  <c r="N44" i="3"/>
  <c r="N42" i="3"/>
  <c r="N40" i="3"/>
  <c r="N38" i="3"/>
  <c r="N73" i="3"/>
  <c r="N69" i="3"/>
  <c r="N67" i="3"/>
  <c r="N65" i="3"/>
  <c r="N63" i="3"/>
  <c r="N72" i="3"/>
  <c r="N70" i="3"/>
  <c r="N68" i="3"/>
  <c r="N66" i="3"/>
  <c r="N64" i="3"/>
  <c r="N62" i="3"/>
  <c r="N85" i="3"/>
  <c r="N83" i="3"/>
  <c r="N81" i="3"/>
  <c r="N79" i="3"/>
  <c r="N77" i="3"/>
  <c r="N75" i="3"/>
  <c r="N84" i="3"/>
  <c r="N82" i="3"/>
  <c r="N80" i="3"/>
  <c r="N78" i="3"/>
  <c r="N76" i="3"/>
  <c r="N74" i="3"/>
  <c r="N109" i="3"/>
  <c r="N107" i="3"/>
  <c r="N105" i="3"/>
  <c r="N101" i="3"/>
  <c r="N99" i="3"/>
  <c r="N108" i="3"/>
  <c r="N106" i="3"/>
  <c r="N102" i="3"/>
  <c r="N100" i="3"/>
  <c r="N98" i="3"/>
  <c r="N133" i="3"/>
  <c r="N131" i="3"/>
  <c r="N129" i="3"/>
  <c r="N127" i="3"/>
  <c r="N125" i="3"/>
  <c r="N123" i="3"/>
  <c r="N132" i="3"/>
  <c r="N130" i="3"/>
  <c r="N128" i="3"/>
  <c r="N126" i="3"/>
  <c r="N124" i="3"/>
  <c r="N122" i="3"/>
  <c r="N2" i="3"/>
  <c r="N6" i="3"/>
  <c r="N10" i="3"/>
  <c r="O25" i="3"/>
  <c r="O23" i="3"/>
  <c r="O21" i="3"/>
  <c r="O19" i="3"/>
  <c r="O17" i="3"/>
  <c r="O15" i="3"/>
  <c r="N16" i="3"/>
  <c r="N20" i="3"/>
  <c r="N26" i="3"/>
  <c r="N30" i="3"/>
  <c r="O34" i="3"/>
  <c r="O61" i="3"/>
  <c r="O59" i="3"/>
  <c r="O57" i="3"/>
  <c r="O55" i="3"/>
  <c r="O53" i="3"/>
  <c r="O51" i="3"/>
  <c r="O60" i="3"/>
  <c r="O56" i="3"/>
  <c r="O58" i="3"/>
  <c r="O54" i="3"/>
  <c r="O52" i="3"/>
  <c r="O50" i="3"/>
  <c r="O97" i="3"/>
  <c r="O95" i="3"/>
  <c r="O93" i="3"/>
  <c r="O91" i="3"/>
  <c r="O89" i="3"/>
  <c r="O87" i="3"/>
  <c r="O96" i="3"/>
  <c r="O94" i="3"/>
  <c r="O92" i="3"/>
  <c r="O90" i="3"/>
  <c r="O88" i="3"/>
  <c r="O86" i="3"/>
  <c r="O121" i="3"/>
  <c r="O119" i="3"/>
  <c r="O117" i="3"/>
  <c r="O115" i="3"/>
  <c r="O113" i="3"/>
  <c r="O111" i="3"/>
  <c r="O120" i="3"/>
  <c r="O118" i="3"/>
  <c r="O116" i="3"/>
  <c r="O114" i="3"/>
  <c r="O112" i="3"/>
  <c r="O110" i="3"/>
  <c r="O145" i="3"/>
  <c r="O143" i="3"/>
  <c r="O141" i="3"/>
  <c r="O139" i="3"/>
  <c r="O137" i="3"/>
  <c r="O135" i="3"/>
  <c r="O144" i="3"/>
  <c r="O142" i="3"/>
  <c r="O140" i="3"/>
  <c r="O138" i="3"/>
  <c r="O136" i="3"/>
  <c r="O134" i="3"/>
  <c r="O2" i="3"/>
  <c r="O6" i="3"/>
  <c r="O10" i="3"/>
  <c r="N25" i="3"/>
  <c r="N23" i="3"/>
  <c r="N21" i="3"/>
  <c r="N19" i="3"/>
  <c r="N17" i="3"/>
  <c r="N15" i="3"/>
  <c r="O16" i="3"/>
  <c r="O20" i="3"/>
  <c r="O24" i="3"/>
  <c r="O26" i="3"/>
  <c r="N32" i="3"/>
  <c r="N36" i="3"/>
  <c r="N61" i="3"/>
  <c r="N59" i="3"/>
  <c r="N57" i="3"/>
  <c r="N55" i="3"/>
  <c r="N53" i="3"/>
  <c r="N51" i="3"/>
  <c r="N60" i="3"/>
  <c r="N58" i="3"/>
  <c r="N56" i="3"/>
  <c r="N54" i="3"/>
  <c r="N52" i="3"/>
  <c r="N50" i="3"/>
  <c r="N97" i="3"/>
  <c r="N95" i="3"/>
  <c r="N93" i="3"/>
  <c r="N91" i="3"/>
  <c r="N89" i="3"/>
  <c r="N87" i="3"/>
  <c r="N96" i="3"/>
  <c r="N94" i="3"/>
  <c r="N92" i="3"/>
  <c r="N90" i="3"/>
  <c r="N88" i="3"/>
  <c r="N86" i="3"/>
  <c r="N121" i="3"/>
  <c r="N119" i="3"/>
  <c r="N117" i="3"/>
  <c r="N115" i="3"/>
  <c r="N113" i="3"/>
  <c r="N111" i="3"/>
  <c r="N120" i="3"/>
  <c r="N118" i="3"/>
  <c r="N116" i="3"/>
  <c r="N114" i="3"/>
  <c r="N112" i="3"/>
  <c r="N110" i="3"/>
  <c r="N145" i="3"/>
  <c r="N143" i="3"/>
  <c r="N141" i="3"/>
  <c r="N139" i="3"/>
  <c r="N137" i="3"/>
  <c r="N135" i="3"/>
  <c r="N144" i="3"/>
  <c r="N142" i="3"/>
  <c r="N140" i="3"/>
  <c r="N138" i="3"/>
  <c r="N136" i="3"/>
  <c r="N134" i="3"/>
  <c r="O42" i="3"/>
  <c r="O46" i="3"/>
  <c r="O48" i="3"/>
  <c r="O40" i="3"/>
  <c r="K38" i="3"/>
  <c r="O38" i="3"/>
  <c r="O44" i="3"/>
  <c r="O39" i="3"/>
  <c r="O41" i="3"/>
  <c r="O43" i="3"/>
  <c r="O45" i="3"/>
  <c r="O47" i="3"/>
</calcChain>
</file>

<file path=xl/sharedStrings.xml><?xml version="1.0" encoding="utf-8"?>
<sst xmlns="http://schemas.openxmlformats.org/spreadsheetml/2006/main" count="314" uniqueCount="95">
  <si>
    <t>Variable</t>
  </si>
  <si>
    <t>BMR (W)</t>
  </si>
  <si>
    <t>Megatherium</t>
  </si>
  <si>
    <t>Eremotherium</t>
  </si>
  <si>
    <t>Mylodon</t>
  </si>
  <si>
    <t>Nothrotheriops</t>
  </si>
  <si>
    <r>
      <t>Core Temperature (</t>
    </r>
    <r>
      <rPr>
        <sz val="12"/>
        <color theme="1"/>
        <rFont val="Calibri"/>
        <family val="2"/>
      </rPr>
      <t>°</t>
    </r>
    <r>
      <rPr>
        <sz val="12"/>
        <color theme="1"/>
        <rFont val="Times New Roman"/>
        <family val="1"/>
      </rPr>
      <t>C)</t>
    </r>
  </si>
  <si>
    <t>Mass (kg)</t>
  </si>
  <si>
    <t>Maximum</t>
  </si>
  <si>
    <t>Target</t>
  </si>
  <si>
    <t>Minimum</t>
  </si>
  <si>
    <t>Fat mass as % of Body Mass</t>
  </si>
  <si>
    <t>Sweat okay?</t>
  </si>
  <si>
    <t>Activity Multiplier</t>
  </si>
  <si>
    <t>No</t>
  </si>
  <si>
    <t>Fat only on foot pads</t>
  </si>
  <si>
    <t>Diet</t>
  </si>
  <si>
    <t>% Protein</t>
  </si>
  <si>
    <t>% Fat</t>
  </si>
  <si>
    <t>% Carbohydrate</t>
  </si>
  <si>
    <t>% Dry Matter</t>
  </si>
  <si>
    <t>Behavior</t>
  </si>
  <si>
    <t>Woody Plants</t>
  </si>
  <si>
    <t>Water (%)</t>
  </si>
  <si>
    <t>Wallowing</t>
  </si>
  <si>
    <t>Ground Seeking Shade</t>
  </si>
  <si>
    <t>Night Shade</t>
  </si>
  <si>
    <t>Seek Shelter from Wind</t>
  </si>
  <si>
    <t>Lower Body Temperature Slightly</t>
  </si>
  <si>
    <t>Basking in Sunlight</t>
  </si>
  <si>
    <t>Sleeping Posture</t>
  </si>
  <si>
    <t>Y</t>
  </si>
  <si>
    <t>N</t>
  </si>
  <si>
    <t>Legs lumped into torso with head on the ground tucked towards the torso</t>
  </si>
  <si>
    <t>Taxon</t>
  </si>
  <si>
    <t>Length (mm)</t>
  </si>
  <si>
    <t>Diamenter (mm)</t>
  </si>
  <si>
    <t>Hollow Shaft?</t>
  </si>
  <si>
    <t>Underfur Present?</t>
  </si>
  <si>
    <t>Pilo/ptiloerection</t>
  </si>
  <si>
    <t>Yes</t>
  </si>
  <si>
    <t>% Indigetsible</t>
  </si>
  <si>
    <t>Energy Density (kj/g)</t>
  </si>
  <si>
    <t>% Indigestible</t>
  </si>
  <si>
    <t>Browser (Leaves)</t>
  </si>
  <si>
    <t>Grazer (Grass)</t>
  </si>
  <si>
    <t>Fur Reflectivity</t>
  </si>
  <si>
    <t>Range</t>
  </si>
  <si>
    <t>Lat</t>
  </si>
  <si>
    <t>Long</t>
  </si>
  <si>
    <t>Site Age (Years)</t>
  </si>
  <si>
    <t>Average Yearly Min Temp (Pleistocene)</t>
  </si>
  <si>
    <t>Average Yearly Max Temp (Pleistocene)</t>
  </si>
  <si>
    <t>Average Yearly Min Temp (Modern)</t>
  </si>
  <si>
    <t>Average Yearly Max Temp (Modern)</t>
  </si>
  <si>
    <t>Elevation (m)</t>
  </si>
  <si>
    <t>Average Min Temp Difference</t>
  </si>
  <si>
    <t>Average Max Temp Difference</t>
  </si>
  <si>
    <t>Month</t>
  </si>
  <si>
    <t>Max Temp (°C)</t>
  </si>
  <si>
    <t>Min Temp (°C)</t>
  </si>
  <si>
    <t>Max Temp Modern (°C)</t>
  </si>
  <si>
    <t>Min Temp Modern (°C)</t>
  </si>
  <si>
    <t>Max Relative Humidity (%)</t>
  </si>
  <si>
    <t>Min Relative Humidity (%)</t>
  </si>
  <si>
    <t>Wind Speed (10m) (m/s)</t>
  </si>
  <si>
    <t>Cloud Cover (%)</t>
  </si>
  <si>
    <t>Rainfall (mm/month)</t>
  </si>
  <si>
    <t>Northern Extent</t>
  </si>
  <si>
    <t xml:space="preserve">781,000-126,000 </t>
  </si>
  <si>
    <t>January</t>
  </si>
  <si>
    <t>February</t>
  </si>
  <si>
    <t>March</t>
  </si>
  <si>
    <t>April</t>
  </si>
  <si>
    <t>May</t>
  </si>
  <si>
    <t>June</t>
  </si>
  <si>
    <t xml:space="preserve">July </t>
  </si>
  <si>
    <t>August</t>
  </si>
  <si>
    <t>September</t>
  </si>
  <si>
    <t>October</t>
  </si>
  <si>
    <t>November</t>
  </si>
  <si>
    <t>December</t>
  </si>
  <si>
    <t>Midrange</t>
  </si>
  <si>
    <t>126,000-11,700</t>
  </si>
  <si>
    <t>Southern Extent</t>
  </si>
  <si>
    <t>2,588,000-11,700</t>
  </si>
  <si>
    <t>July</t>
  </si>
  <si>
    <t>781,000-12,000</t>
  </si>
  <si>
    <t>2,600,000-11,700</t>
  </si>
  <si>
    <t>2,588,000-11,000</t>
  </si>
  <si>
    <t>1,800,000-300,000</t>
  </si>
  <si>
    <r>
      <t>2,000 (elements/cm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</si>
  <si>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1,300 (elements/cm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</si>
  <si>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8.5 (elements/cm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</si>
  <si>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0.07 (elements/cm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</si>
</sst>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Calibri"/>
      <family val="2"/>
    </font>
    <font>
      <vertAlign val="superscript"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5"/>
  <sheetViews>
    <sheetView topLeftCell="L1" zoomScale="90" zoomScaleNormal="90" zoomScalePageLayoutView="90" workbookViewId="0">
      <selection activeCell="J1" sqref="J1:J1048576"/>
    </sheetView>
  </sheetViews>
  <sheetFormatPr defaultColWidth="8.875" defaultRowHeight="15" x14ac:dyDescent="0.2"/>
  <cols>
    <col min="1" max="1" width="23.67578125" customWidth="1"/>
    <col min="2" max="2" width="10.22265625" customWidth="1"/>
    <col min="5" max="5" width="19.63671875" customWidth="1"/>
    <col min="6" max="6" width="13.1796875" customWidth="1"/>
    <col min="7" max="7" width="11.97265625" customWidth="1"/>
    <col min="10" max="11" width="11.296875" customWidth="1"/>
    <col min="12" max="12" width="11.43359375" customWidth="1"/>
    <col min="13" max="13" width="11.1640625" customWidth="1"/>
    <col min="14" max="14" width="14.52734375" customWidth="1"/>
    <col min="15" max="15" width="13.98828125" customWidth="1"/>
    <col min="22" max="22" width="13.1796875" customWidth="1"/>
  </cols>
  <sheetData>
    <row r="1" spans="1:22" ht="81" x14ac:dyDescent="0.2">
      <c r="A1" s="3" t="s">
        <v>34</v>
      </c>
      <c r="B1" s="3" t="s">
        <v>47</v>
      </c>
      <c r="C1" s="3" t="s">
        <v>48</v>
      </c>
      <c r="D1" s="3" t="s">
        <v>49</v>
      </c>
      <c r="E1" s="5" t="s">
        <v>50</v>
      </c>
      <c r="F1" s="4" t="s">
        <v>51</v>
      </c>
      <c r="G1" s="4" t="s">
        <v>52</v>
      </c>
      <c r="H1" s="4" t="s">
        <v>53</v>
      </c>
      <c r="I1" s="4" t="s">
        <v>54</v>
      </c>
      <c r="J1" s="4" t="s">
        <v>55</v>
      </c>
      <c r="K1" s="4" t="s">
        <v>56</v>
      </c>
      <c r="L1" s="4" t="s">
        <v>57</v>
      </c>
      <c r="M1" s="3" t="s">
        <v>58</v>
      </c>
      <c r="N1" s="5" t="s">
        <v>59</v>
      </c>
      <c r="O1" s="5" t="s">
        <v>60</v>
      </c>
      <c r="P1" s="5" t="s">
        <v>61</v>
      </c>
      <c r="Q1" s="5" t="s">
        <v>62</v>
      </c>
      <c r="R1" s="4" t="s">
        <v>63</v>
      </c>
      <c r="S1" s="4" t="s">
        <v>64</v>
      </c>
      <c r="T1" s="4" t="s">
        <v>65</v>
      </c>
      <c r="U1" s="4" t="s">
        <v>66</v>
      </c>
      <c r="V1" s="4" t="s">
        <v>67</v>
      </c>
    </row>
    <row r="2" spans="1:22" x14ac:dyDescent="0.2">
      <c r="A2" s="10" t="s">
        <v>3</v>
      </c>
      <c r="B2" s="12" t="s">
        <v>68</v>
      </c>
      <c r="C2" s="8">
        <v>33.159999999999997</v>
      </c>
      <c r="D2" s="8">
        <v>-81.02</v>
      </c>
      <c r="E2" s="8" t="s">
        <v>69</v>
      </c>
      <c r="F2" s="8">
        <v>11.77</v>
      </c>
      <c r="G2" s="8">
        <v>18.079999999999998</v>
      </c>
      <c r="H2" s="8">
        <f>AVERAGE(Q2:Q13)</f>
        <v>11</v>
      </c>
      <c r="I2" s="8">
        <f>AVERAGE(P2:P13)</f>
        <v>25.825000000000003</v>
      </c>
      <c r="J2" s="8">
        <v>44.5</v>
      </c>
      <c r="K2" s="8">
        <f>H2-F2</f>
        <v>-0.76999999999999957</v>
      </c>
      <c r="L2" s="8">
        <f>I2-G2</f>
        <v>7.7450000000000045</v>
      </c>
      <c r="M2" s="2" t="s">
        <v>70</v>
      </c>
      <c r="N2" s="2">
        <f>P2-L2</f>
        <v>8.1549999999999958</v>
      </c>
      <c r="O2" s="2">
        <f>Q2-K2</f>
        <v>1.8699999999999997</v>
      </c>
      <c r="P2" s="2">
        <v>15.9</v>
      </c>
      <c r="Q2" s="2">
        <v>1.1000000000000001</v>
      </c>
      <c r="R2" s="2">
        <v>100</v>
      </c>
      <c r="S2" s="2">
        <v>44.7</v>
      </c>
      <c r="T2" s="2">
        <v>3.7</v>
      </c>
      <c r="U2" s="2">
        <v>46.4</v>
      </c>
      <c r="V2" s="2">
        <v>99.9</v>
      </c>
    </row>
    <row r="3" spans="1:22" x14ac:dyDescent="0.2">
      <c r="A3" s="11"/>
      <c r="B3" s="13"/>
      <c r="C3" s="9"/>
      <c r="D3" s="9"/>
      <c r="E3" s="9"/>
      <c r="F3" s="9"/>
      <c r="G3" s="9"/>
      <c r="H3" s="9"/>
      <c r="I3" s="9"/>
      <c r="J3" s="9"/>
      <c r="K3" s="9"/>
      <c r="L3" s="9"/>
      <c r="M3" s="2" t="s">
        <v>71</v>
      </c>
      <c r="N3" s="2">
        <f>P3-L2</f>
        <v>9.4549999999999947</v>
      </c>
      <c r="O3" s="2">
        <f>Q3-K2</f>
        <v>3.2699999999999996</v>
      </c>
      <c r="P3" s="2">
        <v>17.2</v>
      </c>
      <c r="Q3" s="2">
        <v>2.5</v>
      </c>
      <c r="R3" s="2">
        <v>100</v>
      </c>
      <c r="S3" s="2">
        <v>41.7</v>
      </c>
      <c r="T3" s="2">
        <v>4.0999999999999996</v>
      </c>
      <c r="U3" s="2">
        <v>42.6</v>
      </c>
      <c r="V3" s="2">
        <v>99.5</v>
      </c>
    </row>
    <row r="4" spans="1:22" x14ac:dyDescent="0.2">
      <c r="A4" s="11"/>
      <c r="B4" s="13"/>
      <c r="C4" s="9"/>
      <c r="D4" s="9"/>
      <c r="E4" s="9"/>
      <c r="F4" s="9"/>
      <c r="G4" s="9"/>
      <c r="H4" s="9"/>
      <c r="I4" s="9"/>
      <c r="J4" s="9"/>
      <c r="K4" s="9"/>
      <c r="L4" s="9"/>
      <c r="M4" s="2" t="s">
        <v>72</v>
      </c>
      <c r="N4" s="2">
        <f>P4-L2</f>
        <v>13.754999999999995</v>
      </c>
      <c r="O4" s="2">
        <f>Q4-K2</f>
        <v>7.47</v>
      </c>
      <c r="P4" s="2">
        <v>21.5</v>
      </c>
      <c r="Q4" s="2">
        <v>6.7</v>
      </c>
      <c r="R4" s="2">
        <v>100</v>
      </c>
      <c r="S4" s="2">
        <v>42</v>
      </c>
      <c r="T4" s="2">
        <v>4.2</v>
      </c>
      <c r="U4" s="2">
        <v>38.1</v>
      </c>
      <c r="V4" s="2">
        <v>110.9</v>
      </c>
    </row>
    <row r="5" spans="1:22" x14ac:dyDescent="0.2">
      <c r="A5" s="11"/>
      <c r="B5" s="13"/>
      <c r="C5" s="9"/>
      <c r="D5" s="9"/>
      <c r="E5" s="9"/>
      <c r="F5" s="9"/>
      <c r="G5" s="9"/>
      <c r="H5" s="9"/>
      <c r="I5" s="9"/>
      <c r="J5" s="9"/>
      <c r="K5" s="9"/>
      <c r="L5" s="9"/>
      <c r="M5" s="2" t="s">
        <v>73</v>
      </c>
      <c r="N5" s="2">
        <f>P5-L2</f>
        <v>17.854999999999997</v>
      </c>
      <c r="O5" s="2">
        <f>Q5-K2</f>
        <v>10.87</v>
      </c>
      <c r="P5" s="2">
        <v>25.6</v>
      </c>
      <c r="Q5" s="2">
        <v>10.1</v>
      </c>
      <c r="R5" s="2">
        <v>100</v>
      </c>
      <c r="S5" s="2">
        <v>37.799999999999997</v>
      </c>
      <c r="T5" s="2">
        <v>4</v>
      </c>
      <c r="U5" s="2">
        <v>31.8</v>
      </c>
      <c r="V5" s="2">
        <v>80.599999999999994</v>
      </c>
    </row>
    <row r="6" spans="1:22" x14ac:dyDescent="0.2">
      <c r="A6" s="11"/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2" t="s">
        <v>74</v>
      </c>
      <c r="N6" s="2">
        <f>P6-L2</f>
        <v>22.054999999999996</v>
      </c>
      <c r="O6" s="2">
        <f>Q6-K2</f>
        <v>15.37</v>
      </c>
      <c r="P6" s="2">
        <v>29.8</v>
      </c>
      <c r="Q6" s="2">
        <v>14.6</v>
      </c>
      <c r="R6" s="2">
        <v>100</v>
      </c>
      <c r="S6" s="2">
        <v>42.5</v>
      </c>
      <c r="T6" s="2">
        <v>3.5</v>
      </c>
      <c r="U6" s="2">
        <v>34.1</v>
      </c>
      <c r="V6" s="2">
        <v>103.1</v>
      </c>
    </row>
    <row r="7" spans="1:22" x14ac:dyDescent="0.2">
      <c r="A7" s="11"/>
      <c r="B7" s="13"/>
      <c r="C7" s="9"/>
      <c r="D7" s="9"/>
      <c r="E7" s="9"/>
      <c r="F7" s="9"/>
      <c r="G7" s="9"/>
      <c r="H7" s="9"/>
      <c r="I7" s="9"/>
      <c r="J7" s="9"/>
      <c r="K7" s="9"/>
      <c r="L7" s="9"/>
      <c r="M7" s="2" t="s">
        <v>75</v>
      </c>
      <c r="N7" s="2">
        <f>P7-L2</f>
        <v>25.454999999999998</v>
      </c>
      <c r="O7" s="2">
        <f>Q7-K2</f>
        <v>19.37</v>
      </c>
      <c r="P7" s="2">
        <v>33.200000000000003</v>
      </c>
      <c r="Q7" s="2">
        <v>18.600000000000001</v>
      </c>
      <c r="R7" s="2">
        <v>100</v>
      </c>
      <c r="S7" s="2">
        <v>46.4</v>
      </c>
      <c r="T7" s="2">
        <v>3.4</v>
      </c>
      <c r="U7" s="2">
        <v>36.6</v>
      </c>
      <c r="V7" s="2">
        <v>137.19999999999999</v>
      </c>
    </row>
    <row r="8" spans="1:22" x14ac:dyDescent="0.2">
      <c r="A8" s="11"/>
      <c r="B8" s="13"/>
      <c r="C8" s="9"/>
      <c r="D8" s="9"/>
      <c r="E8" s="9"/>
      <c r="F8" s="9"/>
      <c r="G8" s="9"/>
      <c r="H8" s="9"/>
      <c r="I8" s="9"/>
      <c r="J8" s="9"/>
      <c r="K8" s="9"/>
      <c r="L8" s="9"/>
      <c r="M8" s="2" t="s">
        <v>76</v>
      </c>
      <c r="N8" s="2">
        <f>P8-L2</f>
        <v>26.554999999999993</v>
      </c>
      <c r="O8" s="2">
        <f>Q8-K2</f>
        <v>21.37</v>
      </c>
      <c r="P8" s="2">
        <v>34.299999999999997</v>
      </c>
      <c r="Q8" s="2">
        <v>20.6</v>
      </c>
      <c r="R8" s="2">
        <v>100</v>
      </c>
      <c r="S8" s="2">
        <v>49.2</v>
      </c>
      <c r="T8" s="2">
        <v>3.2</v>
      </c>
      <c r="U8" s="2">
        <v>37.5</v>
      </c>
      <c r="V8" s="2">
        <v>132.9</v>
      </c>
    </row>
    <row r="9" spans="1:22" x14ac:dyDescent="0.2">
      <c r="A9" s="11"/>
      <c r="B9" s="13"/>
      <c r="C9" s="9"/>
      <c r="D9" s="9"/>
      <c r="E9" s="9"/>
      <c r="F9" s="9"/>
      <c r="G9" s="9"/>
      <c r="H9" s="9"/>
      <c r="I9" s="9"/>
      <c r="J9" s="9"/>
      <c r="K9" s="9"/>
      <c r="L9" s="9"/>
      <c r="M9" s="2" t="s">
        <v>77</v>
      </c>
      <c r="N9" s="2">
        <f>P9-L2</f>
        <v>25.654999999999994</v>
      </c>
      <c r="O9" s="2">
        <f>Q9-K2</f>
        <v>21.169999999999998</v>
      </c>
      <c r="P9" s="2">
        <v>33.4</v>
      </c>
      <c r="Q9" s="2">
        <v>20.399999999999999</v>
      </c>
      <c r="R9" s="2">
        <v>100</v>
      </c>
      <c r="S9" s="2">
        <v>52</v>
      </c>
      <c r="T9" s="2">
        <v>2.9</v>
      </c>
      <c r="U9" s="2">
        <v>39.4</v>
      </c>
      <c r="V9" s="2">
        <v>147.9</v>
      </c>
    </row>
    <row r="10" spans="1:22" x14ac:dyDescent="0.2">
      <c r="A10" s="11"/>
      <c r="B10" s="13"/>
      <c r="C10" s="9"/>
      <c r="D10" s="9"/>
      <c r="E10" s="9"/>
      <c r="F10" s="9"/>
      <c r="G10" s="9"/>
      <c r="H10" s="9"/>
      <c r="I10" s="9"/>
      <c r="J10" s="9"/>
      <c r="K10" s="9"/>
      <c r="L10" s="9"/>
      <c r="M10" s="2" t="s">
        <v>78</v>
      </c>
      <c r="N10" s="2">
        <f>P10-L2</f>
        <v>23.754999999999995</v>
      </c>
      <c r="O10" s="2">
        <f>Q10-K2</f>
        <v>18.27</v>
      </c>
      <c r="P10" s="2">
        <v>31.5</v>
      </c>
      <c r="Q10" s="2">
        <v>17.5</v>
      </c>
      <c r="R10" s="2">
        <v>100</v>
      </c>
      <c r="S10" s="2">
        <v>50.3</v>
      </c>
      <c r="T10" s="2">
        <v>3.1</v>
      </c>
      <c r="U10" s="2">
        <v>40.299999999999997</v>
      </c>
      <c r="V10" s="2">
        <v>91.9</v>
      </c>
    </row>
    <row r="11" spans="1:22" x14ac:dyDescent="0.2">
      <c r="A11" s="11"/>
      <c r="B11" s="13"/>
      <c r="C11" s="9"/>
      <c r="D11" s="9"/>
      <c r="E11" s="9"/>
      <c r="F11" s="9"/>
      <c r="G11" s="9"/>
      <c r="H11" s="9"/>
      <c r="I11" s="9"/>
      <c r="J11" s="9"/>
      <c r="K11" s="9"/>
      <c r="L11" s="9"/>
      <c r="M11" s="2" t="s">
        <v>79</v>
      </c>
      <c r="N11" s="2">
        <f>P11-L2</f>
        <v>19.154999999999994</v>
      </c>
      <c r="O11" s="2">
        <f>Q11-K2</f>
        <v>11.87</v>
      </c>
      <c r="P11" s="2">
        <v>26.9</v>
      </c>
      <c r="Q11" s="2">
        <v>11.1</v>
      </c>
      <c r="R11" s="2">
        <v>100</v>
      </c>
      <c r="S11" s="2">
        <v>43.9</v>
      </c>
      <c r="T11" s="2">
        <v>3.2</v>
      </c>
      <c r="U11" s="2">
        <v>35.4</v>
      </c>
      <c r="V11" s="2">
        <v>71.3</v>
      </c>
    </row>
    <row r="12" spans="1:22" x14ac:dyDescent="0.2">
      <c r="A12" s="11"/>
      <c r="B12" s="13"/>
      <c r="C12" s="9"/>
      <c r="D12" s="9"/>
      <c r="E12" s="9"/>
      <c r="F12" s="9"/>
      <c r="G12" s="9"/>
      <c r="H12" s="9"/>
      <c r="I12" s="9"/>
      <c r="J12" s="9"/>
      <c r="K12" s="9"/>
      <c r="L12" s="9"/>
      <c r="M12" s="2" t="s">
        <v>80</v>
      </c>
      <c r="N12" s="2">
        <f>P12-L2</f>
        <v>14.754999999999995</v>
      </c>
      <c r="O12" s="2">
        <f>Q12-K2</f>
        <v>7.0699999999999994</v>
      </c>
      <c r="P12" s="2">
        <v>22.5</v>
      </c>
      <c r="Q12" s="2">
        <v>6.3</v>
      </c>
      <c r="R12" s="2">
        <v>100</v>
      </c>
      <c r="S12" s="2">
        <v>42.3</v>
      </c>
      <c r="T12" s="2">
        <v>3.3</v>
      </c>
      <c r="U12" s="2">
        <v>40.1</v>
      </c>
      <c r="V12" s="2">
        <v>59.7</v>
      </c>
    </row>
    <row r="13" spans="1:22" x14ac:dyDescent="0.2">
      <c r="A13" s="11"/>
      <c r="B13" s="13"/>
      <c r="C13" s="9"/>
      <c r="D13" s="9"/>
      <c r="E13" s="9"/>
      <c r="F13" s="9"/>
      <c r="G13" s="9"/>
      <c r="H13" s="9"/>
      <c r="I13" s="9"/>
      <c r="J13" s="9"/>
      <c r="K13" s="9"/>
      <c r="L13" s="9"/>
      <c r="M13" s="2" t="s">
        <v>81</v>
      </c>
      <c r="N13" s="2">
        <f>P13-L2</f>
        <v>10.354999999999997</v>
      </c>
      <c r="O13" s="2">
        <f>Q13-K2</f>
        <v>3.2699999999999996</v>
      </c>
      <c r="P13" s="2">
        <v>18.100000000000001</v>
      </c>
      <c r="Q13" s="2">
        <v>2.5</v>
      </c>
      <c r="R13" s="2">
        <v>100</v>
      </c>
      <c r="S13" s="2">
        <v>42.2</v>
      </c>
      <c r="T13" s="2">
        <v>3.5</v>
      </c>
      <c r="U13" s="2">
        <v>45.7</v>
      </c>
      <c r="V13" s="2">
        <v>84.5</v>
      </c>
    </row>
    <row r="14" spans="1:22" x14ac:dyDescent="0.2">
      <c r="A14" s="11"/>
      <c r="B14" s="12" t="s">
        <v>82</v>
      </c>
      <c r="C14" s="8">
        <v>14.41</v>
      </c>
      <c r="D14" s="8">
        <v>-90.3</v>
      </c>
      <c r="E14" s="8" t="s">
        <v>83</v>
      </c>
      <c r="F14" s="8">
        <v>25.22</v>
      </c>
      <c r="G14" s="8">
        <v>28.01</v>
      </c>
      <c r="H14" s="8">
        <f>AVERAGE(Q14:Q25)</f>
        <v>15.166666666666666</v>
      </c>
      <c r="I14" s="8">
        <f>AVERAGE(P14:P25)</f>
        <v>25.549999999999997</v>
      </c>
      <c r="J14" s="8">
        <v>1012.8</v>
      </c>
      <c r="K14" s="8">
        <f>H14-F14</f>
        <v>-10.053333333333333</v>
      </c>
      <c r="L14" s="8">
        <f>I14-G14</f>
        <v>-2.4600000000000044</v>
      </c>
      <c r="M14" s="2" t="s">
        <v>70</v>
      </c>
      <c r="N14" s="2">
        <f>P14-L14</f>
        <v>26.660000000000004</v>
      </c>
      <c r="O14" s="2">
        <f>Q14-K14</f>
        <v>23.053333333333335</v>
      </c>
      <c r="P14" s="2">
        <v>24.2</v>
      </c>
      <c r="Q14" s="2">
        <v>13</v>
      </c>
      <c r="R14" s="2">
        <v>94.1</v>
      </c>
      <c r="S14" s="2">
        <v>52.9</v>
      </c>
      <c r="T14" s="2">
        <v>2.4</v>
      </c>
      <c r="U14" s="2">
        <v>35</v>
      </c>
      <c r="V14" s="2">
        <v>2.1</v>
      </c>
    </row>
    <row r="15" spans="1:22" x14ac:dyDescent="0.2">
      <c r="A15" s="11"/>
      <c r="B15" s="13"/>
      <c r="C15" s="9"/>
      <c r="D15" s="9"/>
      <c r="E15" s="9"/>
      <c r="F15" s="9"/>
      <c r="G15" s="9"/>
      <c r="H15" s="9"/>
      <c r="I15" s="9"/>
      <c r="J15" s="9"/>
      <c r="K15" s="9"/>
      <c r="L15" s="9"/>
      <c r="M15" s="2" t="s">
        <v>71</v>
      </c>
      <c r="N15" s="2">
        <f>P15-L14</f>
        <v>27.960000000000004</v>
      </c>
      <c r="O15" s="2">
        <f>Q15-K14</f>
        <v>23.25333333333333</v>
      </c>
      <c r="P15" s="2">
        <v>25.5</v>
      </c>
      <c r="Q15" s="2">
        <v>13.2</v>
      </c>
      <c r="R15" s="2">
        <v>96.3</v>
      </c>
      <c r="S15" s="2">
        <v>50.9</v>
      </c>
      <c r="T15" s="2">
        <v>2.5</v>
      </c>
      <c r="U15" s="2">
        <v>35.299999999999997</v>
      </c>
      <c r="V15" s="2">
        <v>2</v>
      </c>
    </row>
    <row r="16" spans="1:22" x14ac:dyDescent="0.2">
      <c r="A16" s="11"/>
      <c r="B16" s="13"/>
      <c r="C16" s="9"/>
      <c r="D16" s="9"/>
      <c r="E16" s="9"/>
      <c r="F16" s="9"/>
      <c r="G16" s="9"/>
      <c r="H16" s="9"/>
      <c r="I16" s="9"/>
      <c r="J16" s="9"/>
      <c r="K16" s="9"/>
      <c r="L16" s="9"/>
      <c r="M16" s="2" t="s">
        <v>72</v>
      </c>
      <c r="N16" s="2">
        <f>P16-L14</f>
        <v>29.560000000000006</v>
      </c>
      <c r="O16" s="2">
        <f>Q16-K14</f>
        <v>24.353333333333332</v>
      </c>
      <c r="P16" s="2">
        <v>27.1</v>
      </c>
      <c r="Q16" s="2">
        <v>14.3</v>
      </c>
      <c r="R16" s="2">
        <v>98.8</v>
      </c>
      <c r="S16" s="2">
        <v>51.5</v>
      </c>
      <c r="T16" s="2">
        <v>2.5</v>
      </c>
      <c r="U16" s="2">
        <v>38.4</v>
      </c>
      <c r="V16" s="2">
        <v>5.7</v>
      </c>
    </row>
    <row r="17" spans="1:22" x14ac:dyDescent="0.2">
      <c r="A17" s="11"/>
      <c r="B17" s="13"/>
      <c r="C17" s="9"/>
      <c r="D17" s="9"/>
      <c r="E17" s="9"/>
      <c r="F17" s="9"/>
      <c r="G17" s="9"/>
      <c r="H17" s="9"/>
      <c r="I17" s="9"/>
      <c r="J17" s="9"/>
      <c r="K17" s="9"/>
      <c r="L17" s="9"/>
      <c r="M17" s="2" t="s">
        <v>73</v>
      </c>
      <c r="N17" s="2">
        <f>P17-L14</f>
        <v>30.060000000000006</v>
      </c>
      <c r="O17" s="2">
        <f>Q17-K14</f>
        <v>25.453333333333333</v>
      </c>
      <c r="P17" s="2">
        <v>27.6</v>
      </c>
      <c r="Q17" s="2">
        <v>15.4</v>
      </c>
      <c r="R17" s="2">
        <v>100</v>
      </c>
      <c r="S17" s="2">
        <v>49</v>
      </c>
      <c r="T17" s="2">
        <v>2.5</v>
      </c>
      <c r="U17" s="2">
        <v>40.6</v>
      </c>
      <c r="V17" s="2">
        <v>31.3</v>
      </c>
    </row>
    <row r="18" spans="1:22" x14ac:dyDescent="0.2">
      <c r="A18" s="11"/>
      <c r="B18" s="13"/>
      <c r="C18" s="9"/>
      <c r="D18" s="9"/>
      <c r="E18" s="9"/>
      <c r="F18" s="9"/>
      <c r="G18" s="9"/>
      <c r="H18" s="9"/>
      <c r="I18" s="9"/>
      <c r="J18" s="9"/>
      <c r="K18" s="9"/>
      <c r="L18" s="9"/>
      <c r="M18" s="2" t="s">
        <v>74</v>
      </c>
      <c r="N18" s="2">
        <f>P18-L14</f>
        <v>29.560000000000006</v>
      </c>
      <c r="O18" s="2">
        <f>Q18-K14</f>
        <v>26.25333333333333</v>
      </c>
      <c r="P18" s="2">
        <v>27.1</v>
      </c>
      <c r="Q18" s="2">
        <v>16.2</v>
      </c>
      <c r="R18" s="2">
        <v>100</v>
      </c>
      <c r="S18" s="2">
        <v>54.3</v>
      </c>
      <c r="T18" s="2">
        <v>2.4</v>
      </c>
      <c r="U18" s="2">
        <v>46.7</v>
      </c>
      <c r="V18" s="2">
        <v>127.8</v>
      </c>
    </row>
    <row r="19" spans="1:22" x14ac:dyDescent="0.2">
      <c r="A19" s="11"/>
      <c r="B19" s="13"/>
      <c r="C19" s="9"/>
      <c r="D19" s="9"/>
      <c r="E19" s="9"/>
      <c r="F19" s="9"/>
      <c r="G19" s="9"/>
      <c r="H19" s="9"/>
      <c r="I19" s="9"/>
      <c r="J19" s="9"/>
      <c r="K19" s="9"/>
      <c r="L19" s="9"/>
      <c r="M19" s="2" t="s">
        <v>75</v>
      </c>
      <c r="N19" s="2">
        <f>P19-L14</f>
        <v>28.160000000000004</v>
      </c>
      <c r="O19" s="2">
        <f>Q19-K14</f>
        <v>26.75333333333333</v>
      </c>
      <c r="P19" s="2">
        <v>25.7</v>
      </c>
      <c r="Q19" s="2">
        <v>16.7</v>
      </c>
      <c r="R19" s="2">
        <v>100</v>
      </c>
      <c r="S19" s="2">
        <v>61.6</v>
      </c>
      <c r="T19" s="2">
        <v>2.2000000000000002</v>
      </c>
      <c r="U19" s="2">
        <v>54.2</v>
      </c>
      <c r="V19" s="2">
        <v>243.7</v>
      </c>
    </row>
    <row r="20" spans="1:22" x14ac:dyDescent="0.2">
      <c r="A20" s="11"/>
      <c r="B20" s="13"/>
      <c r="C20" s="9"/>
      <c r="D20" s="9"/>
      <c r="E20" s="9"/>
      <c r="F20" s="9"/>
      <c r="G20" s="9"/>
      <c r="H20" s="9"/>
      <c r="I20" s="9"/>
      <c r="J20" s="9"/>
      <c r="K20" s="9"/>
      <c r="L20" s="9"/>
      <c r="M20" s="2" t="s">
        <v>76</v>
      </c>
      <c r="N20" s="2">
        <f>P20-L14</f>
        <v>28.160000000000004</v>
      </c>
      <c r="O20" s="2">
        <f>Q20-K14</f>
        <v>26.553333333333335</v>
      </c>
      <c r="P20" s="2">
        <v>25.7</v>
      </c>
      <c r="Q20" s="2">
        <v>16.5</v>
      </c>
      <c r="R20" s="2">
        <v>100</v>
      </c>
      <c r="S20" s="2">
        <v>61</v>
      </c>
      <c r="T20" s="2">
        <v>2.2999999999999998</v>
      </c>
      <c r="U20" s="2">
        <v>52.6</v>
      </c>
      <c r="V20" s="2">
        <v>205.7</v>
      </c>
    </row>
    <row r="21" spans="1:22" x14ac:dyDescent="0.2">
      <c r="A21" s="11"/>
      <c r="B21" s="13"/>
      <c r="C21" s="9"/>
      <c r="D21" s="9"/>
      <c r="E21" s="9"/>
      <c r="F21" s="9"/>
      <c r="G21" s="9"/>
      <c r="H21" s="9"/>
      <c r="I21" s="9"/>
      <c r="J21" s="9"/>
      <c r="K21" s="9"/>
      <c r="L21" s="9"/>
      <c r="M21" s="2" t="s">
        <v>77</v>
      </c>
      <c r="N21" s="2">
        <f>P21-L14</f>
        <v>28.260000000000005</v>
      </c>
      <c r="O21" s="2">
        <f>Q21-K14</f>
        <v>26.25333333333333</v>
      </c>
      <c r="P21" s="2">
        <v>25.8</v>
      </c>
      <c r="Q21" s="2">
        <v>16.2</v>
      </c>
      <c r="R21" s="2">
        <v>100</v>
      </c>
      <c r="S21" s="2">
        <v>60.3</v>
      </c>
      <c r="T21" s="2">
        <v>2.2000000000000002</v>
      </c>
      <c r="U21" s="2">
        <v>52.8</v>
      </c>
      <c r="V21" s="2">
        <v>183.6</v>
      </c>
    </row>
    <row r="22" spans="1:22" x14ac:dyDescent="0.2">
      <c r="A22" s="11"/>
      <c r="B22" s="13"/>
      <c r="C22" s="9"/>
      <c r="D22" s="9"/>
      <c r="E22" s="9"/>
      <c r="F22" s="9"/>
      <c r="G22" s="9"/>
      <c r="H22" s="9"/>
      <c r="I22" s="9"/>
      <c r="J22" s="9"/>
      <c r="K22" s="9"/>
      <c r="L22" s="9"/>
      <c r="M22" s="2" t="s">
        <v>78</v>
      </c>
      <c r="N22" s="2">
        <f>P22-L14</f>
        <v>27.660000000000004</v>
      </c>
      <c r="O22" s="2">
        <f>Q22-K14</f>
        <v>26.453333333333333</v>
      </c>
      <c r="P22" s="2">
        <v>25.2</v>
      </c>
      <c r="Q22" s="2">
        <v>16.399999999999999</v>
      </c>
      <c r="R22" s="2">
        <v>100</v>
      </c>
      <c r="S22" s="2">
        <v>64.099999999999994</v>
      </c>
      <c r="T22" s="2">
        <v>2.1</v>
      </c>
      <c r="U22" s="2">
        <v>59.3</v>
      </c>
      <c r="V22" s="2">
        <v>234.6</v>
      </c>
    </row>
    <row r="23" spans="1:22" x14ac:dyDescent="0.2">
      <c r="A23" s="11"/>
      <c r="B23" s="13"/>
      <c r="C23" s="9"/>
      <c r="D23" s="9"/>
      <c r="E23" s="9"/>
      <c r="F23" s="9"/>
      <c r="G23" s="9"/>
      <c r="H23" s="9"/>
      <c r="I23" s="9"/>
      <c r="J23" s="9"/>
      <c r="K23" s="9"/>
      <c r="L23" s="9"/>
      <c r="M23" s="2" t="s">
        <v>79</v>
      </c>
      <c r="N23" s="2">
        <f>P23-L14</f>
        <v>27.260000000000005</v>
      </c>
      <c r="O23" s="2">
        <f>Q23-K14</f>
        <v>26.053333333333335</v>
      </c>
      <c r="P23" s="2">
        <v>24.8</v>
      </c>
      <c r="Q23" s="2">
        <v>16</v>
      </c>
      <c r="R23" s="2">
        <v>100</v>
      </c>
      <c r="S23" s="2">
        <v>64</v>
      </c>
      <c r="T23" s="2">
        <v>2.2999999999999998</v>
      </c>
      <c r="U23" s="2">
        <v>57.5</v>
      </c>
      <c r="V23" s="2">
        <v>125.4</v>
      </c>
    </row>
    <row r="24" spans="1:22" x14ac:dyDescent="0.2">
      <c r="A24" s="11"/>
      <c r="B24" s="13"/>
      <c r="C24" s="9"/>
      <c r="D24" s="9"/>
      <c r="E24" s="9"/>
      <c r="F24" s="9"/>
      <c r="G24" s="9"/>
      <c r="H24" s="9"/>
      <c r="I24" s="9"/>
      <c r="J24" s="9"/>
      <c r="K24" s="9"/>
      <c r="L24" s="9"/>
      <c r="M24" s="2" t="s">
        <v>80</v>
      </c>
      <c r="N24" s="2">
        <f>P24-L14</f>
        <v>26.460000000000004</v>
      </c>
      <c r="O24" s="2">
        <f>Q24-K14</f>
        <v>24.653333333333332</v>
      </c>
      <c r="P24" s="2">
        <v>24</v>
      </c>
      <c r="Q24" s="2">
        <v>14.6</v>
      </c>
      <c r="R24" s="2">
        <v>100</v>
      </c>
      <c r="S24" s="2">
        <v>58.6</v>
      </c>
      <c r="T24" s="2">
        <v>2.5</v>
      </c>
      <c r="U24" s="2">
        <v>46.2</v>
      </c>
      <c r="V24" s="2">
        <v>20.3</v>
      </c>
    </row>
    <row r="25" spans="1:22" x14ac:dyDescent="0.2">
      <c r="A25" s="11"/>
      <c r="B25" s="13"/>
      <c r="C25" s="9"/>
      <c r="D25" s="9"/>
      <c r="E25" s="9"/>
      <c r="F25" s="9"/>
      <c r="G25" s="9"/>
      <c r="H25" s="9"/>
      <c r="I25" s="9"/>
      <c r="J25" s="9"/>
      <c r="K25" s="9"/>
      <c r="L25" s="9"/>
      <c r="M25" s="2" t="s">
        <v>81</v>
      </c>
      <c r="N25" s="2">
        <f>P25-L14</f>
        <v>26.360000000000003</v>
      </c>
      <c r="O25" s="2">
        <f>Q25-K14</f>
        <v>23.553333333333335</v>
      </c>
      <c r="P25" s="2">
        <v>23.9</v>
      </c>
      <c r="Q25" s="2">
        <v>13.5</v>
      </c>
      <c r="R25" s="2">
        <v>100</v>
      </c>
      <c r="S25" s="2">
        <v>53.8</v>
      </c>
      <c r="T25" s="2">
        <v>2.4</v>
      </c>
      <c r="U25" s="2">
        <v>39.299999999999997</v>
      </c>
      <c r="V25" s="2">
        <v>3.2</v>
      </c>
    </row>
    <row r="26" spans="1:22" x14ac:dyDescent="0.2">
      <c r="A26" s="11"/>
      <c r="B26" s="12" t="s">
        <v>84</v>
      </c>
      <c r="C26" s="8">
        <v>-24.58</v>
      </c>
      <c r="D26" s="8">
        <v>-48.58</v>
      </c>
      <c r="E26" s="8" t="s">
        <v>85</v>
      </c>
      <c r="F26" s="8">
        <v>18.739999999999998</v>
      </c>
      <c r="G26" s="8">
        <v>21.64</v>
      </c>
      <c r="H26" s="8">
        <f>AVERAGE(Q26:Q37)</f>
        <v>15.299999999999999</v>
      </c>
      <c r="I26" s="8">
        <f>AVERAGE(P26:P37)</f>
        <v>25.091666666666669</v>
      </c>
      <c r="J26" s="8">
        <v>89</v>
      </c>
      <c r="K26" s="8">
        <f>H26-F26</f>
        <v>-3.4399999999999995</v>
      </c>
      <c r="L26" s="8">
        <f>I26-G26</f>
        <v>3.451666666666668</v>
      </c>
      <c r="M26" s="2" t="s">
        <v>70</v>
      </c>
      <c r="N26" s="2">
        <f>P26-L26</f>
        <v>25.448333333333331</v>
      </c>
      <c r="O26" s="2">
        <f t="shared" ref="O26" si="0">Q26-K26</f>
        <v>22.54</v>
      </c>
      <c r="P26" s="2">
        <v>28.9</v>
      </c>
      <c r="Q26" s="2">
        <v>19.100000000000001</v>
      </c>
      <c r="R26" s="2">
        <v>87.2</v>
      </c>
      <c r="S26" s="2">
        <v>58.4</v>
      </c>
      <c r="T26" s="2">
        <v>2.4</v>
      </c>
      <c r="U26" s="2">
        <v>59</v>
      </c>
      <c r="V26" s="2">
        <v>212</v>
      </c>
    </row>
    <row r="27" spans="1:22" x14ac:dyDescent="0.2">
      <c r="A27" s="11"/>
      <c r="B27" s="13"/>
      <c r="C27" s="9"/>
      <c r="D27" s="9"/>
      <c r="E27" s="9"/>
      <c r="F27" s="9"/>
      <c r="G27" s="9"/>
      <c r="H27" s="9"/>
      <c r="I27" s="9"/>
      <c r="J27" s="9"/>
      <c r="K27" s="9"/>
      <c r="L27" s="9"/>
      <c r="M27" s="2" t="s">
        <v>71</v>
      </c>
      <c r="N27" s="2">
        <f>P27-L26</f>
        <v>25.448333333333331</v>
      </c>
      <c r="O27" s="2">
        <f>Q27-K26</f>
        <v>22.839999999999996</v>
      </c>
      <c r="P27" s="2">
        <v>28.9</v>
      </c>
      <c r="Q27" s="2">
        <v>19.399999999999999</v>
      </c>
      <c r="R27" s="2">
        <v>86.6</v>
      </c>
      <c r="S27" s="2">
        <v>58.9</v>
      </c>
      <c r="T27" s="2">
        <v>2.2999999999999998</v>
      </c>
      <c r="U27" s="2">
        <v>58.6</v>
      </c>
      <c r="V27" s="2">
        <v>203.1</v>
      </c>
    </row>
    <row r="28" spans="1:22" x14ac:dyDescent="0.2">
      <c r="A28" s="11"/>
      <c r="B28" s="13"/>
      <c r="C28" s="9"/>
      <c r="D28" s="9"/>
      <c r="E28" s="9"/>
      <c r="F28" s="9"/>
      <c r="G28" s="9"/>
      <c r="H28" s="9"/>
      <c r="I28" s="9"/>
      <c r="J28" s="9"/>
      <c r="K28" s="9"/>
      <c r="L28" s="9"/>
      <c r="M28" s="2" t="s">
        <v>72</v>
      </c>
      <c r="N28" s="2">
        <f>P28-L26</f>
        <v>24.448333333333331</v>
      </c>
      <c r="O28" s="2">
        <f>Q28-K26</f>
        <v>21.740000000000002</v>
      </c>
      <c r="P28" s="2">
        <v>27.9</v>
      </c>
      <c r="Q28" s="2">
        <v>18.3</v>
      </c>
      <c r="R28" s="2">
        <v>89.6</v>
      </c>
      <c r="S28" s="2">
        <v>59.7</v>
      </c>
      <c r="T28" s="2">
        <v>2.2000000000000002</v>
      </c>
      <c r="U28" s="2">
        <v>55.8</v>
      </c>
      <c r="V28" s="2">
        <v>162.30000000000001</v>
      </c>
    </row>
    <row r="29" spans="1:22" x14ac:dyDescent="0.2">
      <c r="A29" s="11"/>
      <c r="B29" s="13"/>
      <c r="C29" s="9"/>
      <c r="D29" s="9"/>
      <c r="E29" s="9"/>
      <c r="F29" s="9"/>
      <c r="G29" s="9"/>
      <c r="H29" s="9"/>
      <c r="I29" s="9"/>
      <c r="J29" s="9"/>
      <c r="K29" s="9"/>
      <c r="L29" s="9"/>
      <c r="M29" s="2" t="s">
        <v>73</v>
      </c>
      <c r="N29" s="2">
        <f>P29-L26</f>
        <v>22.148333333333333</v>
      </c>
      <c r="O29" s="2">
        <f>Q29-K26</f>
        <v>19.240000000000002</v>
      </c>
      <c r="P29" s="2">
        <v>25.6</v>
      </c>
      <c r="Q29" s="2">
        <v>15.8</v>
      </c>
      <c r="R29" s="2">
        <v>100</v>
      </c>
      <c r="S29" s="2">
        <v>56.5</v>
      </c>
      <c r="T29" s="2">
        <v>2</v>
      </c>
      <c r="U29" s="2">
        <v>52.4</v>
      </c>
      <c r="V29" s="2">
        <v>99.9</v>
      </c>
    </row>
    <row r="30" spans="1:22" x14ac:dyDescent="0.2">
      <c r="A30" s="11"/>
      <c r="B30" s="13"/>
      <c r="C30" s="9"/>
      <c r="D30" s="9"/>
      <c r="E30" s="9"/>
      <c r="F30" s="9"/>
      <c r="G30" s="9"/>
      <c r="H30" s="9"/>
      <c r="I30" s="9"/>
      <c r="J30" s="9"/>
      <c r="K30" s="9"/>
      <c r="L30" s="9"/>
      <c r="M30" s="2" t="s">
        <v>74</v>
      </c>
      <c r="N30" s="2">
        <f>P30-L26</f>
        <v>19.648333333333333</v>
      </c>
      <c r="O30" s="2">
        <f>Q30-K26</f>
        <v>16.34</v>
      </c>
      <c r="P30" s="2">
        <v>23.1</v>
      </c>
      <c r="Q30" s="2">
        <v>12.9</v>
      </c>
      <c r="R30" s="2">
        <v>100</v>
      </c>
      <c r="S30" s="2">
        <v>55.9</v>
      </c>
      <c r="T30" s="2">
        <v>1.7</v>
      </c>
      <c r="U30" s="2">
        <v>53.5</v>
      </c>
      <c r="V30" s="2">
        <v>80.900000000000006</v>
      </c>
    </row>
    <row r="31" spans="1:22" x14ac:dyDescent="0.2">
      <c r="A31" s="11"/>
      <c r="B31" s="13"/>
      <c r="C31" s="9"/>
      <c r="D31" s="9"/>
      <c r="E31" s="9"/>
      <c r="F31" s="9"/>
      <c r="G31" s="9"/>
      <c r="H31" s="9"/>
      <c r="I31" s="9"/>
      <c r="J31" s="9"/>
      <c r="K31" s="9"/>
      <c r="L31" s="9"/>
      <c r="M31" s="2" t="s">
        <v>75</v>
      </c>
      <c r="N31" s="2">
        <f>P31-L26</f>
        <v>18.048333333333332</v>
      </c>
      <c r="O31" s="2">
        <f>Q31-K26</f>
        <v>14.54</v>
      </c>
      <c r="P31" s="2">
        <v>21.5</v>
      </c>
      <c r="Q31" s="2">
        <v>11.1</v>
      </c>
      <c r="R31" s="2">
        <v>100</v>
      </c>
      <c r="S31" s="2">
        <v>55.3</v>
      </c>
      <c r="T31" s="2">
        <v>1.8</v>
      </c>
      <c r="U31" s="2">
        <v>54.5</v>
      </c>
      <c r="V31" s="2">
        <v>83.7</v>
      </c>
    </row>
    <row r="32" spans="1:22" x14ac:dyDescent="0.2">
      <c r="A32" s="11"/>
      <c r="B32" s="13"/>
      <c r="C32" s="9"/>
      <c r="D32" s="9"/>
      <c r="E32" s="9"/>
      <c r="F32" s="9"/>
      <c r="G32" s="9"/>
      <c r="H32" s="9"/>
      <c r="I32" s="9"/>
      <c r="J32" s="9"/>
      <c r="K32" s="9"/>
      <c r="L32" s="9"/>
      <c r="M32" s="2" t="s">
        <v>76</v>
      </c>
      <c r="N32" s="2">
        <f>P32-L26</f>
        <v>18.048333333333332</v>
      </c>
      <c r="O32" s="2">
        <f>Q32-K26</f>
        <v>14.34</v>
      </c>
      <c r="P32" s="2">
        <v>21.5</v>
      </c>
      <c r="Q32" s="2">
        <v>10.9</v>
      </c>
      <c r="R32" s="2">
        <v>100</v>
      </c>
      <c r="S32" s="2">
        <v>54.2</v>
      </c>
      <c r="T32" s="2">
        <v>2</v>
      </c>
      <c r="U32" s="2">
        <v>52</v>
      </c>
      <c r="V32" s="2">
        <v>63.9</v>
      </c>
    </row>
    <row r="33" spans="1:22" x14ac:dyDescent="0.2">
      <c r="A33" s="11"/>
      <c r="B33" s="13"/>
      <c r="C33" s="9"/>
      <c r="D33" s="9"/>
      <c r="E33" s="9"/>
      <c r="F33" s="9"/>
      <c r="G33" s="9"/>
      <c r="H33" s="9"/>
      <c r="I33" s="9"/>
      <c r="J33" s="9"/>
      <c r="K33" s="9"/>
      <c r="L33" s="9"/>
      <c r="M33" s="2" t="s">
        <v>77</v>
      </c>
      <c r="N33" s="2">
        <f>P33-L26</f>
        <v>19.348333333333333</v>
      </c>
      <c r="O33" s="2">
        <f>Q33-K26</f>
        <v>15.54</v>
      </c>
      <c r="P33" s="2">
        <v>22.8</v>
      </c>
      <c r="Q33" s="2">
        <v>12.1</v>
      </c>
      <c r="R33" s="2">
        <v>100</v>
      </c>
      <c r="S33" s="2">
        <v>53.9</v>
      </c>
      <c r="T33" s="2">
        <v>2.2000000000000002</v>
      </c>
      <c r="U33" s="2">
        <v>57.5</v>
      </c>
      <c r="V33" s="2">
        <v>53.7</v>
      </c>
    </row>
    <row r="34" spans="1:22" x14ac:dyDescent="0.2">
      <c r="A34" s="11"/>
      <c r="B34" s="13"/>
      <c r="C34" s="9"/>
      <c r="D34" s="9"/>
      <c r="E34" s="9"/>
      <c r="F34" s="9"/>
      <c r="G34" s="9"/>
      <c r="H34" s="9"/>
      <c r="I34" s="9"/>
      <c r="J34" s="9"/>
      <c r="K34" s="9"/>
      <c r="L34" s="9"/>
      <c r="M34" s="2" t="s">
        <v>78</v>
      </c>
      <c r="N34" s="2">
        <f>P34-L26</f>
        <v>19.448333333333331</v>
      </c>
      <c r="O34" s="2">
        <f>Q34-K26</f>
        <v>17.14</v>
      </c>
      <c r="P34" s="2">
        <v>22.9</v>
      </c>
      <c r="Q34" s="2">
        <v>13.7</v>
      </c>
      <c r="R34" s="2">
        <v>100</v>
      </c>
      <c r="S34" s="2">
        <v>56.6</v>
      </c>
      <c r="T34" s="2">
        <v>2.5</v>
      </c>
      <c r="U34" s="2">
        <v>65.099999999999994</v>
      </c>
      <c r="V34" s="2">
        <v>90.5</v>
      </c>
    </row>
    <row r="35" spans="1:22" x14ac:dyDescent="0.2">
      <c r="A35" s="11"/>
      <c r="B35" s="13"/>
      <c r="C35" s="9"/>
      <c r="D35" s="9"/>
      <c r="E35" s="9"/>
      <c r="F35" s="9"/>
      <c r="G35" s="9"/>
      <c r="H35" s="9"/>
      <c r="I35" s="9"/>
      <c r="J35" s="9"/>
      <c r="K35" s="9"/>
      <c r="L35" s="9"/>
      <c r="M35" s="2" t="s">
        <v>79</v>
      </c>
      <c r="N35" s="2">
        <f>P35-L26</f>
        <v>21.348333333333333</v>
      </c>
      <c r="O35" s="2">
        <f>Q35-K26</f>
        <v>18.84</v>
      </c>
      <c r="P35" s="2">
        <v>24.8</v>
      </c>
      <c r="Q35" s="2">
        <v>15.4</v>
      </c>
      <c r="R35" s="2">
        <v>100</v>
      </c>
      <c r="S35" s="2">
        <v>56.8</v>
      </c>
      <c r="T35" s="2">
        <v>2.8</v>
      </c>
      <c r="U35" s="2">
        <v>63.8</v>
      </c>
      <c r="V35" s="2">
        <v>138.80000000000001</v>
      </c>
    </row>
    <row r="36" spans="1:22" x14ac:dyDescent="0.2">
      <c r="A36" s="11"/>
      <c r="B36" s="13"/>
      <c r="C36" s="9"/>
      <c r="D36" s="9"/>
      <c r="E36" s="9"/>
      <c r="F36" s="9"/>
      <c r="G36" s="9"/>
      <c r="H36" s="9"/>
      <c r="I36" s="9"/>
      <c r="J36" s="9"/>
      <c r="K36" s="9"/>
      <c r="L36" s="9"/>
      <c r="M36" s="2" t="s">
        <v>80</v>
      </c>
      <c r="N36" s="2">
        <f>P36-L26</f>
        <v>22.748333333333331</v>
      </c>
      <c r="O36" s="2">
        <f>Q36-K26</f>
        <v>20.439999999999998</v>
      </c>
      <c r="P36" s="2">
        <v>26.2</v>
      </c>
      <c r="Q36" s="2">
        <v>17</v>
      </c>
      <c r="R36" s="2">
        <v>100</v>
      </c>
      <c r="S36" s="2">
        <v>54.6</v>
      </c>
      <c r="T36" s="2">
        <v>2.9</v>
      </c>
      <c r="U36" s="2">
        <v>61.1</v>
      </c>
      <c r="V36" s="2">
        <v>110.2</v>
      </c>
    </row>
    <row r="37" spans="1:22" x14ac:dyDescent="0.2">
      <c r="A37" s="11"/>
      <c r="B37" s="13"/>
      <c r="C37" s="9"/>
      <c r="D37" s="9"/>
      <c r="E37" s="9"/>
      <c r="F37" s="9"/>
      <c r="G37" s="9"/>
      <c r="H37" s="9"/>
      <c r="I37" s="9"/>
      <c r="J37" s="9"/>
      <c r="K37" s="9"/>
      <c r="L37" s="9"/>
      <c r="M37" s="2" t="s">
        <v>81</v>
      </c>
      <c r="N37" s="2">
        <f>P37-L26</f>
        <v>23.548333333333332</v>
      </c>
      <c r="O37" s="2">
        <f>Q37-K26</f>
        <v>21.339999999999996</v>
      </c>
      <c r="P37" s="2">
        <v>27</v>
      </c>
      <c r="Q37" s="2">
        <v>17.899999999999999</v>
      </c>
      <c r="R37" s="2">
        <v>100</v>
      </c>
      <c r="S37" s="2">
        <v>54.5</v>
      </c>
      <c r="T37" s="2">
        <v>2.8</v>
      </c>
      <c r="U37" s="2">
        <v>63</v>
      </c>
      <c r="V37" s="2">
        <v>163.30000000000001</v>
      </c>
    </row>
    <row r="38" spans="1:22" x14ac:dyDescent="0.2">
      <c r="A38" s="10" t="s">
        <v>2</v>
      </c>
      <c r="B38" s="12" t="s">
        <v>68</v>
      </c>
      <c r="C38" s="8">
        <v>-17.82</v>
      </c>
      <c r="D38" s="8">
        <v>-65.91</v>
      </c>
      <c r="E38" s="8" t="s">
        <v>85</v>
      </c>
      <c r="F38" s="8">
        <v>21.59</v>
      </c>
      <c r="G38" s="8">
        <v>25</v>
      </c>
      <c r="H38" s="8">
        <f>AVERAGE(Q38:Q49)</f>
        <v>5.3250000000000002</v>
      </c>
      <c r="I38" s="8">
        <f>AVERAGE(P38:P49)</f>
        <v>22.433333333333337</v>
      </c>
      <c r="J38" s="8">
        <v>3162</v>
      </c>
      <c r="K38" s="8">
        <f>F38-H38</f>
        <v>16.265000000000001</v>
      </c>
      <c r="L38" s="8">
        <f>I38-G38</f>
        <v>-2.5666666666666629</v>
      </c>
      <c r="M38" s="2" t="s">
        <v>70</v>
      </c>
      <c r="N38" s="7">
        <f>P38+L38</f>
        <v>19.433333333333337</v>
      </c>
      <c r="O38" s="2">
        <f>Q38-H38</f>
        <v>3.8749999999999991</v>
      </c>
      <c r="P38" s="2">
        <v>22</v>
      </c>
      <c r="Q38" s="2">
        <v>9.1999999999999993</v>
      </c>
      <c r="R38" s="2">
        <v>95.5</v>
      </c>
      <c r="S38" s="2">
        <v>45.9</v>
      </c>
      <c r="T38" s="2">
        <v>4.2</v>
      </c>
      <c r="U38" s="2">
        <v>59.7</v>
      </c>
      <c r="V38" s="2">
        <v>122.8</v>
      </c>
    </row>
    <row r="39" spans="1:22" x14ac:dyDescent="0.2">
      <c r="A39" s="11"/>
      <c r="B39" s="13"/>
      <c r="C39" s="8"/>
      <c r="D39" s="8"/>
      <c r="E39" s="9"/>
      <c r="F39" s="9"/>
      <c r="G39" s="9"/>
      <c r="H39" s="9"/>
      <c r="I39" s="9"/>
      <c r="J39" s="9"/>
      <c r="K39" s="9"/>
      <c r="L39" s="9"/>
      <c r="M39" s="2" t="s">
        <v>71</v>
      </c>
      <c r="N39" s="7">
        <f>P39+L38</f>
        <v>19.333333333333336</v>
      </c>
      <c r="O39" s="2">
        <f>Q39-H38</f>
        <v>3.5750000000000002</v>
      </c>
      <c r="P39" s="2">
        <v>21.9</v>
      </c>
      <c r="Q39" s="2">
        <v>8.9</v>
      </c>
      <c r="R39" s="2">
        <v>97.9</v>
      </c>
      <c r="S39" s="2">
        <v>46.6</v>
      </c>
      <c r="T39" s="2">
        <v>3.9</v>
      </c>
      <c r="U39" s="2">
        <v>57.2</v>
      </c>
      <c r="V39" s="2">
        <v>102.9</v>
      </c>
    </row>
    <row r="40" spans="1:22" x14ac:dyDescent="0.2">
      <c r="A40" s="11"/>
      <c r="B40" s="13"/>
      <c r="C40" s="8"/>
      <c r="D40" s="8"/>
      <c r="E40" s="9"/>
      <c r="F40" s="9"/>
      <c r="G40" s="9"/>
      <c r="H40" s="9"/>
      <c r="I40" s="9"/>
      <c r="J40" s="9"/>
      <c r="K40" s="9"/>
      <c r="L40" s="9"/>
      <c r="M40" s="2" t="s">
        <v>72</v>
      </c>
      <c r="N40" s="7">
        <f>P40+L38</f>
        <v>19.533333333333339</v>
      </c>
      <c r="O40" s="2">
        <f>Q40-H38</f>
        <v>3.0750000000000002</v>
      </c>
      <c r="P40" s="2">
        <v>22.1</v>
      </c>
      <c r="Q40" s="2">
        <v>8.4</v>
      </c>
      <c r="R40" s="2">
        <v>99.6</v>
      </c>
      <c r="S40" s="2">
        <v>44.8</v>
      </c>
      <c r="T40" s="2">
        <v>3.8</v>
      </c>
      <c r="U40" s="2">
        <v>50.6</v>
      </c>
      <c r="V40" s="2">
        <v>75.599999999999994</v>
      </c>
    </row>
    <row r="41" spans="1:22" x14ac:dyDescent="0.2">
      <c r="A41" s="11"/>
      <c r="B41" s="13"/>
      <c r="C41" s="8"/>
      <c r="D41" s="8"/>
      <c r="E41" s="9"/>
      <c r="F41" s="9"/>
      <c r="G41" s="9"/>
      <c r="H41" s="9"/>
      <c r="I41" s="9"/>
      <c r="J41" s="9"/>
      <c r="K41" s="9"/>
      <c r="L41" s="9"/>
      <c r="M41" s="2" t="s">
        <v>73</v>
      </c>
      <c r="N41" s="7">
        <f>P41+L38</f>
        <v>20.233333333333338</v>
      </c>
      <c r="O41" s="2">
        <f>Q41-H38</f>
        <v>0.77499999999999947</v>
      </c>
      <c r="P41" s="2">
        <v>22.8</v>
      </c>
      <c r="Q41" s="2">
        <v>6.1</v>
      </c>
      <c r="R41" s="2">
        <v>100</v>
      </c>
      <c r="S41" s="2">
        <v>34.299999999999997</v>
      </c>
      <c r="T41" s="2">
        <v>3.6</v>
      </c>
      <c r="U41" s="2">
        <v>42.4</v>
      </c>
      <c r="V41" s="2">
        <v>20.399999999999999</v>
      </c>
    </row>
    <row r="42" spans="1:22" x14ac:dyDescent="0.2">
      <c r="A42" s="11"/>
      <c r="B42" s="13"/>
      <c r="C42" s="8"/>
      <c r="D42" s="8"/>
      <c r="E42" s="9"/>
      <c r="F42" s="9"/>
      <c r="G42" s="9"/>
      <c r="H42" s="9"/>
      <c r="I42" s="9"/>
      <c r="J42" s="9"/>
      <c r="K42" s="9"/>
      <c r="L42" s="9"/>
      <c r="M42" s="2" t="s">
        <v>74</v>
      </c>
      <c r="N42" s="7">
        <f>P42+L38</f>
        <v>19.633333333333336</v>
      </c>
      <c r="O42" s="2">
        <f>Q42-H38</f>
        <v>-3.125</v>
      </c>
      <c r="P42" s="2">
        <v>22.2</v>
      </c>
      <c r="Q42" s="2">
        <v>2.2000000000000002</v>
      </c>
      <c r="R42" s="2">
        <v>100</v>
      </c>
      <c r="S42" s="2">
        <v>26.3</v>
      </c>
      <c r="T42" s="2">
        <v>3.3</v>
      </c>
      <c r="U42" s="2">
        <v>31</v>
      </c>
      <c r="V42" s="2">
        <v>1.3</v>
      </c>
    </row>
    <row r="43" spans="1:22" x14ac:dyDescent="0.2">
      <c r="A43" s="11"/>
      <c r="B43" s="13"/>
      <c r="C43" s="8"/>
      <c r="D43" s="8"/>
      <c r="E43" s="9"/>
      <c r="F43" s="9"/>
      <c r="G43" s="9"/>
      <c r="H43" s="9"/>
      <c r="I43" s="9"/>
      <c r="J43" s="9"/>
      <c r="K43" s="9"/>
      <c r="L43" s="9"/>
      <c r="M43" s="2" t="s">
        <v>75</v>
      </c>
      <c r="N43" s="7">
        <f>P43+L38</f>
        <v>18.333333333333336</v>
      </c>
      <c r="O43" s="2">
        <f>Q43-H38</f>
        <v>-5.625</v>
      </c>
      <c r="P43" s="2">
        <v>20.9</v>
      </c>
      <c r="Q43" s="2">
        <v>-0.3</v>
      </c>
      <c r="R43" s="2">
        <v>100</v>
      </c>
      <c r="S43" s="2">
        <v>23.9</v>
      </c>
      <c r="T43" s="2">
        <v>3.4</v>
      </c>
      <c r="U43" s="2">
        <v>29.2</v>
      </c>
      <c r="V43" s="2">
        <v>0.6</v>
      </c>
    </row>
    <row r="44" spans="1:22" x14ac:dyDescent="0.2">
      <c r="A44" s="11"/>
      <c r="B44" s="13"/>
      <c r="C44" s="8"/>
      <c r="D44" s="8"/>
      <c r="E44" s="9"/>
      <c r="F44" s="9"/>
      <c r="G44" s="9"/>
      <c r="H44" s="9"/>
      <c r="I44" s="9"/>
      <c r="J44" s="9"/>
      <c r="K44" s="9"/>
      <c r="L44" s="9"/>
      <c r="M44" s="2" t="s">
        <v>86</v>
      </c>
      <c r="N44" s="7">
        <f>P44+L38</f>
        <v>18.433333333333337</v>
      </c>
      <c r="O44" s="2">
        <f>Q44-H38</f>
        <v>-5.9249999999999998</v>
      </c>
      <c r="P44" s="2">
        <v>21</v>
      </c>
      <c r="Q44" s="2">
        <v>-0.6</v>
      </c>
      <c r="R44" s="2">
        <v>100</v>
      </c>
      <c r="S44" s="2">
        <v>23.3</v>
      </c>
      <c r="T44" s="2">
        <v>3.8</v>
      </c>
      <c r="U44" s="2">
        <v>28.3</v>
      </c>
      <c r="V44" s="2">
        <v>1.7</v>
      </c>
    </row>
    <row r="45" spans="1:22" x14ac:dyDescent="0.2">
      <c r="A45" s="11"/>
      <c r="B45" s="13"/>
      <c r="C45" s="8"/>
      <c r="D45" s="8"/>
      <c r="E45" s="9"/>
      <c r="F45" s="9"/>
      <c r="G45" s="9"/>
      <c r="H45" s="9"/>
      <c r="I45" s="9"/>
      <c r="J45" s="9"/>
      <c r="K45" s="9"/>
      <c r="L45" s="9"/>
      <c r="M45" s="2" t="s">
        <v>77</v>
      </c>
      <c r="N45" s="7">
        <f>P45+L38</f>
        <v>19.433333333333337</v>
      </c>
      <c r="O45" s="2">
        <f>Q45-H38</f>
        <v>-3.7250000000000001</v>
      </c>
      <c r="P45" s="2">
        <v>22</v>
      </c>
      <c r="Q45" s="2">
        <v>1.6</v>
      </c>
      <c r="R45" s="2">
        <v>100</v>
      </c>
      <c r="S45" s="2">
        <v>24.5</v>
      </c>
      <c r="T45" s="2">
        <v>4.3</v>
      </c>
      <c r="U45" s="2">
        <v>23.8</v>
      </c>
      <c r="V45" s="2">
        <v>2.9</v>
      </c>
    </row>
    <row r="46" spans="1:22" x14ac:dyDescent="0.2">
      <c r="A46" s="11"/>
      <c r="B46" s="13"/>
      <c r="C46" s="8"/>
      <c r="D46" s="8"/>
      <c r="E46" s="9"/>
      <c r="F46" s="9"/>
      <c r="G46" s="9"/>
      <c r="H46" s="9"/>
      <c r="I46" s="9"/>
      <c r="J46" s="9"/>
      <c r="K46" s="9"/>
      <c r="L46" s="9"/>
      <c r="M46" s="2" t="s">
        <v>78</v>
      </c>
      <c r="N46" s="7">
        <f>P46+L38</f>
        <v>20.233333333333338</v>
      </c>
      <c r="O46" s="2">
        <f>Q46-H38</f>
        <v>-0.92499999999999982</v>
      </c>
      <c r="P46" s="2">
        <v>22.8</v>
      </c>
      <c r="Q46" s="2">
        <v>4.4000000000000004</v>
      </c>
      <c r="R46" s="2">
        <v>100</v>
      </c>
      <c r="S46" s="2">
        <v>27.6</v>
      </c>
      <c r="T46" s="2">
        <v>4.8</v>
      </c>
      <c r="U46" s="2">
        <v>35.700000000000003</v>
      </c>
      <c r="V46" s="2">
        <v>7.7</v>
      </c>
    </row>
    <row r="47" spans="1:22" x14ac:dyDescent="0.2">
      <c r="A47" s="11"/>
      <c r="B47" s="13"/>
      <c r="C47" s="8"/>
      <c r="D47" s="8"/>
      <c r="E47" s="9"/>
      <c r="F47" s="9"/>
      <c r="G47" s="9"/>
      <c r="H47" s="9"/>
      <c r="I47" s="9"/>
      <c r="J47" s="9"/>
      <c r="K47" s="9"/>
      <c r="L47" s="9"/>
      <c r="M47" s="2" t="s">
        <v>79</v>
      </c>
      <c r="N47" s="7">
        <f>P47+L38</f>
        <v>21.633333333333336</v>
      </c>
      <c r="O47" s="2">
        <f>Q47-H38</f>
        <v>1.4749999999999996</v>
      </c>
      <c r="P47" s="2">
        <v>24.2</v>
      </c>
      <c r="Q47" s="2">
        <v>6.8</v>
      </c>
      <c r="R47" s="2">
        <v>100</v>
      </c>
      <c r="S47" s="2">
        <v>30.3</v>
      </c>
      <c r="T47" s="2">
        <v>4.7</v>
      </c>
      <c r="U47" s="2">
        <v>45</v>
      </c>
      <c r="V47" s="2">
        <v>19.899999999999999</v>
      </c>
    </row>
    <row r="48" spans="1:22" x14ac:dyDescent="0.2">
      <c r="A48" s="11"/>
      <c r="B48" s="13"/>
      <c r="C48" s="8"/>
      <c r="D48" s="8"/>
      <c r="E48" s="9"/>
      <c r="F48" s="9"/>
      <c r="G48" s="9"/>
      <c r="H48" s="9"/>
      <c r="I48" s="9"/>
      <c r="J48" s="9"/>
      <c r="K48" s="9"/>
      <c r="L48" s="9"/>
      <c r="M48" s="2" t="s">
        <v>80</v>
      </c>
      <c r="N48" s="7">
        <f>P48+L38</f>
        <v>21.733333333333338</v>
      </c>
      <c r="O48" s="2">
        <f>Q48-H38</f>
        <v>2.9750000000000005</v>
      </c>
      <c r="P48" s="2">
        <v>24.3</v>
      </c>
      <c r="Q48" s="2">
        <v>8.3000000000000007</v>
      </c>
      <c r="R48" s="2">
        <v>100</v>
      </c>
      <c r="S48" s="2">
        <v>34.299999999999997</v>
      </c>
      <c r="T48" s="2">
        <v>4.7</v>
      </c>
      <c r="U48" s="2">
        <v>51.2</v>
      </c>
      <c r="V48" s="2">
        <v>42.2</v>
      </c>
    </row>
    <row r="49" spans="1:22" x14ac:dyDescent="0.2">
      <c r="A49" s="11"/>
      <c r="B49" s="13"/>
      <c r="C49" s="8"/>
      <c r="D49" s="8"/>
      <c r="E49" s="9"/>
      <c r="F49" s="9"/>
      <c r="G49" s="9"/>
      <c r="H49" s="9"/>
      <c r="I49" s="9"/>
      <c r="J49" s="9"/>
      <c r="K49" s="9"/>
      <c r="L49" s="9"/>
      <c r="M49" s="2" t="s">
        <v>81</v>
      </c>
      <c r="N49" s="7">
        <f>P49+L38</f>
        <v>20.433333333333337</v>
      </c>
      <c r="O49" s="2">
        <f>Q49-H38</f>
        <v>3.5750000000000002</v>
      </c>
      <c r="P49" s="2">
        <v>23</v>
      </c>
      <c r="Q49" s="2">
        <v>8.9</v>
      </c>
      <c r="R49" s="2">
        <v>100</v>
      </c>
      <c r="S49" s="2">
        <v>39.700000000000003</v>
      </c>
      <c r="T49" s="2">
        <v>4.3</v>
      </c>
      <c r="U49" s="2">
        <v>54.7</v>
      </c>
      <c r="V49" s="2">
        <v>96.3</v>
      </c>
    </row>
    <row r="50" spans="1:22" x14ac:dyDescent="0.2">
      <c r="A50" s="11"/>
      <c r="B50" s="12" t="s">
        <v>82</v>
      </c>
      <c r="C50" s="8">
        <v>-36.770000000000003</v>
      </c>
      <c r="D50" s="8">
        <v>-59.86</v>
      </c>
      <c r="E50" s="8" t="s">
        <v>87</v>
      </c>
      <c r="F50" s="8">
        <v>12.63</v>
      </c>
      <c r="G50" s="8">
        <v>15.71</v>
      </c>
      <c r="H50" s="8">
        <f t="shared" ref="H50" si="1">AVERAGE(Q50:Q61)</f>
        <v>7.9666666666666659</v>
      </c>
      <c r="I50" s="8">
        <f t="shared" ref="I50" si="2">AVERAGE(P50:P61)</f>
        <v>21.108333333333334</v>
      </c>
      <c r="J50" s="8">
        <v>136</v>
      </c>
      <c r="K50" s="8">
        <f t="shared" ref="K50:L50" si="3">H50-F50</f>
        <v>-4.6633333333333349</v>
      </c>
      <c r="L50" s="8">
        <f t="shared" si="3"/>
        <v>5.3983333333333334</v>
      </c>
      <c r="M50" s="2" t="s">
        <v>70</v>
      </c>
      <c r="N50" s="7">
        <f>P50-L50</f>
        <v>24.001666666666665</v>
      </c>
      <c r="O50" s="2">
        <f>Q50-K50</f>
        <v>18.763333333333335</v>
      </c>
      <c r="P50" s="2">
        <v>29.4</v>
      </c>
      <c r="Q50" s="2">
        <v>14.1</v>
      </c>
      <c r="R50" s="2">
        <v>98.8</v>
      </c>
      <c r="S50" s="2">
        <v>44.3</v>
      </c>
      <c r="T50" s="2">
        <v>3.5</v>
      </c>
      <c r="U50" s="2">
        <v>32</v>
      </c>
      <c r="V50" s="2">
        <v>106.4</v>
      </c>
    </row>
    <row r="51" spans="1:22" x14ac:dyDescent="0.2">
      <c r="A51" s="11"/>
      <c r="B51" s="13"/>
      <c r="C51" s="9"/>
      <c r="D51" s="9"/>
      <c r="E51" s="9"/>
      <c r="F51" s="9"/>
      <c r="G51" s="9"/>
      <c r="H51" s="9"/>
      <c r="I51" s="9"/>
      <c r="J51" s="9"/>
      <c r="K51" s="9"/>
      <c r="L51" s="9"/>
      <c r="M51" s="2" t="s">
        <v>71</v>
      </c>
      <c r="N51" s="7">
        <f>P51-L50</f>
        <v>22.901666666666667</v>
      </c>
      <c r="O51" s="2">
        <f>Q51-K50</f>
        <v>18.163333333333334</v>
      </c>
      <c r="P51" s="2">
        <v>28.3</v>
      </c>
      <c r="Q51" s="2">
        <v>13.5</v>
      </c>
      <c r="R51" s="2">
        <v>100</v>
      </c>
      <c r="S51" s="2">
        <v>47.5</v>
      </c>
      <c r="T51" s="2">
        <v>3.1</v>
      </c>
      <c r="U51" s="2">
        <v>35.1</v>
      </c>
      <c r="V51" s="2">
        <v>83.5</v>
      </c>
    </row>
    <row r="52" spans="1:22" x14ac:dyDescent="0.2">
      <c r="A52" s="11"/>
      <c r="B52" s="13"/>
      <c r="C52" s="9"/>
      <c r="D52" s="9"/>
      <c r="E52" s="9"/>
      <c r="F52" s="9"/>
      <c r="G52" s="9"/>
      <c r="H52" s="9"/>
      <c r="I52" s="9"/>
      <c r="J52" s="9"/>
      <c r="K52" s="9"/>
      <c r="L52" s="9"/>
      <c r="M52" s="2" t="s">
        <v>72</v>
      </c>
      <c r="N52" s="7">
        <f>P52-L50</f>
        <v>19.701666666666668</v>
      </c>
      <c r="O52" s="2">
        <f>Q52-K50</f>
        <v>16.263333333333335</v>
      </c>
      <c r="P52" s="2">
        <v>25.1</v>
      </c>
      <c r="Q52" s="2">
        <v>11.6</v>
      </c>
      <c r="R52" s="2">
        <v>100</v>
      </c>
      <c r="S52" s="2">
        <v>51.8</v>
      </c>
      <c r="T52" s="2">
        <v>2.6</v>
      </c>
      <c r="U52" s="2">
        <v>41.4</v>
      </c>
      <c r="V52" s="2">
        <v>123.4</v>
      </c>
    </row>
    <row r="53" spans="1:22" x14ac:dyDescent="0.2">
      <c r="A53" s="11"/>
      <c r="B53" s="13"/>
      <c r="C53" s="9"/>
      <c r="D53" s="9"/>
      <c r="E53" s="9"/>
      <c r="F53" s="9"/>
      <c r="G53" s="9"/>
      <c r="H53" s="9"/>
      <c r="I53" s="9"/>
      <c r="J53" s="9"/>
      <c r="K53" s="9"/>
      <c r="L53" s="9"/>
      <c r="M53" s="2" t="s">
        <v>73</v>
      </c>
      <c r="N53" s="7">
        <f>P53-L50</f>
        <v>15.801666666666666</v>
      </c>
      <c r="O53" s="2">
        <f>Q53-K50</f>
        <v>12.663333333333334</v>
      </c>
      <c r="P53" s="2">
        <v>21.2</v>
      </c>
      <c r="Q53" s="2">
        <v>8</v>
      </c>
      <c r="R53" s="2">
        <v>100</v>
      </c>
      <c r="S53" s="2">
        <v>49.9</v>
      </c>
      <c r="T53" s="2">
        <v>2.4</v>
      </c>
      <c r="U53" s="2">
        <v>42.9</v>
      </c>
      <c r="V53" s="2">
        <v>82</v>
      </c>
    </row>
    <row r="54" spans="1:22" x14ac:dyDescent="0.2">
      <c r="A54" s="11"/>
      <c r="B54" s="13"/>
      <c r="C54" s="9"/>
      <c r="D54" s="9"/>
      <c r="E54" s="9"/>
      <c r="F54" s="9"/>
      <c r="G54" s="9"/>
      <c r="H54" s="9"/>
      <c r="I54" s="9"/>
      <c r="J54" s="9"/>
      <c r="K54" s="9"/>
      <c r="L54" s="9"/>
      <c r="M54" s="2" t="s">
        <v>74</v>
      </c>
      <c r="N54" s="7">
        <f>P54-L50</f>
        <v>11.701666666666668</v>
      </c>
      <c r="O54" s="2">
        <f>Q54-K50</f>
        <v>9.7633333333333354</v>
      </c>
      <c r="P54" s="2">
        <v>17.100000000000001</v>
      </c>
      <c r="Q54" s="2">
        <v>5.0999999999999996</v>
      </c>
      <c r="R54" s="2">
        <v>100</v>
      </c>
      <c r="S54" s="2">
        <v>52.8</v>
      </c>
      <c r="T54" s="2">
        <v>2.4</v>
      </c>
      <c r="U54" s="2">
        <v>50.8</v>
      </c>
      <c r="V54" s="2">
        <v>66.5</v>
      </c>
    </row>
    <row r="55" spans="1:22" x14ac:dyDescent="0.2">
      <c r="A55" s="11"/>
      <c r="B55" s="13"/>
      <c r="C55" s="9"/>
      <c r="D55" s="9"/>
      <c r="E55" s="9"/>
      <c r="F55" s="9"/>
      <c r="G55" s="9"/>
      <c r="H55" s="9"/>
      <c r="I55" s="9"/>
      <c r="J55" s="9"/>
      <c r="K55" s="9"/>
      <c r="L55" s="9"/>
      <c r="M55" s="2" t="s">
        <v>75</v>
      </c>
      <c r="N55" s="7">
        <f>P55-L50</f>
        <v>8.2016666666666662</v>
      </c>
      <c r="O55" s="2">
        <f>Q55-K50</f>
        <v>7.3633333333333351</v>
      </c>
      <c r="P55" s="2">
        <v>13.6</v>
      </c>
      <c r="Q55" s="2">
        <v>2.7</v>
      </c>
      <c r="R55" s="2">
        <v>100</v>
      </c>
      <c r="S55" s="2">
        <v>55.3</v>
      </c>
      <c r="T55" s="2">
        <v>2.6</v>
      </c>
      <c r="U55" s="2">
        <v>56.9</v>
      </c>
      <c r="V55" s="2">
        <v>42.7</v>
      </c>
    </row>
    <row r="56" spans="1:22" x14ac:dyDescent="0.2">
      <c r="A56" s="11"/>
      <c r="B56" s="13"/>
      <c r="C56" s="9"/>
      <c r="D56" s="9"/>
      <c r="E56" s="9"/>
      <c r="F56" s="9"/>
      <c r="G56" s="9"/>
      <c r="H56" s="9"/>
      <c r="I56" s="9"/>
      <c r="J56" s="9"/>
      <c r="K56" s="9"/>
      <c r="L56" s="9"/>
      <c r="M56" s="2" t="s">
        <v>86</v>
      </c>
      <c r="N56" s="7">
        <f>P56-L50</f>
        <v>8.0016666666666669</v>
      </c>
      <c r="O56" s="2">
        <f>Q56-K50</f>
        <v>7.1633333333333349</v>
      </c>
      <c r="P56" s="2">
        <v>13.4</v>
      </c>
      <c r="Q56" s="2">
        <v>2.5</v>
      </c>
      <c r="R56" s="2">
        <v>100</v>
      </c>
      <c r="S56" s="2">
        <v>55.3</v>
      </c>
      <c r="T56" s="2">
        <v>2.9</v>
      </c>
      <c r="U56" s="2">
        <v>56.1</v>
      </c>
      <c r="V56" s="2">
        <v>46.4</v>
      </c>
    </row>
    <row r="57" spans="1:22" x14ac:dyDescent="0.2">
      <c r="A57" s="11"/>
      <c r="B57" s="13"/>
      <c r="C57" s="9"/>
      <c r="D57" s="9"/>
      <c r="E57" s="9"/>
      <c r="F57" s="9"/>
      <c r="G57" s="9"/>
      <c r="H57" s="9"/>
      <c r="I57" s="9"/>
      <c r="J57" s="9"/>
      <c r="K57" s="9"/>
      <c r="L57" s="9"/>
      <c r="M57" s="2" t="s">
        <v>77</v>
      </c>
      <c r="N57" s="7">
        <f>P57-L50</f>
        <v>9.8016666666666659</v>
      </c>
      <c r="O57" s="2">
        <f>Q57-K50</f>
        <v>7.6633333333333349</v>
      </c>
      <c r="P57" s="2">
        <v>15.2</v>
      </c>
      <c r="Q57" s="2">
        <v>3</v>
      </c>
      <c r="R57" s="2">
        <v>100</v>
      </c>
      <c r="S57" s="2">
        <v>49.6</v>
      </c>
      <c r="T57" s="2">
        <v>3.3</v>
      </c>
      <c r="U57" s="2">
        <v>49.3</v>
      </c>
      <c r="V57" s="2">
        <v>40.200000000000003</v>
      </c>
    </row>
    <row r="58" spans="1:22" x14ac:dyDescent="0.2">
      <c r="A58" s="11"/>
      <c r="B58" s="13"/>
      <c r="C58" s="9"/>
      <c r="D58" s="9"/>
      <c r="E58" s="9"/>
      <c r="F58" s="9"/>
      <c r="G58" s="9"/>
      <c r="H58" s="9"/>
      <c r="I58" s="9"/>
      <c r="J58" s="9"/>
      <c r="K58" s="9"/>
      <c r="L58" s="9"/>
      <c r="M58" s="2" t="s">
        <v>78</v>
      </c>
      <c r="N58" s="7">
        <f>P58-L50</f>
        <v>12.501666666666665</v>
      </c>
      <c r="O58" s="2">
        <f>Q58-K50</f>
        <v>9.3633333333333351</v>
      </c>
      <c r="P58" s="2">
        <v>17.899999999999999</v>
      </c>
      <c r="Q58" s="2">
        <v>4.7</v>
      </c>
      <c r="R58" s="2">
        <v>100</v>
      </c>
      <c r="S58" s="2">
        <v>46.4</v>
      </c>
      <c r="T58" s="2">
        <v>3.7</v>
      </c>
      <c r="U58" s="2">
        <v>46.5</v>
      </c>
      <c r="V58" s="2">
        <v>57.4</v>
      </c>
    </row>
    <row r="59" spans="1:22" x14ac:dyDescent="0.2">
      <c r="A59" s="11"/>
      <c r="B59" s="13"/>
      <c r="C59" s="9"/>
      <c r="D59" s="9"/>
      <c r="E59" s="9"/>
      <c r="F59" s="9"/>
      <c r="G59" s="9"/>
      <c r="H59" s="9"/>
      <c r="I59" s="9"/>
      <c r="J59" s="9"/>
      <c r="K59" s="9"/>
      <c r="L59" s="9"/>
      <c r="M59" s="2" t="s">
        <v>79</v>
      </c>
      <c r="N59" s="7">
        <f>P59-L50</f>
        <v>15.101666666666667</v>
      </c>
      <c r="O59" s="2">
        <f>Q59-K50</f>
        <v>12.363333333333335</v>
      </c>
      <c r="P59" s="2">
        <v>20.5</v>
      </c>
      <c r="Q59" s="2">
        <v>7.7</v>
      </c>
      <c r="R59" s="2">
        <v>100</v>
      </c>
      <c r="S59" s="2">
        <v>48.6</v>
      </c>
      <c r="T59" s="2">
        <v>3.8</v>
      </c>
      <c r="U59" s="2">
        <v>44.5</v>
      </c>
      <c r="V59" s="2">
        <v>85.6</v>
      </c>
    </row>
    <row r="60" spans="1:22" x14ac:dyDescent="0.2">
      <c r="A60" s="11"/>
      <c r="B60" s="13"/>
      <c r="C60" s="9"/>
      <c r="D60" s="9"/>
      <c r="E60" s="9"/>
      <c r="F60" s="9"/>
      <c r="G60" s="9"/>
      <c r="H60" s="9"/>
      <c r="I60" s="9"/>
      <c r="J60" s="9"/>
      <c r="K60" s="9"/>
      <c r="L60" s="9"/>
      <c r="M60" s="2" t="s">
        <v>80</v>
      </c>
      <c r="N60" s="7">
        <f>P60-L50</f>
        <v>18.701666666666668</v>
      </c>
      <c r="O60" s="2">
        <f>Q60-K50</f>
        <v>14.763333333333335</v>
      </c>
      <c r="P60" s="2">
        <v>24.1</v>
      </c>
      <c r="Q60" s="2">
        <v>10.1</v>
      </c>
      <c r="R60" s="2">
        <v>100</v>
      </c>
      <c r="S60" s="2">
        <v>45.1</v>
      </c>
      <c r="T60" s="2">
        <v>3.7</v>
      </c>
      <c r="U60" s="2">
        <v>40.200000000000003</v>
      </c>
      <c r="V60" s="2">
        <v>95.2</v>
      </c>
    </row>
    <row r="61" spans="1:22" x14ac:dyDescent="0.2">
      <c r="A61" s="11"/>
      <c r="B61" s="13"/>
      <c r="C61" s="9"/>
      <c r="D61" s="9"/>
      <c r="E61" s="9"/>
      <c r="F61" s="9"/>
      <c r="G61" s="9"/>
      <c r="H61" s="9"/>
      <c r="I61" s="9"/>
      <c r="J61" s="9"/>
      <c r="K61" s="9"/>
      <c r="L61" s="9"/>
      <c r="M61" s="2" t="s">
        <v>81</v>
      </c>
      <c r="N61" s="7">
        <f>P61-L50</f>
        <v>22.101666666666667</v>
      </c>
      <c r="O61" s="2">
        <f>Q61-K50</f>
        <v>17.263333333333335</v>
      </c>
      <c r="P61" s="2">
        <v>27.5</v>
      </c>
      <c r="Q61" s="2">
        <v>12.6</v>
      </c>
      <c r="R61" s="2">
        <v>100</v>
      </c>
      <c r="S61" s="2">
        <v>42.2</v>
      </c>
      <c r="T61" s="2">
        <v>3.7</v>
      </c>
      <c r="U61" s="2">
        <v>42.5</v>
      </c>
      <c r="V61" s="2">
        <v>94.1</v>
      </c>
    </row>
    <row r="62" spans="1:22" x14ac:dyDescent="0.2">
      <c r="A62" s="11"/>
      <c r="B62" s="12" t="s">
        <v>84</v>
      </c>
      <c r="C62" s="8">
        <v>-47.83</v>
      </c>
      <c r="D62" s="8">
        <v>-65.86</v>
      </c>
      <c r="E62" s="8" t="s">
        <v>88</v>
      </c>
      <c r="F62" s="8">
        <v>5.81</v>
      </c>
      <c r="G62" s="8">
        <v>8.35</v>
      </c>
      <c r="H62" s="8">
        <f t="shared" ref="H62" si="4">AVERAGE(Q62:Q73)</f>
        <v>5.4083333333333323</v>
      </c>
      <c r="I62" s="8">
        <f t="shared" ref="I62" si="5">AVERAGE(P62:P73)</f>
        <v>15.383333333333333</v>
      </c>
      <c r="J62" s="8">
        <v>21</v>
      </c>
      <c r="K62" s="8">
        <f t="shared" ref="K62:L62" si="6">H62-F62</f>
        <v>-0.40166666666666728</v>
      </c>
      <c r="L62" s="8">
        <f t="shared" si="6"/>
        <v>7.0333333333333332</v>
      </c>
      <c r="M62" s="2" t="s">
        <v>70</v>
      </c>
      <c r="N62" s="2">
        <f>P62-L62</f>
        <v>15.366666666666665</v>
      </c>
      <c r="O62" s="2">
        <f>Q62-K62</f>
        <v>11.001666666666667</v>
      </c>
      <c r="P62" s="2">
        <v>22.4</v>
      </c>
      <c r="Q62" s="2">
        <v>10.6</v>
      </c>
      <c r="R62" s="2">
        <v>62.5</v>
      </c>
      <c r="S62" s="2">
        <v>32.6</v>
      </c>
      <c r="T62" s="2">
        <v>8.4</v>
      </c>
      <c r="U62" s="2">
        <v>50.8</v>
      </c>
      <c r="V62" s="2">
        <v>16.5</v>
      </c>
    </row>
    <row r="63" spans="1:22" x14ac:dyDescent="0.2">
      <c r="A63" s="11"/>
      <c r="B63" s="13"/>
      <c r="C63" s="9"/>
      <c r="D63" s="9"/>
      <c r="E63" s="9"/>
      <c r="F63" s="9"/>
      <c r="G63" s="9"/>
      <c r="H63" s="9"/>
      <c r="I63" s="9"/>
      <c r="J63" s="9"/>
      <c r="K63" s="9"/>
      <c r="L63" s="9"/>
      <c r="M63" s="2" t="s">
        <v>71</v>
      </c>
      <c r="N63" s="2">
        <f>P63-L62</f>
        <v>14.366666666666665</v>
      </c>
      <c r="O63" s="2">
        <f>Q63-K632</f>
        <v>10.1</v>
      </c>
      <c r="P63" s="2">
        <v>21.4</v>
      </c>
      <c r="Q63" s="2">
        <v>10.1</v>
      </c>
      <c r="R63" s="2">
        <v>64.3</v>
      </c>
      <c r="S63" s="2">
        <v>34.299999999999997</v>
      </c>
      <c r="T63" s="2">
        <v>7.8</v>
      </c>
      <c r="U63" s="2">
        <v>47.8</v>
      </c>
      <c r="V63" s="2">
        <v>18</v>
      </c>
    </row>
    <row r="64" spans="1:22" x14ac:dyDescent="0.2">
      <c r="A64" s="11"/>
      <c r="B64" s="13"/>
      <c r="C64" s="9"/>
      <c r="D64" s="9"/>
      <c r="E64" s="9"/>
      <c r="F64" s="9"/>
      <c r="G64" s="9"/>
      <c r="H64" s="9"/>
      <c r="I64" s="9"/>
      <c r="J64" s="9"/>
      <c r="K64" s="9"/>
      <c r="L64" s="9"/>
      <c r="M64" s="2" t="s">
        <v>72</v>
      </c>
      <c r="N64" s="2">
        <f>P64-L62</f>
        <v>12.766666666666667</v>
      </c>
      <c r="O64" s="2">
        <f>Q64-K62</f>
        <v>8.8016666666666676</v>
      </c>
      <c r="P64" s="2">
        <v>19.8</v>
      </c>
      <c r="Q64" s="2">
        <v>8.4</v>
      </c>
      <c r="R64" s="2">
        <v>70.8</v>
      </c>
      <c r="S64" s="2">
        <v>36.9</v>
      </c>
      <c r="T64" s="2">
        <v>7.5</v>
      </c>
      <c r="U64" s="2">
        <v>48.2</v>
      </c>
      <c r="V64" s="2">
        <v>18.3</v>
      </c>
    </row>
    <row r="65" spans="1:22" x14ac:dyDescent="0.2">
      <c r="A65" s="11"/>
      <c r="B65" s="13"/>
      <c r="C65" s="9"/>
      <c r="D65" s="9"/>
      <c r="E65" s="9"/>
      <c r="F65" s="9"/>
      <c r="G65" s="9"/>
      <c r="H65" s="9"/>
      <c r="I65" s="9"/>
      <c r="J65" s="9"/>
      <c r="K65" s="9"/>
      <c r="L65" s="9"/>
      <c r="M65" s="2" t="s">
        <v>73</v>
      </c>
      <c r="N65" s="2">
        <f>P65-L62</f>
        <v>8.8666666666666671</v>
      </c>
      <c r="O65" s="2">
        <f>Q65-K62</f>
        <v>6.2016666666666671</v>
      </c>
      <c r="P65" s="2">
        <v>15.9</v>
      </c>
      <c r="Q65" s="2">
        <v>5.8</v>
      </c>
      <c r="R65" s="2">
        <v>83.7</v>
      </c>
      <c r="S65" s="2">
        <v>38.799999999999997</v>
      </c>
      <c r="T65" s="2">
        <v>7</v>
      </c>
      <c r="U65" s="2">
        <v>56.2</v>
      </c>
      <c r="V65" s="2">
        <v>17</v>
      </c>
    </row>
    <row r="66" spans="1:22" x14ac:dyDescent="0.2">
      <c r="A66" s="11"/>
      <c r="B66" s="13"/>
      <c r="C66" s="9"/>
      <c r="D66" s="9"/>
      <c r="E66" s="9"/>
      <c r="F66" s="9"/>
      <c r="G66" s="9"/>
      <c r="H66" s="9"/>
      <c r="I66" s="9"/>
      <c r="J66" s="9"/>
      <c r="K66" s="9"/>
      <c r="L66" s="9"/>
      <c r="M66" s="2" t="s">
        <v>74</v>
      </c>
      <c r="N66" s="2">
        <f>P66-L62</f>
        <v>3.9666666666666668</v>
      </c>
      <c r="O66" s="2">
        <f>Q66-K62</f>
        <v>3.4016666666666673</v>
      </c>
      <c r="P66" s="2">
        <v>11</v>
      </c>
      <c r="Q66" s="2">
        <v>3</v>
      </c>
      <c r="R66" s="2">
        <v>88.7</v>
      </c>
      <c r="S66" s="2">
        <v>47.5</v>
      </c>
      <c r="T66" s="2">
        <v>6.6</v>
      </c>
      <c r="U66" s="2">
        <v>59.8</v>
      </c>
      <c r="V66" s="2">
        <v>23.6</v>
      </c>
    </row>
    <row r="67" spans="1:22" x14ac:dyDescent="0.2">
      <c r="A67" s="11"/>
      <c r="B67" s="13"/>
      <c r="C67" s="9"/>
      <c r="D67" s="9"/>
      <c r="E67" s="9"/>
      <c r="F67" s="9"/>
      <c r="G67" s="9"/>
      <c r="H67" s="9"/>
      <c r="I67" s="9"/>
      <c r="J67" s="9"/>
      <c r="K67" s="9"/>
      <c r="L67" s="9"/>
      <c r="M67" s="2" t="s">
        <v>75</v>
      </c>
      <c r="N67" s="2">
        <f>P67-L62</f>
        <v>0.56666666666666643</v>
      </c>
      <c r="O67" s="2">
        <f>Q67-K62</f>
        <v>1.2016666666666673</v>
      </c>
      <c r="P67" s="2">
        <v>7.6</v>
      </c>
      <c r="Q67" s="2">
        <v>0.8</v>
      </c>
      <c r="R67" s="2">
        <v>89.6</v>
      </c>
      <c r="S67" s="2">
        <v>52.1</v>
      </c>
      <c r="T67" s="2">
        <v>6.6</v>
      </c>
      <c r="U67" s="2">
        <v>61.2</v>
      </c>
      <c r="V67" s="2">
        <v>22</v>
      </c>
    </row>
    <row r="68" spans="1:22" x14ac:dyDescent="0.2">
      <c r="A68" s="11"/>
      <c r="B68" s="13"/>
      <c r="C68" s="9"/>
      <c r="D68" s="9"/>
      <c r="E68" s="9"/>
      <c r="F68" s="9"/>
      <c r="G68" s="9"/>
      <c r="H68" s="9"/>
      <c r="I68" s="9"/>
      <c r="J68" s="9"/>
      <c r="K68" s="9"/>
      <c r="L68" s="9"/>
      <c r="M68" s="2" t="s">
        <v>86</v>
      </c>
      <c r="N68" s="2">
        <f>P68-L62</f>
        <v>0.26666666666666661</v>
      </c>
      <c r="O68" s="2">
        <f>Q68+K62</f>
        <v>-1.6666666666672603E-3</v>
      </c>
      <c r="P68" s="2">
        <v>7.3</v>
      </c>
      <c r="Q68" s="2">
        <v>0.4</v>
      </c>
      <c r="R68" s="2">
        <v>89.5</v>
      </c>
      <c r="S68" s="2">
        <v>51.5</v>
      </c>
      <c r="T68" s="2">
        <v>6.9</v>
      </c>
      <c r="U68" s="2">
        <v>54.5</v>
      </c>
      <c r="V68" s="2">
        <v>20.2</v>
      </c>
    </row>
    <row r="69" spans="1:22" x14ac:dyDescent="0.2">
      <c r="A69" s="11"/>
      <c r="B69" s="13"/>
      <c r="C69" s="9"/>
      <c r="D69" s="9"/>
      <c r="E69" s="9"/>
      <c r="F69" s="9"/>
      <c r="G69" s="9"/>
      <c r="H69" s="9"/>
      <c r="I69" s="9"/>
      <c r="J69" s="9"/>
      <c r="K69" s="9"/>
      <c r="L69" s="9"/>
      <c r="M69" s="2" t="s">
        <v>77</v>
      </c>
      <c r="N69" s="2">
        <f>P69-L62</f>
        <v>2.8666666666666671</v>
      </c>
      <c r="O69" s="2">
        <f>Q69-K62</f>
        <v>1.8016666666666672</v>
      </c>
      <c r="P69" s="2">
        <v>9.9</v>
      </c>
      <c r="Q69" s="2">
        <v>1.4</v>
      </c>
      <c r="R69" s="2">
        <v>88.6</v>
      </c>
      <c r="S69" s="2">
        <v>45.3</v>
      </c>
      <c r="T69" s="2">
        <v>7.3</v>
      </c>
      <c r="U69" s="2">
        <v>56.2</v>
      </c>
      <c r="V69" s="2">
        <v>15.5</v>
      </c>
    </row>
    <row r="70" spans="1:22" x14ac:dyDescent="0.2">
      <c r="A70" s="11"/>
      <c r="B70" s="13"/>
      <c r="C70" s="9"/>
      <c r="D70" s="9"/>
      <c r="E70" s="9"/>
      <c r="F70" s="9"/>
      <c r="G70" s="9"/>
      <c r="H70" s="9"/>
      <c r="I70" s="9"/>
      <c r="J70" s="9"/>
      <c r="K70" s="9"/>
      <c r="L70" s="9"/>
      <c r="M70" s="2" t="s">
        <v>78</v>
      </c>
      <c r="N70" s="2">
        <f>P70-L62</f>
        <v>5.8666666666666671</v>
      </c>
      <c r="O70" s="2">
        <f>Q70-K62</f>
        <v>3.1016666666666675</v>
      </c>
      <c r="P70" s="2">
        <v>12.9</v>
      </c>
      <c r="Q70" s="2">
        <v>2.7</v>
      </c>
      <c r="R70" s="2">
        <v>85.7</v>
      </c>
      <c r="S70" s="2">
        <v>38.700000000000003</v>
      </c>
      <c r="T70" s="2">
        <v>7.5</v>
      </c>
      <c r="U70" s="2">
        <v>47.1</v>
      </c>
      <c r="V70" s="2">
        <v>13.2</v>
      </c>
    </row>
    <row r="71" spans="1:22" x14ac:dyDescent="0.2">
      <c r="A71" s="11"/>
      <c r="B71" s="13"/>
      <c r="C71" s="9"/>
      <c r="D71" s="9"/>
      <c r="E71" s="9"/>
      <c r="F71" s="9"/>
      <c r="G71" s="9"/>
      <c r="H71" s="9"/>
      <c r="I71" s="9"/>
      <c r="J71" s="9"/>
      <c r="K71" s="9"/>
      <c r="L71" s="9"/>
      <c r="M71" s="2" t="s">
        <v>79</v>
      </c>
      <c r="N71" s="2">
        <f>P71-L63</f>
        <v>16.100000000000001</v>
      </c>
      <c r="O71" s="2">
        <f>Q71-K62</f>
        <v>5.2016666666666671</v>
      </c>
      <c r="P71" s="2">
        <v>16.100000000000001</v>
      </c>
      <c r="Q71" s="2">
        <v>4.8</v>
      </c>
      <c r="R71" s="2">
        <v>80.900000000000006</v>
      </c>
      <c r="S71" s="2">
        <v>34.1</v>
      </c>
      <c r="T71" s="2">
        <v>7.9</v>
      </c>
      <c r="U71" s="2">
        <v>45.4</v>
      </c>
      <c r="V71" s="2">
        <v>9.5</v>
      </c>
    </row>
    <row r="72" spans="1:22" x14ac:dyDescent="0.2">
      <c r="A72" s="11"/>
      <c r="B72" s="13"/>
      <c r="C72" s="9"/>
      <c r="D72" s="9"/>
      <c r="E72" s="9"/>
      <c r="F72" s="9"/>
      <c r="G72" s="9"/>
      <c r="H72" s="9"/>
      <c r="I72" s="9"/>
      <c r="J72" s="9"/>
      <c r="K72" s="9"/>
      <c r="L72" s="9"/>
      <c r="M72" s="2" t="s">
        <v>80</v>
      </c>
      <c r="N72" s="2">
        <f>P72-L62</f>
        <v>12.266666666666667</v>
      </c>
      <c r="O72" s="2">
        <f>Q72-K62</f>
        <v>7.9016666666666673</v>
      </c>
      <c r="P72" s="2">
        <v>19.3</v>
      </c>
      <c r="Q72" s="2">
        <v>7.5</v>
      </c>
      <c r="R72" s="2">
        <v>74.8</v>
      </c>
      <c r="S72" s="2">
        <v>31</v>
      </c>
      <c r="T72" s="2">
        <v>8.4</v>
      </c>
      <c r="U72" s="2">
        <v>49.9</v>
      </c>
      <c r="V72" s="2">
        <v>12.4</v>
      </c>
    </row>
    <row r="73" spans="1:22" x14ac:dyDescent="0.2">
      <c r="A73" s="11"/>
      <c r="B73" s="13"/>
      <c r="C73" s="9"/>
      <c r="D73" s="9"/>
      <c r="E73" s="9"/>
      <c r="F73" s="9"/>
      <c r="G73" s="9"/>
      <c r="H73" s="9"/>
      <c r="I73" s="9"/>
      <c r="J73" s="9"/>
      <c r="K73" s="9"/>
      <c r="L73" s="9"/>
      <c r="M73" s="2" t="s">
        <v>81</v>
      </c>
      <c r="N73" s="2">
        <f>P73-L62</f>
        <v>13.966666666666667</v>
      </c>
      <c r="O73" s="2">
        <f>Q73-K62</f>
        <v>9.8016666666666676</v>
      </c>
      <c r="P73" s="2">
        <v>21</v>
      </c>
      <c r="Q73" s="2">
        <v>9.4</v>
      </c>
      <c r="R73" s="2">
        <v>72.599999999999994</v>
      </c>
      <c r="S73" s="2">
        <v>30.6</v>
      </c>
      <c r="T73" s="2">
        <v>8.5</v>
      </c>
      <c r="U73" s="2">
        <v>51.2</v>
      </c>
      <c r="V73" s="2">
        <v>13.6</v>
      </c>
    </row>
    <row r="74" spans="1:22" x14ac:dyDescent="0.2">
      <c r="A74" s="10" t="s">
        <v>4</v>
      </c>
      <c r="B74" s="12" t="s">
        <v>68</v>
      </c>
      <c r="C74" s="8">
        <v>-25.23</v>
      </c>
      <c r="D74" s="8">
        <v>-57.65</v>
      </c>
      <c r="E74" s="8" t="s">
        <v>89</v>
      </c>
      <c r="F74" s="8">
        <v>19.489999999999998</v>
      </c>
      <c r="G74" s="8">
        <v>22.57</v>
      </c>
      <c r="H74" s="8">
        <f t="shared" ref="H74" si="7">AVERAGE(Q74:Q85)</f>
        <v>18.583333333333332</v>
      </c>
      <c r="I74" s="8">
        <f t="shared" ref="I74" si="8">AVERAGE(P74:P85)</f>
        <v>28.533333333333335</v>
      </c>
      <c r="J74" s="8">
        <v>61.2</v>
      </c>
      <c r="K74" s="8">
        <f t="shared" ref="K74:L74" si="9">H74-F74</f>
        <v>-0.90666666666666629</v>
      </c>
      <c r="L74" s="8">
        <f t="shared" si="9"/>
        <v>5.9633333333333347</v>
      </c>
      <c r="M74" s="2" t="s">
        <v>70</v>
      </c>
      <c r="N74" s="2">
        <f>P74-L74</f>
        <v>27.836666666666662</v>
      </c>
      <c r="O74" s="2">
        <f>Q74-K74</f>
        <v>24.106666666666666</v>
      </c>
      <c r="P74" s="2">
        <v>33.799999999999997</v>
      </c>
      <c r="Q74" s="2">
        <v>23.2</v>
      </c>
      <c r="R74" s="2">
        <v>71</v>
      </c>
      <c r="S74" s="2">
        <v>48.1</v>
      </c>
      <c r="T74" s="2">
        <v>2.6</v>
      </c>
      <c r="U74" s="2">
        <v>34.6</v>
      </c>
      <c r="V74" s="2">
        <v>147.30000000000001</v>
      </c>
    </row>
    <row r="75" spans="1:22" x14ac:dyDescent="0.2">
      <c r="A75" s="11"/>
      <c r="B75" s="13"/>
      <c r="C75" s="9"/>
      <c r="D75" s="9"/>
      <c r="E75" s="9"/>
      <c r="F75" s="9"/>
      <c r="G75" s="9"/>
      <c r="H75" s="9"/>
      <c r="I75" s="9"/>
      <c r="J75" s="9"/>
      <c r="K75" s="9"/>
      <c r="L75" s="9"/>
      <c r="M75" s="2" t="s">
        <v>71</v>
      </c>
      <c r="N75" s="2">
        <f>P75-L74</f>
        <v>27.136666666666667</v>
      </c>
      <c r="O75" s="2">
        <f>Q75-K74</f>
        <v>23.806666666666665</v>
      </c>
      <c r="P75" s="2">
        <v>33.1</v>
      </c>
      <c r="Q75" s="2">
        <v>22.9</v>
      </c>
      <c r="R75" s="2">
        <v>73.900000000000006</v>
      </c>
      <c r="S75" s="2">
        <v>50.7</v>
      </c>
      <c r="T75" s="2">
        <v>2.5</v>
      </c>
      <c r="U75" s="2">
        <v>33.1</v>
      </c>
      <c r="V75" s="2">
        <v>134.80000000000001</v>
      </c>
    </row>
    <row r="76" spans="1:22" x14ac:dyDescent="0.2">
      <c r="A76" s="11"/>
      <c r="B76" s="13"/>
      <c r="C76" s="9"/>
      <c r="D76" s="9"/>
      <c r="E76" s="9"/>
      <c r="F76" s="9"/>
      <c r="G76" s="9"/>
      <c r="H76" s="9"/>
      <c r="I76" s="9"/>
      <c r="J76" s="9"/>
      <c r="K76" s="9"/>
      <c r="L76" s="9"/>
      <c r="M76" s="2" t="s">
        <v>72</v>
      </c>
      <c r="N76" s="2">
        <f>P76-L74</f>
        <v>25.536666666666665</v>
      </c>
      <c r="O76" s="2">
        <f>Q76-K74</f>
        <v>22.406666666666666</v>
      </c>
      <c r="P76" s="2">
        <v>31.5</v>
      </c>
      <c r="Q76" s="2">
        <v>21.5</v>
      </c>
      <c r="R76" s="2">
        <v>76.3</v>
      </c>
      <c r="S76" s="2">
        <v>52</v>
      </c>
      <c r="T76" s="2">
        <v>2.5</v>
      </c>
      <c r="U76" s="2">
        <v>33.6</v>
      </c>
      <c r="V76" s="2">
        <v>130.19999999999999</v>
      </c>
    </row>
    <row r="77" spans="1:22" x14ac:dyDescent="0.2">
      <c r="A77" s="11"/>
      <c r="B77" s="13"/>
      <c r="C77" s="9"/>
      <c r="D77" s="9"/>
      <c r="E77" s="9"/>
      <c r="F77" s="9"/>
      <c r="G77" s="9"/>
      <c r="H77" s="9"/>
      <c r="I77" s="9"/>
      <c r="J77" s="9"/>
      <c r="K77" s="9"/>
      <c r="L77" s="9"/>
      <c r="M77" s="2" t="s">
        <v>73</v>
      </c>
      <c r="N77" s="2">
        <f>P77-L74</f>
        <v>22.036666666666665</v>
      </c>
      <c r="O77" s="2">
        <f>Q77-K74</f>
        <v>19.406666666666666</v>
      </c>
      <c r="P77" s="2">
        <v>28</v>
      </c>
      <c r="Q77" s="2">
        <v>18.5</v>
      </c>
      <c r="R77" s="2">
        <v>100</v>
      </c>
      <c r="S77" s="2">
        <v>52.3</v>
      </c>
      <c r="T77" s="2">
        <v>2.4</v>
      </c>
      <c r="U77" s="2">
        <v>35</v>
      </c>
      <c r="V77" s="2">
        <v>145.4</v>
      </c>
    </row>
    <row r="78" spans="1:22" x14ac:dyDescent="0.2">
      <c r="A78" s="11"/>
      <c r="B78" s="13"/>
      <c r="C78" s="9"/>
      <c r="D78" s="9"/>
      <c r="E78" s="9"/>
      <c r="F78" s="9"/>
      <c r="G78" s="9"/>
      <c r="H78" s="9"/>
      <c r="I78" s="9"/>
      <c r="J78" s="9"/>
      <c r="K78" s="9"/>
      <c r="L78" s="9"/>
      <c r="M78" s="2" t="s">
        <v>74</v>
      </c>
      <c r="N78" s="2">
        <f>P78-L74</f>
        <v>19.036666666666665</v>
      </c>
      <c r="O78" s="2">
        <f>Q78-K74</f>
        <v>16.906666666666666</v>
      </c>
      <c r="P78" s="2">
        <v>25</v>
      </c>
      <c r="Q78" s="2">
        <v>16</v>
      </c>
      <c r="R78" s="2">
        <v>100</v>
      </c>
      <c r="S78" s="2">
        <v>54.6</v>
      </c>
      <c r="T78" s="2">
        <v>2.5</v>
      </c>
      <c r="U78" s="2">
        <v>39.1</v>
      </c>
      <c r="V78" s="2">
        <v>113.8</v>
      </c>
    </row>
    <row r="79" spans="1:22" x14ac:dyDescent="0.2">
      <c r="A79" s="11"/>
      <c r="B79" s="13"/>
      <c r="C79" s="9"/>
      <c r="D79" s="9"/>
      <c r="E79" s="9"/>
      <c r="F79" s="9"/>
      <c r="G79" s="9"/>
      <c r="H79" s="9"/>
      <c r="I79" s="9"/>
      <c r="J79" s="9"/>
      <c r="K79" s="9"/>
      <c r="L79" s="9"/>
      <c r="M79" s="2" t="s">
        <v>75</v>
      </c>
      <c r="N79" s="2">
        <f>P79-L74</f>
        <v>16.836666666666666</v>
      </c>
      <c r="O79" s="2">
        <f>Q79-K74</f>
        <v>15.006666666666666</v>
      </c>
      <c r="P79" s="2">
        <v>22.8</v>
      </c>
      <c r="Q79" s="2">
        <v>14.1</v>
      </c>
      <c r="R79" s="2">
        <v>100</v>
      </c>
      <c r="S79" s="2">
        <v>55.6</v>
      </c>
      <c r="T79" s="2">
        <v>2.6</v>
      </c>
      <c r="U79" s="2">
        <v>48.4</v>
      </c>
      <c r="V79" s="2">
        <v>70.5</v>
      </c>
    </row>
    <row r="80" spans="1:22" x14ac:dyDescent="0.2">
      <c r="A80" s="11"/>
      <c r="B80" s="13"/>
      <c r="C80" s="9"/>
      <c r="D80" s="9"/>
      <c r="E80" s="9"/>
      <c r="F80" s="9"/>
      <c r="G80" s="9"/>
      <c r="H80" s="9"/>
      <c r="I80" s="9"/>
      <c r="J80" s="9"/>
      <c r="K80" s="9"/>
      <c r="L80" s="9"/>
      <c r="M80" s="2" t="s">
        <v>86</v>
      </c>
      <c r="N80" s="2">
        <f>P80-L74</f>
        <v>17.036666666666665</v>
      </c>
      <c r="O80" s="2">
        <f>Q80-K74</f>
        <v>14.506666666666666</v>
      </c>
      <c r="P80" s="2">
        <v>23</v>
      </c>
      <c r="Q80" s="2">
        <v>13.6</v>
      </c>
      <c r="R80" s="2">
        <v>99.3</v>
      </c>
      <c r="S80" s="2">
        <v>50.3</v>
      </c>
      <c r="T80" s="2">
        <v>2.7</v>
      </c>
      <c r="U80" s="2">
        <v>40.5</v>
      </c>
      <c r="V80" s="2">
        <v>49.8</v>
      </c>
    </row>
    <row r="81" spans="1:22" x14ac:dyDescent="0.2">
      <c r="A81" s="11"/>
      <c r="B81" s="13"/>
      <c r="C81" s="9"/>
      <c r="D81" s="9"/>
      <c r="E81" s="9"/>
      <c r="F81" s="9"/>
      <c r="G81" s="9"/>
      <c r="H81" s="9"/>
      <c r="I81" s="9"/>
      <c r="J81" s="9"/>
      <c r="K81" s="9"/>
      <c r="L81" s="9"/>
      <c r="M81" s="2" t="s">
        <v>77</v>
      </c>
      <c r="N81" s="2">
        <f>P81-L74</f>
        <v>18.936666666666664</v>
      </c>
      <c r="O81" s="2">
        <f>Q81-K74</f>
        <v>15.706666666666667</v>
      </c>
      <c r="P81" s="2">
        <v>24.9</v>
      </c>
      <c r="Q81" s="2">
        <v>14.8</v>
      </c>
      <c r="R81" s="2">
        <v>96</v>
      </c>
      <c r="S81" s="2">
        <v>46.6</v>
      </c>
      <c r="T81" s="2">
        <v>3.7</v>
      </c>
      <c r="U81" s="2">
        <v>37.200000000000003</v>
      </c>
      <c r="V81" s="2">
        <v>50</v>
      </c>
    </row>
    <row r="82" spans="1:22" x14ac:dyDescent="0.2">
      <c r="A82" s="11"/>
      <c r="B82" s="13"/>
      <c r="C82" s="9"/>
      <c r="D82" s="9"/>
      <c r="E82" s="9"/>
      <c r="F82" s="9"/>
      <c r="G82" s="9"/>
      <c r="H82" s="9"/>
      <c r="I82" s="9"/>
      <c r="J82" s="9"/>
      <c r="K82" s="9"/>
      <c r="L82" s="9"/>
      <c r="M82" s="2" t="s">
        <v>78</v>
      </c>
      <c r="N82" s="2">
        <f>P82-L74</f>
        <v>20.636666666666667</v>
      </c>
      <c r="O82" s="2">
        <f>Q82-K74</f>
        <v>17.406666666666666</v>
      </c>
      <c r="P82" s="2">
        <v>26.6</v>
      </c>
      <c r="Q82" s="2">
        <v>16.5</v>
      </c>
      <c r="R82" s="2">
        <v>92.8</v>
      </c>
      <c r="S82" s="2">
        <v>45.5</v>
      </c>
      <c r="T82" s="2">
        <v>3.7</v>
      </c>
      <c r="U82" s="2">
        <v>42.7</v>
      </c>
      <c r="V82" s="2">
        <v>76.900000000000006</v>
      </c>
    </row>
    <row r="83" spans="1:22" x14ac:dyDescent="0.2">
      <c r="A83" s="11"/>
      <c r="B83" s="13"/>
      <c r="C83" s="9"/>
      <c r="D83" s="9"/>
      <c r="E83" s="9"/>
      <c r="F83" s="9"/>
      <c r="G83" s="9"/>
      <c r="H83" s="9"/>
      <c r="I83" s="9"/>
      <c r="J83" s="9"/>
      <c r="K83" s="9"/>
      <c r="L83" s="9"/>
      <c r="M83" s="2" t="s">
        <v>79</v>
      </c>
      <c r="N83" s="2">
        <f>P83-L74</f>
        <v>23.236666666666665</v>
      </c>
      <c r="O83" s="2">
        <f>Q83-K74</f>
        <v>19.706666666666667</v>
      </c>
      <c r="P83" s="2">
        <v>29.2</v>
      </c>
      <c r="Q83" s="2">
        <v>18.8</v>
      </c>
      <c r="R83" s="2">
        <v>94</v>
      </c>
      <c r="S83" s="2">
        <v>45.7</v>
      </c>
      <c r="T83" s="2">
        <v>2.8</v>
      </c>
      <c r="U83" s="2">
        <v>39.299999999999997</v>
      </c>
      <c r="V83" s="2">
        <v>131</v>
      </c>
    </row>
    <row r="84" spans="1:22" x14ac:dyDescent="0.2">
      <c r="A84" s="11"/>
      <c r="B84" s="13"/>
      <c r="C84" s="9"/>
      <c r="D84" s="9"/>
      <c r="E84" s="9"/>
      <c r="F84" s="9"/>
      <c r="G84" s="9"/>
      <c r="H84" s="9"/>
      <c r="I84" s="9"/>
      <c r="J84" s="9"/>
      <c r="K84" s="9"/>
      <c r="L84" s="9"/>
      <c r="M84" s="2" t="s">
        <v>80</v>
      </c>
      <c r="N84" s="2">
        <f>P84-L74</f>
        <v>25.336666666666666</v>
      </c>
      <c r="O84" s="2">
        <f>Q84-K74</f>
        <v>21.606666666666666</v>
      </c>
      <c r="P84" s="2">
        <v>31.3</v>
      </c>
      <c r="Q84" s="2">
        <v>20.7</v>
      </c>
      <c r="R84" s="2">
        <v>92.5</v>
      </c>
      <c r="S84" s="2">
        <v>44.7</v>
      </c>
      <c r="T84" s="2">
        <v>2.7</v>
      </c>
      <c r="U84" s="2">
        <v>32.5</v>
      </c>
      <c r="V84" s="2">
        <v>151</v>
      </c>
    </row>
    <row r="85" spans="1:22" x14ac:dyDescent="0.2">
      <c r="A85" s="11"/>
      <c r="B85" s="13"/>
      <c r="C85" s="9"/>
      <c r="D85" s="9"/>
      <c r="E85" s="9"/>
      <c r="F85" s="9"/>
      <c r="G85" s="9"/>
      <c r="H85" s="9"/>
      <c r="I85" s="9"/>
      <c r="J85" s="9"/>
      <c r="K85" s="9"/>
      <c r="L85" s="9"/>
      <c r="M85" s="2" t="s">
        <v>81</v>
      </c>
      <c r="N85" s="2">
        <f>P85-L74</f>
        <v>27.236666666666668</v>
      </c>
      <c r="O85" s="2">
        <f>Q85-K74</f>
        <v>23.306666666666665</v>
      </c>
      <c r="P85" s="2">
        <v>33.200000000000003</v>
      </c>
      <c r="Q85" s="2">
        <v>22.4</v>
      </c>
      <c r="R85" s="2">
        <v>90.7</v>
      </c>
      <c r="S85" s="2">
        <v>43.7</v>
      </c>
      <c r="T85" s="2">
        <v>3.5</v>
      </c>
      <c r="U85" s="2">
        <v>31.7</v>
      </c>
      <c r="V85" s="2">
        <v>144</v>
      </c>
    </row>
    <row r="86" spans="1:22" x14ac:dyDescent="0.2">
      <c r="A86" s="11"/>
      <c r="B86" s="12" t="s">
        <v>82</v>
      </c>
      <c r="C86" s="8">
        <v>-32.450000000000003</v>
      </c>
      <c r="D86" s="8">
        <v>-60.8</v>
      </c>
      <c r="E86" s="8" t="s">
        <v>87</v>
      </c>
      <c r="F86" s="8">
        <v>16.89</v>
      </c>
      <c r="G86" s="8">
        <v>19.84</v>
      </c>
      <c r="H86" s="8">
        <f t="shared" ref="H86" si="10">AVERAGE(Q86:Q97)</f>
        <v>12</v>
      </c>
      <c r="I86" s="8">
        <f t="shared" ref="I86" si="11">AVERAGE(P86:P97)</f>
        <v>23.933333333333334</v>
      </c>
      <c r="J86" s="8">
        <v>12.8</v>
      </c>
      <c r="K86" s="8">
        <f t="shared" ref="K86:L86" si="12">H86-F86</f>
        <v>-4.8900000000000006</v>
      </c>
      <c r="L86" s="8">
        <f t="shared" si="12"/>
        <v>4.0933333333333337</v>
      </c>
      <c r="M86" s="2" t="s">
        <v>70</v>
      </c>
      <c r="N86" s="2">
        <f>P86-L86</f>
        <v>27.006666666666668</v>
      </c>
      <c r="O86" s="2">
        <f>Q86-K86</f>
        <v>23.09</v>
      </c>
      <c r="P86" s="2">
        <v>31.1</v>
      </c>
      <c r="Q86" s="2">
        <v>18.2</v>
      </c>
      <c r="R86" s="2">
        <v>84.9</v>
      </c>
      <c r="S86" s="2">
        <v>46.8</v>
      </c>
      <c r="T86" s="2">
        <v>3.3</v>
      </c>
      <c r="U86" s="2">
        <v>33.700000000000003</v>
      </c>
      <c r="V86" s="2">
        <v>121.8</v>
      </c>
    </row>
    <row r="87" spans="1:22" x14ac:dyDescent="0.2">
      <c r="A87" s="11"/>
      <c r="B87" s="13"/>
      <c r="C87" s="9"/>
      <c r="D87" s="9"/>
      <c r="E87" s="9"/>
      <c r="F87" s="9"/>
      <c r="G87" s="9"/>
      <c r="H87" s="9"/>
      <c r="I87" s="9"/>
      <c r="J87" s="9"/>
      <c r="K87" s="9"/>
      <c r="L87" s="9"/>
      <c r="M87" s="2" t="s">
        <v>71</v>
      </c>
      <c r="N87" s="2">
        <f>P87-L86</f>
        <v>25.806666666666665</v>
      </c>
      <c r="O87" s="2">
        <f>Q87-K86</f>
        <v>22.39</v>
      </c>
      <c r="P87" s="2">
        <v>29.9</v>
      </c>
      <c r="Q87" s="2">
        <v>17.5</v>
      </c>
      <c r="R87" s="2">
        <v>88.8</v>
      </c>
      <c r="S87" s="2">
        <v>49.7</v>
      </c>
      <c r="T87" s="2">
        <v>3.2</v>
      </c>
      <c r="U87" s="2">
        <v>34.799999999999997</v>
      </c>
      <c r="V87" s="2">
        <v>112.9</v>
      </c>
    </row>
    <row r="88" spans="1:22" x14ac:dyDescent="0.2">
      <c r="A88" s="11"/>
      <c r="B88" s="13"/>
      <c r="C88" s="9"/>
      <c r="D88" s="9"/>
      <c r="E88" s="9"/>
      <c r="F88" s="9"/>
      <c r="G88" s="9"/>
      <c r="H88" s="9"/>
      <c r="I88" s="9"/>
      <c r="J88" s="9"/>
      <c r="K88" s="9"/>
      <c r="L88" s="9"/>
      <c r="M88" s="2" t="s">
        <v>72</v>
      </c>
      <c r="N88" s="2">
        <f>P88-L86</f>
        <v>23.306666666666665</v>
      </c>
      <c r="O88" s="2">
        <f>Q88-K86</f>
        <v>20.79</v>
      </c>
      <c r="P88" s="2">
        <v>27.4</v>
      </c>
      <c r="Q88" s="2">
        <v>15.9</v>
      </c>
      <c r="R88" s="2">
        <v>95.7</v>
      </c>
      <c r="S88" s="2">
        <v>55.1</v>
      </c>
      <c r="T88" s="2">
        <v>3.1</v>
      </c>
      <c r="U88" s="2">
        <v>39.4</v>
      </c>
      <c r="V88" s="2">
        <v>157.1</v>
      </c>
    </row>
    <row r="89" spans="1:22" x14ac:dyDescent="0.2">
      <c r="A89" s="11"/>
      <c r="B89" s="13"/>
      <c r="C89" s="9"/>
      <c r="D89" s="9"/>
      <c r="E89" s="9"/>
      <c r="F89" s="9"/>
      <c r="G89" s="9"/>
      <c r="H89" s="9"/>
      <c r="I89" s="9"/>
      <c r="J89" s="9"/>
      <c r="K89" s="9"/>
      <c r="L89" s="9"/>
      <c r="M89" s="2" t="s">
        <v>73</v>
      </c>
      <c r="N89" s="2">
        <f>P89-L86</f>
        <v>19.506666666666668</v>
      </c>
      <c r="O89" s="2">
        <f>Q89-K86</f>
        <v>17.29</v>
      </c>
      <c r="P89" s="2">
        <v>23.6</v>
      </c>
      <c r="Q89" s="2">
        <v>12.4</v>
      </c>
      <c r="R89" s="2">
        <v>100</v>
      </c>
      <c r="S89" s="2">
        <v>54</v>
      </c>
      <c r="T89" s="2">
        <v>2.9</v>
      </c>
      <c r="U89" s="2">
        <v>39.200000000000003</v>
      </c>
      <c r="V89" s="2">
        <v>88.4</v>
      </c>
    </row>
    <row r="90" spans="1:22" x14ac:dyDescent="0.2">
      <c r="A90" s="11"/>
      <c r="B90" s="13"/>
      <c r="C90" s="9"/>
      <c r="D90" s="9"/>
      <c r="E90" s="9"/>
      <c r="F90" s="9"/>
      <c r="G90" s="9"/>
      <c r="H90" s="9"/>
      <c r="I90" s="9"/>
      <c r="J90" s="9"/>
      <c r="K90" s="9"/>
      <c r="L90" s="9"/>
      <c r="M90" s="2" t="s">
        <v>74</v>
      </c>
      <c r="N90" s="2">
        <f>P90-L86</f>
        <v>16.606666666666666</v>
      </c>
      <c r="O90" s="2">
        <f>Q90-K86</f>
        <v>14.39</v>
      </c>
      <c r="P90" s="2">
        <v>20.7</v>
      </c>
      <c r="Q90" s="2">
        <v>9.5</v>
      </c>
      <c r="R90" s="2">
        <v>100</v>
      </c>
      <c r="S90" s="2">
        <v>54.5</v>
      </c>
      <c r="T90" s="2">
        <v>3.1</v>
      </c>
      <c r="U90" s="2">
        <v>44.2</v>
      </c>
      <c r="V90" s="2">
        <v>50.8</v>
      </c>
    </row>
    <row r="91" spans="1:22" x14ac:dyDescent="0.2">
      <c r="A91" s="11"/>
      <c r="B91" s="13"/>
      <c r="C91" s="9"/>
      <c r="D91" s="9"/>
      <c r="E91" s="9"/>
      <c r="F91" s="9"/>
      <c r="G91" s="9"/>
      <c r="H91" s="9"/>
      <c r="I91" s="9"/>
      <c r="J91" s="9"/>
      <c r="K91" s="9"/>
      <c r="L91" s="9"/>
      <c r="M91" s="2" t="s">
        <v>75</v>
      </c>
      <c r="N91" s="2">
        <f>P91-L86</f>
        <v>12.906666666666666</v>
      </c>
      <c r="O91" s="2">
        <f>Q91-K86</f>
        <v>11.190000000000001</v>
      </c>
      <c r="P91" s="2">
        <v>17</v>
      </c>
      <c r="Q91" s="2">
        <v>6.3</v>
      </c>
      <c r="R91" s="2">
        <v>100</v>
      </c>
      <c r="S91" s="2">
        <v>55.3</v>
      </c>
      <c r="T91" s="2">
        <v>3.2</v>
      </c>
      <c r="U91" s="2">
        <v>51.7</v>
      </c>
      <c r="V91" s="2">
        <v>39.9</v>
      </c>
    </row>
    <row r="92" spans="1:22" x14ac:dyDescent="0.2">
      <c r="A92" s="11"/>
      <c r="B92" s="13"/>
      <c r="C92" s="9"/>
      <c r="D92" s="9"/>
      <c r="E92" s="9"/>
      <c r="F92" s="9"/>
      <c r="G92" s="9"/>
      <c r="H92" s="9"/>
      <c r="I92" s="9"/>
      <c r="J92" s="9"/>
      <c r="K92" s="9"/>
      <c r="L92" s="9"/>
      <c r="M92" s="2" t="s">
        <v>86</v>
      </c>
      <c r="N92" s="2">
        <f>P92-L86</f>
        <v>12.906666666666666</v>
      </c>
      <c r="O92" s="2">
        <f>Q92-K86</f>
        <v>11.290000000000001</v>
      </c>
      <c r="P92" s="2">
        <v>17</v>
      </c>
      <c r="Q92" s="2">
        <v>6.4</v>
      </c>
      <c r="R92" s="2">
        <v>100</v>
      </c>
      <c r="S92" s="2">
        <v>55.2</v>
      </c>
      <c r="T92" s="2">
        <v>3.5</v>
      </c>
      <c r="U92" s="2">
        <v>48.4</v>
      </c>
      <c r="V92" s="2">
        <v>36.299999999999997</v>
      </c>
    </row>
    <row r="93" spans="1:22" x14ac:dyDescent="0.2">
      <c r="A93" s="11"/>
      <c r="B93" s="13"/>
      <c r="C93" s="9"/>
      <c r="D93" s="9"/>
      <c r="E93" s="9"/>
      <c r="F93" s="9"/>
      <c r="G93" s="9"/>
      <c r="H93" s="9"/>
      <c r="I93" s="9"/>
      <c r="J93" s="9"/>
      <c r="K93" s="9"/>
      <c r="L93" s="9"/>
      <c r="M93" s="2" t="s">
        <v>77</v>
      </c>
      <c r="N93" s="2">
        <f>P93-L86</f>
        <v>14.606666666666666</v>
      </c>
      <c r="O93" s="2">
        <f>Q93-K86</f>
        <v>11.39</v>
      </c>
      <c r="P93" s="2">
        <v>18.7</v>
      </c>
      <c r="Q93" s="2">
        <v>6.5</v>
      </c>
      <c r="R93" s="2">
        <v>100</v>
      </c>
      <c r="S93" s="2">
        <v>49</v>
      </c>
      <c r="T93" s="2">
        <v>3.7</v>
      </c>
      <c r="U93" s="2">
        <v>43.3</v>
      </c>
      <c r="V93" s="2">
        <v>31.5</v>
      </c>
    </row>
    <row r="94" spans="1:22" x14ac:dyDescent="0.2">
      <c r="A94" s="11"/>
      <c r="B94" s="13"/>
      <c r="C94" s="9"/>
      <c r="D94" s="9"/>
      <c r="E94" s="9"/>
      <c r="F94" s="9"/>
      <c r="G94" s="9"/>
      <c r="H94" s="9"/>
      <c r="I94" s="9"/>
      <c r="J94" s="9"/>
      <c r="K94" s="9"/>
      <c r="L94" s="9"/>
      <c r="M94" s="2" t="s">
        <v>78</v>
      </c>
      <c r="N94" s="2">
        <f>P94-L86</f>
        <v>16.906666666666666</v>
      </c>
      <c r="O94" s="2">
        <f>Q94-K86</f>
        <v>13.290000000000001</v>
      </c>
      <c r="P94" s="2">
        <v>21</v>
      </c>
      <c r="Q94" s="2">
        <v>8.4</v>
      </c>
      <c r="R94" s="2">
        <v>100</v>
      </c>
      <c r="S94" s="2">
        <v>46.8</v>
      </c>
      <c r="T94" s="2">
        <v>4.0999999999999996</v>
      </c>
      <c r="U94" s="2">
        <v>44.1</v>
      </c>
      <c r="V94" s="2">
        <v>56.5</v>
      </c>
    </row>
    <row r="95" spans="1:22" x14ac:dyDescent="0.2">
      <c r="A95" s="11"/>
      <c r="B95" s="13"/>
      <c r="C95" s="9"/>
      <c r="D95" s="9"/>
      <c r="E95" s="9"/>
      <c r="F95" s="9"/>
      <c r="G95" s="9"/>
      <c r="H95" s="9"/>
      <c r="I95" s="9"/>
      <c r="J95" s="9"/>
      <c r="K95" s="9"/>
      <c r="L95" s="9"/>
      <c r="M95" s="2" t="s">
        <v>79</v>
      </c>
      <c r="N95" s="2">
        <f>P95-L86</f>
        <v>19.906666666666666</v>
      </c>
      <c r="O95" s="2">
        <f>Q95-K86</f>
        <v>16.490000000000002</v>
      </c>
      <c r="P95" s="2">
        <v>24</v>
      </c>
      <c r="Q95" s="2">
        <v>11.6</v>
      </c>
      <c r="R95" s="2">
        <v>100</v>
      </c>
      <c r="S95" s="2">
        <v>47.3</v>
      </c>
      <c r="T95" s="2">
        <v>3.9</v>
      </c>
      <c r="U95" s="2">
        <v>41</v>
      </c>
      <c r="V95" s="2">
        <v>97.7</v>
      </c>
    </row>
    <row r="96" spans="1:22" x14ac:dyDescent="0.2">
      <c r="A96" s="11"/>
      <c r="B96" s="13"/>
      <c r="C96" s="9"/>
      <c r="D96" s="9"/>
      <c r="E96" s="9"/>
      <c r="F96" s="9"/>
      <c r="G96" s="9"/>
      <c r="H96" s="9"/>
      <c r="I96" s="9"/>
      <c r="J96" s="9"/>
      <c r="K96" s="9"/>
      <c r="L96" s="9"/>
      <c r="M96" s="2" t="s">
        <v>80</v>
      </c>
      <c r="N96" s="2">
        <f>P96-L86</f>
        <v>22.906666666666666</v>
      </c>
      <c r="O96" s="2">
        <f>Q96-K86</f>
        <v>19.29</v>
      </c>
      <c r="P96" s="2">
        <v>27</v>
      </c>
      <c r="Q96" s="2">
        <v>14.4</v>
      </c>
      <c r="R96" s="2">
        <v>100</v>
      </c>
      <c r="S96" s="2">
        <v>45.2</v>
      </c>
      <c r="T96" s="2">
        <v>3.7</v>
      </c>
      <c r="U96" s="2">
        <v>34.5</v>
      </c>
      <c r="V96" s="2">
        <v>107.8</v>
      </c>
    </row>
    <row r="97" spans="1:22" x14ac:dyDescent="0.2">
      <c r="A97" s="11"/>
      <c r="B97" s="13"/>
      <c r="C97" s="9"/>
      <c r="D97" s="9"/>
      <c r="E97" s="9"/>
      <c r="F97" s="9"/>
      <c r="G97" s="9"/>
      <c r="H97" s="9"/>
      <c r="I97" s="9"/>
      <c r="J97" s="9"/>
      <c r="K97" s="9"/>
      <c r="L97" s="9"/>
      <c r="M97" s="2" t="s">
        <v>81</v>
      </c>
      <c r="N97" s="2">
        <f>P97-L86</f>
        <v>25.706666666666667</v>
      </c>
      <c r="O97" s="2">
        <f>Q97-K86</f>
        <v>21.79</v>
      </c>
      <c r="P97" s="2">
        <v>29.8</v>
      </c>
      <c r="Q97" s="2">
        <v>16.899999999999999</v>
      </c>
      <c r="R97" s="2">
        <v>100</v>
      </c>
      <c r="S97" s="2">
        <v>43.9</v>
      </c>
      <c r="T97" s="2">
        <v>3.5</v>
      </c>
      <c r="U97" s="2">
        <v>36.299999999999997</v>
      </c>
      <c r="V97" s="2">
        <v>119.8</v>
      </c>
    </row>
    <row r="98" spans="1:22" x14ac:dyDescent="0.2">
      <c r="A98" s="11"/>
      <c r="B98" s="12" t="s">
        <v>84</v>
      </c>
      <c r="C98" s="8">
        <v>-52.16</v>
      </c>
      <c r="D98" s="8">
        <v>-69.58</v>
      </c>
      <c r="E98" s="8" t="s">
        <v>88</v>
      </c>
      <c r="F98" s="8">
        <v>5.81</v>
      </c>
      <c r="G98" s="8">
        <v>8.35</v>
      </c>
      <c r="H98" s="8">
        <f t="shared" ref="H98" si="13">AVERAGE(Q98:Q109)</f>
        <v>2.9250000000000003</v>
      </c>
      <c r="I98" s="8">
        <f t="shared" ref="I98" si="14">AVERAGE(P98:P109)</f>
        <v>11.316666666666668</v>
      </c>
      <c r="J98" s="8">
        <v>164.3</v>
      </c>
      <c r="K98" s="8">
        <f t="shared" ref="K98:L98" si="15">H98-F98</f>
        <v>-2.8849999999999993</v>
      </c>
      <c r="L98" s="8">
        <f t="shared" si="15"/>
        <v>2.9666666666666686</v>
      </c>
      <c r="M98" s="2" t="s">
        <v>70</v>
      </c>
      <c r="N98" s="2">
        <f>P98-L98</f>
        <v>14.233333333333331</v>
      </c>
      <c r="O98" s="2">
        <f>Q98-K98</f>
        <v>10.084999999999999</v>
      </c>
      <c r="P98" s="2">
        <v>17.2</v>
      </c>
      <c r="Q98" s="2">
        <v>7.2</v>
      </c>
      <c r="R98" s="2">
        <v>77</v>
      </c>
      <c r="S98" s="2">
        <v>42.7</v>
      </c>
      <c r="T98" s="2">
        <v>7.7</v>
      </c>
      <c r="U98" s="2">
        <v>61.8</v>
      </c>
      <c r="V98" s="2">
        <v>28.6</v>
      </c>
    </row>
    <row r="99" spans="1:22" x14ac:dyDescent="0.2">
      <c r="A99" s="11"/>
      <c r="B99" s="13"/>
      <c r="C99" s="9"/>
      <c r="D99" s="9"/>
      <c r="E99" s="9"/>
      <c r="F99" s="9"/>
      <c r="G99" s="9"/>
      <c r="H99" s="9"/>
      <c r="I99" s="9"/>
      <c r="J99" s="9"/>
      <c r="K99" s="9"/>
      <c r="L99" s="9"/>
      <c r="M99" s="2" t="s">
        <v>71</v>
      </c>
      <c r="N99" s="2">
        <f>P99-L98</f>
        <v>14.033333333333331</v>
      </c>
      <c r="O99" s="2">
        <f>Q99-K98</f>
        <v>9.8849999999999998</v>
      </c>
      <c r="P99" s="2">
        <v>17</v>
      </c>
      <c r="Q99" s="2">
        <v>7</v>
      </c>
      <c r="R99" s="2">
        <v>79.599999999999994</v>
      </c>
      <c r="S99" s="2">
        <v>44</v>
      </c>
      <c r="T99" s="2">
        <v>7.3</v>
      </c>
      <c r="U99" s="2">
        <v>55.4</v>
      </c>
      <c r="V99" s="2">
        <v>21</v>
      </c>
    </row>
    <row r="100" spans="1:22" x14ac:dyDescent="0.2">
      <c r="A100" s="11"/>
      <c r="B100" s="13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2" t="s">
        <v>72</v>
      </c>
      <c r="N100" s="2">
        <f>P100-L98</f>
        <v>12.133333333333331</v>
      </c>
      <c r="O100" s="2">
        <f>Q100-K98</f>
        <v>8.3849999999999998</v>
      </c>
      <c r="P100" s="2">
        <v>15.1</v>
      </c>
      <c r="Q100" s="2">
        <v>5.5</v>
      </c>
      <c r="R100" s="2">
        <v>85.1</v>
      </c>
      <c r="S100" s="2">
        <v>47.2</v>
      </c>
      <c r="T100" s="2">
        <v>6.4</v>
      </c>
      <c r="U100" s="2">
        <v>60.1</v>
      </c>
      <c r="V100" s="2">
        <v>22.6</v>
      </c>
    </row>
    <row r="101" spans="1:22" x14ac:dyDescent="0.2">
      <c r="A101" s="11"/>
      <c r="B101" s="13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2" t="s">
        <v>73</v>
      </c>
      <c r="N101" s="2">
        <f>P101-L98</f>
        <v>8.4333333333333318</v>
      </c>
      <c r="O101" s="2">
        <f>Q101-K98</f>
        <v>5.8849999999999998</v>
      </c>
      <c r="P101" s="2">
        <v>11.4</v>
      </c>
      <c r="Q101" s="2">
        <v>3</v>
      </c>
      <c r="R101" s="2">
        <v>99.4</v>
      </c>
      <c r="S101" s="2">
        <v>51.9</v>
      </c>
      <c r="T101" s="2">
        <v>5.8</v>
      </c>
      <c r="U101" s="2">
        <v>59.5</v>
      </c>
      <c r="V101" s="2">
        <v>21.2</v>
      </c>
    </row>
    <row r="102" spans="1:22" x14ac:dyDescent="0.2">
      <c r="A102" s="11"/>
      <c r="B102" s="13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2" t="s">
        <v>74</v>
      </c>
      <c r="N102" s="2">
        <f>P102-L98</f>
        <v>4.2333333333333316</v>
      </c>
      <c r="O102" s="2">
        <f>Q102-K98</f>
        <v>3.4849999999999994</v>
      </c>
      <c r="P102" s="2">
        <v>7.2</v>
      </c>
      <c r="Q102" s="2">
        <v>0.6</v>
      </c>
      <c r="R102" s="2">
        <v>100</v>
      </c>
      <c r="S102" s="2">
        <v>60.8</v>
      </c>
      <c r="T102" s="2">
        <v>4.8</v>
      </c>
      <c r="U102" s="2">
        <v>63.7</v>
      </c>
      <c r="V102" s="2">
        <v>21.8</v>
      </c>
    </row>
    <row r="103" spans="1:22" x14ac:dyDescent="0.2">
      <c r="A103" s="11"/>
      <c r="B103" s="13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2" t="s">
        <v>75</v>
      </c>
      <c r="N103" s="2">
        <v>1.58</v>
      </c>
      <c r="O103" s="2">
        <v>1.53</v>
      </c>
      <c r="P103" s="2">
        <v>4.5</v>
      </c>
      <c r="Q103" s="2">
        <v>-1.3</v>
      </c>
      <c r="R103" s="2">
        <v>100</v>
      </c>
      <c r="S103" s="2">
        <v>64.2</v>
      </c>
      <c r="T103" s="2">
        <v>4.9000000000000004</v>
      </c>
      <c r="U103" s="2">
        <v>63.2</v>
      </c>
      <c r="V103" s="2">
        <v>19.5</v>
      </c>
    </row>
    <row r="104" spans="1:22" x14ac:dyDescent="0.2">
      <c r="A104" s="11"/>
      <c r="B104" s="13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2" t="s">
        <v>86</v>
      </c>
      <c r="N104" s="2">
        <v>1.1849999999999994</v>
      </c>
      <c r="O104" s="2">
        <v>0.9</v>
      </c>
      <c r="P104" s="2">
        <v>3.9</v>
      </c>
      <c r="Q104" s="2">
        <v>-1.7</v>
      </c>
      <c r="R104" s="2">
        <v>100</v>
      </c>
      <c r="S104" s="2">
        <v>64.7</v>
      </c>
      <c r="T104" s="2">
        <v>4.7</v>
      </c>
      <c r="U104" s="2">
        <v>60.7</v>
      </c>
      <c r="V104" s="2">
        <v>17.899999999999999</v>
      </c>
    </row>
    <row r="105" spans="1:22" x14ac:dyDescent="0.2">
      <c r="A105" s="11"/>
      <c r="B105" s="13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2" t="s">
        <v>77</v>
      </c>
      <c r="N105" s="2">
        <f>P105-L98</f>
        <v>3.1333333333333311</v>
      </c>
      <c r="O105" s="2">
        <f>Q105-K98</f>
        <v>2.6849999999999992</v>
      </c>
      <c r="P105" s="2">
        <v>6.1</v>
      </c>
      <c r="Q105" s="2">
        <v>-0.2</v>
      </c>
      <c r="R105" s="2">
        <v>99.6</v>
      </c>
      <c r="S105" s="2">
        <v>59.9</v>
      </c>
      <c r="T105" s="2">
        <v>5.7</v>
      </c>
      <c r="U105" s="2">
        <v>56</v>
      </c>
      <c r="V105" s="2">
        <v>14.7</v>
      </c>
    </row>
    <row r="106" spans="1:22" x14ac:dyDescent="0.2">
      <c r="A106" s="11"/>
      <c r="B106" s="13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2" t="s">
        <v>78</v>
      </c>
      <c r="N106" s="2">
        <f>P106-L98</f>
        <v>6.5333333333333314</v>
      </c>
      <c r="O106" s="2">
        <f>Q106-K98</f>
        <v>3.9849999999999994</v>
      </c>
      <c r="P106" s="2">
        <v>9.5</v>
      </c>
      <c r="Q106" s="2">
        <v>1.1000000000000001</v>
      </c>
      <c r="R106" s="2">
        <v>98.4</v>
      </c>
      <c r="S106" s="2">
        <v>50.6</v>
      </c>
      <c r="T106" s="2">
        <v>6.1</v>
      </c>
      <c r="U106" s="2">
        <v>52.5</v>
      </c>
      <c r="V106" s="2">
        <v>11.3</v>
      </c>
    </row>
    <row r="107" spans="1:22" x14ac:dyDescent="0.2">
      <c r="A107" s="11"/>
      <c r="B107" s="13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2" t="s">
        <v>79</v>
      </c>
      <c r="N107" s="2">
        <f>P107-L98</f>
        <v>9.6333333333333311</v>
      </c>
      <c r="O107" s="2">
        <f>Q107-K98</f>
        <v>5.6849999999999987</v>
      </c>
      <c r="P107" s="2">
        <v>12.6</v>
      </c>
      <c r="Q107" s="2">
        <v>2.8</v>
      </c>
      <c r="R107" s="2">
        <v>92.7</v>
      </c>
      <c r="S107" s="2">
        <v>43.2</v>
      </c>
      <c r="T107" s="2">
        <v>6.8</v>
      </c>
      <c r="U107" s="2">
        <v>56.8</v>
      </c>
      <c r="V107" s="2">
        <v>14.2</v>
      </c>
    </row>
    <row r="108" spans="1:22" x14ac:dyDescent="0.2">
      <c r="A108" s="11"/>
      <c r="B108" s="13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2" t="s">
        <v>80</v>
      </c>
      <c r="N108" s="2">
        <f>P108-L98</f>
        <v>11.833333333333332</v>
      </c>
      <c r="O108" s="2">
        <f>Q108-K98</f>
        <v>7.6849999999999987</v>
      </c>
      <c r="P108" s="2">
        <v>14.8</v>
      </c>
      <c r="Q108" s="2">
        <v>4.8</v>
      </c>
      <c r="R108" s="2">
        <v>85.7</v>
      </c>
      <c r="S108" s="2">
        <v>39.799999999999997</v>
      </c>
      <c r="T108" s="2">
        <v>7.9</v>
      </c>
      <c r="U108" s="2">
        <v>55</v>
      </c>
      <c r="V108" s="2">
        <v>21.7</v>
      </c>
    </row>
    <row r="109" spans="1:22" x14ac:dyDescent="0.2">
      <c r="A109" s="11"/>
      <c r="B109" s="13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2" t="s">
        <v>81</v>
      </c>
      <c r="N109" s="2">
        <f>P109-L98</f>
        <v>13.533333333333331</v>
      </c>
      <c r="O109" s="2">
        <f>Q109-K98</f>
        <v>9.1849999999999987</v>
      </c>
      <c r="P109" s="2">
        <v>16.5</v>
      </c>
      <c r="Q109" s="2">
        <v>6.3</v>
      </c>
      <c r="R109" s="2">
        <v>85</v>
      </c>
      <c r="S109" s="2">
        <v>39.200000000000003</v>
      </c>
      <c r="T109" s="2">
        <v>7.8</v>
      </c>
      <c r="U109" s="2">
        <v>62.3</v>
      </c>
      <c r="V109" s="2">
        <v>30.1</v>
      </c>
    </row>
    <row r="110" spans="1:22" x14ac:dyDescent="0.2">
      <c r="A110" s="10" t="s">
        <v>5</v>
      </c>
      <c r="B110" s="12" t="s">
        <v>68</v>
      </c>
      <c r="C110" s="8">
        <v>39.299999999999997</v>
      </c>
      <c r="D110" s="8">
        <v>-122.9</v>
      </c>
      <c r="E110" s="8" t="s">
        <v>90</v>
      </c>
      <c r="F110" s="8">
        <v>6.33</v>
      </c>
      <c r="G110" s="8">
        <v>14.43</v>
      </c>
      <c r="H110" s="8">
        <f t="shared" ref="H110" si="16">AVERAGE(Q110:Q121)</f>
        <v>4.2</v>
      </c>
      <c r="I110" s="8">
        <f t="shared" ref="I110" si="17">AVERAGE(P110:P121)</f>
        <v>18.741666666666667</v>
      </c>
      <c r="J110" s="8">
        <v>930.2</v>
      </c>
      <c r="K110" s="8">
        <f t="shared" ref="K110:L110" si="18">H110-F110</f>
        <v>-2.13</v>
      </c>
      <c r="L110" s="8">
        <f t="shared" si="18"/>
        <v>4.3116666666666674</v>
      </c>
      <c r="M110" s="2" t="s">
        <v>70</v>
      </c>
      <c r="N110" s="2">
        <f>P110-L110</f>
        <v>6.4883333333333333</v>
      </c>
      <c r="O110" s="2">
        <f>Q110-K110</f>
        <v>1.93</v>
      </c>
      <c r="P110" s="2">
        <v>10.8</v>
      </c>
      <c r="Q110" s="2">
        <v>-0.2</v>
      </c>
      <c r="R110" s="2">
        <v>100</v>
      </c>
      <c r="S110" s="2">
        <v>55.1</v>
      </c>
      <c r="T110" s="2">
        <v>3.1</v>
      </c>
      <c r="U110" s="2">
        <v>43.6</v>
      </c>
      <c r="V110" s="2">
        <v>229.3</v>
      </c>
    </row>
    <row r="111" spans="1:22" x14ac:dyDescent="0.2">
      <c r="A111" s="11"/>
      <c r="B111" s="13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2" t="s">
        <v>71</v>
      </c>
      <c r="N111" s="2">
        <f>P111-L110</f>
        <v>8.1883333333333326</v>
      </c>
      <c r="O111" s="2">
        <f>Q111-K110</f>
        <v>3.23</v>
      </c>
      <c r="P111" s="2">
        <v>12.5</v>
      </c>
      <c r="Q111" s="2">
        <v>1.1000000000000001</v>
      </c>
      <c r="R111" s="2">
        <v>100</v>
      </c>
      <c r="S111" s="2">
        <v>51.5</v>
      </c>
      <c r="T111" s="2">
        <v>3.6</v>
      </c>
      <c r="U111" s="2">
        <v>36.6</v>
      </c>
      <c r="V111" s="2">
        <v>172.7</v>
      </c>
    </row>
    <row r="112" spans="1:22" x14ac:dyDescent="0.2">
      <c r="A112" s="11"/>
      <c r="B112" s="13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2" t="s">
        <v>72</v>
      </c>
      <c r="N112" s="2">
        <f>P112-L110</f>
        <v>8.8883333333333319</v>
      </c>
      <c r="O112" s="2">
        <f>Q112-K110</f>
        <v>3.33</v>
      </c>
      <c r="P112" s="2">
        <v>13.2</v>
      </c>
      <c r="Q112" s="2">
        <v>1.2</v>
      </c>
      <c r="R112" s="2">
        <v>100</v>
      </c>
      <c r="S112" s="2">
        <v>47.6</v>
      </c>
      <c r="T112" s="2">
        <v>4.2</v>
      </c>
      <c r="U112" s="2">
        <v>30.9</v>
      </c>
      <c r="V112" s="2">
        <v>143</v>
      </c>
    </row>
    <row r="113" spans="1:22" x14ac:dyDescent="0.2">
      <c r="A113" s="11"/>
      <c r="B113" s="13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2" t="s">
        <v>73</v>
      </c>
      <c r="N113" s="2">
        <f>P113-L110</f>
        <v>11.688333333333333</v>
      </c>
      <c r="O113" s="2">
        <f>Q113-K110</f>
        <v>4.33</v>
      </c>
      <c r="P113" s="2">
        <v>16</v>
      </c>
      <c r="Q113" s="2">
        <v>2.2000000000000002</v>
      </c>
      <c r="R113" s="2">
        <v>100</v>
      </c>
      <c r="S113" s="2">
        <v>39.799999999999997</v>
      </c>
      <c r="T113" s="2">
        <v>4.5</v>
      </c>
      <c r="U113" s="2">
        <v>23.7</v>
      </c>
      <c r="V113" s="2">
        <v>71.7</v>
      </c>
    </row>
    <row r="114" spans="1:22" x14ac:dyDescent="0.2">
      <c r="A114" s="11"/>
      <c r="B114" s="13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2" t="s">
        <v>74</v>
      </c>
      <c r="N114" s="2">
        <f>P114-L110</f>
        <v>16.088333333333331</v>
      </c>
      <c r="O114" s="2">
        <f>Q114-K110</f>
        <v>7.2299999999999995</v>
      </c>
      <c r="P114" s="2">
        <v>20.399999999999999</v>
      </c>
      <c r="Q114" s="2">
        <v>5.0999999999999996</v>
      </c>
      <c r="R114" s="2">
        <v>100</v>
      </c>
      <c r="S114" s="2">
        <v>37.6</v>
      </c>
      <c r="T114" s="2">
        <v>4.7</v>
      </c>
      <c r="U114" s="2">
        <v>23.4</v>
      </c>
      <c r="V114" s="2">
        <v>25.9</v>
      </c>
    </row>
    <row r="115" spans="1:22" x14ac:dyDescent="0.2">
      <c r="A115" s="11"/>
      <c r="B115" s="13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2" t="s">
        <v>75</v>
      </c>
      <c r="N115" s="2">
        <f>P115-L110</f>
        <v>20.188333333333333</v>
      </c>
      <c r="O115" s="2">
        <f>Q115-K110</f>
        <v>9.93</v>
      </c>
      <c r="P115" s="2">
        <v>24.5</v>
      </c>
      <c r="Q115" s="2">
        <v>7.8</v>
      </c>
      <c r="R115" s="2">
        <v>100</v>
      </c>
      <c r="S115" s="2">
        <v>35.200000000000003</v>
      </c>
      <c r="T115" s="2">
        <v>4.7</v>
      </c>
      <c r="U115" s="2">
        <v>24.3</v>
      </c>
      <c r="V115" s="2">
        <v>12.5</v>
      </c>
    </row>
    <row r="116" spans="1:22" x14ac:dyDescent="0.2">
      <c r="A116" s="11"/>
      <c r="B116" s="13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2" t="s">
        <v>86</v>
      </c>
      <c r="N116" s="2">
        <f>P116-L110</f>
        <v>23.788333333333334</v>
      </c>
      <c r="O116" s="2">
        <f>Q116-K110</f>
        <v>11.73</v>
      </c>
      <c r="P116" s="2">
        <v>28.1</v>
      </c>
      <c r="Q116" s="2">
        <v>9.6</v>
      </c>
      <c r="R116" s="2">
        <v>100</v>
      </c>
      <c r="S116" s="2">
        <v>32.9</v>
      </c>
      <c r="T116" s="2">
        <v>4.5999999999999996</v>
      </c>
      <c r="U116" s="2">
        <v>22.4</v>
      </c>
      <c r="V116" s="2">
        <v>3.9</v>
      </c>
    </row>
    <row r="117" spans="1:22" x14ac:dyDescent="0.2">
      <c r="A117" s="11"/>
      <c r="B117" s="13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2" t="s">
        <v>77</v>
      </c>
      <c r="N117" s="2">
        <f>P117-L110</f>
        <v>23.588333333333331</v>
      </c>
      <c r="O117" s="2">
        <f>Q117-K110</f>
        <v>11.530000000000001</v>
      </c>
      <c r="P117" s="2">
        <v>27.9</v>
      </c>
      <c r="Q117" s="2">
        <v>9.4</v>
      </c>
      <c r="R117" s="2">
        <v>100</v>
      </c>
      <c r="S117" s="2">
        <v>33.9</v>
      </c>
      <c r="T117" s="2">
        <v>4.3</v>
      </c>
      <c r="U117" s="2">
        <v>24.9</v>
      </c>
      <c r="V117" s="2">
        <v>7</v>
      </c>
    </row>
    <row r="118" spans="1:22" x14ac:dyDescent="0.2">
      <c r="A118" s="11"/>
      <c r="B118" s="13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2" t="s">
        <v>78</v>
      </c>
      <c r="N118" s="2">
        <f>P118-L110</f>
        <v>21.688333333333333</v>
      </c>
      <c r="O118" s="2">
        <f>Q118-K110</f>
        <v>9.73</v>
      </c>
      <c r="P118" s="2">
        <v>26</v>
      </c>
      <c r="Q118" s="2">
        <v>7.6</v>
      </c>
      <c r="R118" s="2">
        <v>100</v>
      </c>
      <c r="S118" s="2">
        <v>34</v>
      </c>
      <c r="T118" s="2">
        <v>3.8</v>
      </c>
      <c r="U118" s="2">
        <v>23.1</v>
      </c>
      <c r="V118" s="2">
        <v>17.100000000000001</v>
      </c>
    </row>
    <row r="119" spans="1:22" x14ac:dyDescent="0.2">
      <c r="A119" s="11"/>
      <c r="B119" s="13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2" t="s">
        <v>79</v>
      </c>
      <c r="N119" s="2">
        <f>P119-L110</f>
        <v>16.888333333333332</v>
      </c>
      <c r="O119" s="2">
        <f>Q119-K110</f>
        <v>6.7299999999999995</v>
      </c>
      <c r="P119" s="2">
        <v>21.2</v>
      </c>
      <c r="Q119" s="2">
        <v>4.5999999999999996</v>
      </c>
      <c r="R119" s="2">
        <v>100</v>
      </c>
      <c r="S119" s="2">
        <v>38</v>
      </c>
      <c r="T119" s="2">
        <v>3.3</v>
      </c>
      <c r="U119" s="2">
        <v>28.6</v>
      </c>
      <c r="V119" s="2">
        <v>62.2</v>
      </c>
    </row>
    <row r="120" spans="1:22" x14ac:dyDescent="0.2">
      <c r="A120" s="11"/>
      <c r="B120" s="13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2" t="s">
        <v>80</v>
      </c>
      <c r="N120" s="2">
        <f>P120-L110</f>
        <v>9.5883333333333329</v>
      </c>
      <c r="O120" s="2">
        <f>Q120-K110</f>
        <v>3.9299999999999997</v>
      </c>
      <c r="P120" s="2">
        <v>13.9</v>
      </c>
      <c r="Q120" s="2">
        <v>1.8</v>
      </c>
      <c r="R120" s="2">
        <v>100</v>
      </c>
      <c r="S120" s="2">
        <v>49.1</v>
      </c>
      <c r="T120" s="2">
        <v>3.2</v>
      </c>
      <c r="U120" s="2">
        <v>44.2</v>
      </c>
      <c r="V120" s="2">
        <v>157.5</v>
      </c>
    </row>
    <row r="121" spans="1:22" x14ac:dyDescent="0.2">
      <c r="A121" s="11"/>
      <c r="B121" s="13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2" t="s">
        <v>81</v>
      </c>
      <c r="N121" s="2">
        <f>P121-L110</f>
        <v>6.0883333333333329</v>
      </c>
      <c r="O121" s="2">
        <f>Q121-K110</f>
        <v>2.33</v>
      </c>
      <c r="P121" s="2">
        <v>10.4</v>
      </c>
      <c r="Q121" s="2">
        <v>0.2</v>
      </c>
      <c r="R121" s="2">
        <v>100</v>
      </c>
      <c r="S121" s="2">
        <v>54.6</v>
      </c>
      <c r="T121" s="2">
        <v>3.2</v>
      </c>
      <c r="U121" s="2">
        <v>47.5</v>
      </c>
      <c r="V121" s="2">
        <v>199.5</v>
      </c>
    </row>
    <row r="122" spans="1:22" x14ac:dyDescent="0.2">
      <c r="A122" s="11"/>
      <c r="B122" s="12" t="s">
        <v>82</v>
      </c>
      <c r="C122" s="8">
        <v>35.25</v>
      </c>
      <c r="D122" s="8">
        <v>-106.4</v>
      </c>
      <c r="E122" s="8" t="s">
        <v>83</v>
      </c>
      <c r="F122" s="8">
        <v>6.44</v>
      </c>
      <c r="G122" s="8">
        <v>13.02</v>
      </c>
      <c r="H122" s="8">
        <f t="shared" ref="H122" si="19">AVERAGE(Q122:Q133)</f>
        <v>1.9000000000000004</v>
      </c>
      <c r="I122" s="8">
        <f t="shared" ref="I122" si="20">AVERAGE(P122:P133)</f>
        <v>17.574999999999999</v>
      </c>
      <c r="J122" s="8">
        <v>2200.6999999999998</v>
      </c>
      <c r="K122" s="8">
        <f t="shared" ref="K122:L122" si="21">H122-F122</f>
        <v>-4.54</v>
      </c>
      <c r="L122" s="8">
        <f t="shared" si="21"/>
        <v>4.5549999999999997</v>
      </c>
      <c r="M122" s="2" t="s">
        <v>70</v>
      </c>
      <c r="N122" s="2">
        <f>P122-L122</f>
        <v>1.8450000000000006</v>
      </c>
      <c r="O122" s="2">
        <f>Q122-K122</f>
        <v>-3.26</v>
      </c>
      <c r="P122" s="2">
        <v>6.4</v>
      </c>
      <c r="Q122" s="2">
        <v>-7.8</v>
      </c>
      <c r="R122" s="2">
        <v>100</v>
      </c>
      <c r="S122" s="2">
        <v>33.700000000000003</v>
      </c>
      <c r="T122" s="2">
        <v>4</v>
      </c>
      <c r="U122" s="2">
        <v>24</v>
      </c>
      <c r="V122" s="2">
        <v>21.7</v>
      </c>
    </row>
    <row r="123" spans="1:22" x14ac:dyDescent="0.2">
      <c r="A123" s="11"/>
      <c r="B123" s="13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2" t="s">
        <v>71</v>
      </c>
      <c r="N123" s="2">
        <f>P123-L122</f>
        <v>4.1449999999999996</v>
      </c>
      <c r="O123" s="2">
        <f>Q123-K122</f>
        <v>-1.3600000000000003</v>
      </c>
      <c r="P123" s="2">
        <v>8.6999999999999993</v>
      </c>
      <c r="Q123" s="2">
        <v>-5.9</v>
      </c>
      <c r="R123" s="2">
        <v>90.4</v>
      </c>
      <c r="S123" s="2">
        <v>29.9</v>
      </c>
      <c r="T123" s="2">
        <v>4.4000000000000004</v>
      </c>
      <c r="U123" s="2">
        <v>25.7</v>
      </c>
      <c r="V123" s="2">
        <v>21.4</v>
      </c>
    </row>
    <row r="124" spans="1:22" x14ac:dyDescent="0.2">
      <c r="A124" s="11"/>
      <c r="B124" s="13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2" t="s">
        <v>72</v>
      </c>
      <c r="N124" s="2">
        <f>P124-L122</f>
        <v>7.6449999999999996</v>
      </c>
      <c r="O124" s="2">
        <f>Q124-K122</f>
        <v>1.04</v>
      </c>
      <c r="P124" s="2">
        <v>12.2</v>
      </c>
      <c r="Q124" s="2">
        <v>-3.5</v>
      </c>
      <c r="R124" s="2">
        <v>73.900000000000006</v>
      </c>
      <c r="S124" s="2">
        <v>23.8</v>
      </c>
      <c r="T124" s="2">
        <v>5</v>
      </c>
      <c r="U124" s="2">
        <v>26.6</v>
      </c>
      <c r="V124" s="2">
        <v>23.3</v>
      </c>
    </row>
    <row r="125" spans="1:22" x14ac:dyDescent="0.2">
      <c r="A125" s="11"/>
      <c r="B125" s="13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2" t="s">
        <v>73</v>
      </c>
      <c r="N125" s="2">
        <f>P125-L122</f>
        <v>12.645</v>
      </c>
      <c r="O125" s="2">
        <f>Q125-K122</f>
        <v>4.74</v>
      </c>
      <c r="P125" s="2">
        <v>17.2</v>
      </c>
      <c r="Q125" s="2">
        <v>0.2</v>
      </c>
      <c r="R125" s="2">
        <v>66.599999999999994</v>
      </c>
      <c r="S125" s="2">
        <v>17.899999999999999</v>
      </c>
      <c r="T125" s="2">
        <v>5.4</v>
      </c>
      <c r="U125" s="2">
        <v>22.8</v>
      </c>
      <c r="V125" s="2">
        <v>18.5</v>
      </c>
    </row>
    <row r="126" spans="1:22" x14ac:dyDescent="0.2">
      <c r="A126" s="11"/>
      <c r="B126" s="13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2" t="s">
        <v>74</v>
      </c>
      <c r="N126" s="2">
        <f>P126-L122</f>
        <v>17.745000000000001</v>
      </c>
      <c r="O126" s="2">
        <f>Q126-K122</f>
        <v>9.24</v>
      </c>
      <c r="P126" s="2">
        <v>22.3</v>
      </c>
      <c r="Q126" s="2">
        <v>4.7</v>
      </c>
      <c r="R126" s="2">
        <v>65.400000000000006</v>
      </c>
      <c r="S126" s="2">
        <v>17.600000000000001</v>
      </c>
      <c r="T126" s="2">
        <v>5.2</v>
      </c>
      <c r="U126" s="2">
        <v>21.9</v>
      </c>
      <c r="V126" s="2">
        <v>23.9</v>
      </c>
    </row>
    <row r="127" spans="1:22" x14ac:dyDescent="0.2">
      <c r="A127" s="11"/>
      <c r="B127" s="13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2" t="s">
        <v>75</v>
      </c>
      <c r="N127" s="2">
        <f>P127-L122</f>
        <v>23.045000000000002</v>
      </c>
      <c r="O127" s="2">
        <f>Q127-K122</f>
        <v>14.14</v>
      </c>
      <c r="P127" s="2">
        <v>27.6</v>
      </c>
      <c r="Q127" s="2">
        <v>9.6</v>
      </c>
      <c r="R127" s="2">
        <v>64.7</v>
      </c>
      <c r="S127" s="2">
        <v>17.5</v>
      </c>
      <c r="T127" s="2">
        <v>4.9000000000000004</v>
      </c>
      <c r="U127" s="2">
        <v>19.899999999999999</v>
      </c>
      <c r="V127" s="2">
        <v>24.7</v>
      </c>
    </row>
    <row r="128" spans="1:22" x14ac:dyDescent="0.2">
      <c r="A128" s="11"/>
      <c r="B128" s="13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2" t="s">
        <v>86</v>
      </c>
      <c r="N128" s="2">
        <f>P128-L122</f>
        <v>24.344999999999999</v>
      </c>
      <c r="O128" s="2">
        <f>Q128-K122</f>
        <v>17.14</v>
      </c>
      <c r="P128" s="2">
        <v>28.9</v>
      </c>
      <c r="Q128" s="2">
        <v>12.6</v>
      </c>
      <c r="R128" s="2">
        <v>80.2</v>
      </c>
      <c r="S128" s="2">
        <v>25.2</v>
      </c>
      <c r="T128" s="2">
        <v>4.4000000000000004</v>
      </c>
      <c r="U128" s="2">
        <v>26.6</v>
      </c>
      <c r="V128" s="2">
        <v>68.5</v>
      </c>
    </row>
    <row r="129" spans="1:22" x14ac:dyDescent="0.2">
      <c r="A129" s="11"/>
      <c r="B129" s="13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2" t="s">
        <v>77</v>
      </c>
      <c r="N129" s="2">
        <f>P129-L122</f>
        <v>22.445</v>
      </c>
      <c r="O129" s="2">
        <f>Q129-K122</f>
        <v>16.14</v>
      </c>
      <c r="P129" s="2">
        <v>27</v>
      </c>
      <c r="Q129" s="2">
        <v>11.6</v>
      </c>
      <c r="R129" s="2">
        <v>87.1</v>
      </c>
      <c r="S129" s="2">
        <v>28.9</v>
      </c>
      <c r="T129" s="2">
        <v>4</v>
      </c>
      <c r="U129" s="2">
        <v>27</v>
      </c>
      <c r="V129" s="2">
        <v>73</v>
      </c>
    </row>
    <row r="130" spans="1:22" x14ac:dyDescent="0.2">
      <c r="A130" s="11"/>
      <c r="B130" s="13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2" t="s">
        <v>78</v>
      </c>
      <c r="N130" s="2">
        <f>P130-L122</f>
        <v>18.745000000000001</v>
      </c>
      <c r="O130" s="2">
        <f>Q130-K122</f>
        <v>12.84</v>
      </c>
      <c r="P130" s="2">
        <v>23.3</v>
      </c>
      <c r="Q130" s="2">
        <v>8.3000000000000007</v>
      </c>
      <c r="R130" s="2">
        <v>86.1</v>
      </c>
      <c r="S130" s="2">
        <v>28.6</v>
      </c>
      <c r="T130" s="2">
        <v>4.2</v>
      </c>
      <c r="U130" s="2">
        <v>24.9</v>
      </c>
      <c r="V130" s="2">
        <v>39.9</v>
      </c>
    </row>
    <row r="131" spans="1:22" x14ac:dyDescent="0.2">
      <c r="A131" s="11"/>
      <c r="B131" s="13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2" t="s">
        <v>79</v>
      </c>
      <c r="N131" s="2">
        <f>P131-L122</f>
        <v>13.844999999999999</v>
      </c>
      <c r="O131" s="2">
        <f>Q131-K122</f>
        <v>7.34</v>
      </c>
      <c r="P131" s="2">
        <v>18.399999999999999</v>
      </c>
      <c r="Q131" s="2">
        <v>2.8</v>
      </c>
      <c r="R131" s="2">
        <v>86.1</v>
      </c>
      <c r="S131" s="2">
        <v>26.2</v>
      </c>
      <c r="T131" s="2">
        <v>4</v>
      </c>
      <c r="U131" s="2">
        <v>20.6</v>
      </c>
      <c r="V131" s="2">
        <v>32.700000000000003</v>
      </c>
    </row>
    <row r="132" spans="1:22" x14ac:dyDescent="0.2">
      <c r="A132" s="11"/>
      <c r="B132" s="13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2" t="s">
        <v>80</v>
      </c>
      <c r="N132" s="2">
        <f>P132-L122</f>
        <v>7.1449999999999996</v>
      </c>
      <c r="O132" s="2">
        <f>Q132-K122</f>
        <v>1.6400000000000001</v>
      </c>
      <c r="P132" s="2">
        <v>11.7</v>
      </c>
      <c r="Q132" s="2">
        <v>-2.9</v>
      </c>
      <c r="R132" s="2">
        <v>92.2</v>
      </c>
      <c r="S132" s="2">
        <v>28.8</v>
      </c>
      <c r="T132" s="2">
        <v>4</v>
      </c>
      <c r="U132" s="2">
        <v>25.4</v>
      </c>
      <c r="V132" s="2">
        <v>21.5</v>
      </c>
    </row>
    <row r="133" spans="1:22" x14ac:dyDescent="0.2">
      <c r="A133" s="11"/>
      <c r="B133" s="13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2" t="s">
        <v>81</v>
      </c>
      <c r="N133" s="2">
        <f>P133-L122</f>
        <v>2.6450000000000005</v>
      </c>
      <c r="O133" s="2">
        <f>Q133-K122</f>
        <v>-2.3600000000000003</v>
      </c>
      <c r="P133" s="2">
        <v>7.2</v>
      </c>
      <c r="Q133" s="2">
        <v>-6.9</v>
      </c>
      <c r="R133" s="2">
        <v>100</v>
      </c>
      <c r="S133" s="2">
        <v>32.200000000000003</v>
      </c>
      <c r="T133" s="2">
        <v>3.9</v>
      </c>
      <c r="U133" s="2">
        <v>26.4</v>
      </c>
      <c r="V133" s="2">
        <v>23.2</v>
      </c>
    </row>
    <row r="134" spans="1:22" x14ac:dyDescent="0.2">
      <c r="A134" s="11"/>
      <c r="B134" s="12" t="s">
        <v>84</v>
      </c>
      <c r="C134" s="8">
        <v>32.9</v>
      </c>
      <c r="D134" s="8">
        <v>-117.1</v>
      </c>
      <c r="E134" s="8" t="s">
        <v>90</v>
      </c>
      <c r="F134" s="8">
        <v>12.78</v>
      </c>
      <c r="G134" s="8">
        <v>19.850000000000001</v>
      </c>
      <c r="H134" s="8">
        <f t="shared" ref="H134" si="22">AVERAGE(Q134:Q145)</f>
        <v>11.799999999999999</v>
      </c>
      <c r="I134" s="8">
        <f t="shared" ref="I134" si="23">AVERAGE(P134:P145)</f>
        <v>22.350000000000005</v>
      </c>
      <c r="J134" s="8">
        <v>186.2</v>
      </c>
      <c r="K134" s="8">
        <f t="shared" ref="K134:L134" si="24">H134-F134</f>
        <v>-0.98000000000000043</v>
      </c>
      <c r="L134" s="8">
        <f t="shared" si="24"/>
        <v>2.5000000000000036</v>
      </c>
      <c r="M134" s="2" t="s">
        <v>70</v>
      </c>
      <c r="N134" s="2">
        <f>P134-L134</f>
        <v>15.599999999999998</v>
      </c>
      <c r="O134" s="2">
        <f>Q134-K134</f>
        <v>7.48</v>
      </c>
      <c r="P134" s="2">
        <v>18.100000000000001</v>
      </c>
      <c r="Q134" s="2">
        <v>6.5</v>
      </c>
      <c r="R134" s="2">
        <v>87.5</v>
      </c>
      <c r="S134" s="2">
        <v>43.4</v>
      </c>
      <c r="T134" s="2">
        <v>3.2</v>
      </c>
      <c r="U134" s="2">
        <v>24.4</v>
      </c>
      <c r="V134" s="2">
        <v>63.5</v>
      </c>
    </row>
    <row r="135" spans="1:22" x14ac:dyDescent="0.2">
      <c r="A135" s="11"/>
      <c r="B135" s="13"/>
      <c r="C135" s="8"/>
      <c r="D135" s="8"/>
      <c r="E135" s="9"/>
      <c r="F135" s="9"/>
      <c r="G135" s="9"/>
      <c r="H135" s="9"/>
      <c r="I135" s="9"/>
      <c r="J135" s="9"/>
      <c r="K135" s="9"/>
      <c r="L135" s="9"/>
      <c r="M135" s="2" t="s">
        <v>71</v>
      </c>
      <c r="N135" s="2">
        <f>P135-L134</f>
        <v>16.199999999999996</v>
      </c>
      <c r="O135" s="2">
        <f>Q135-K134</f>
        <v>8.48</v>
      </c>
      <c r="P135" s="2">
        <v>18.7</v>
      </c>
      <c r="Q135" s="2">
        <v>7.5</v>
      </c>
      <c r="R135" s="2">
        <v>87.8</v>
      </c>
      <c r="S135" s="2">
        <v>45.4</v>
      </c>
      <c r="T135" s="2">
        <v>3.5</v>
      </c>
      <c r="U135" s="2">
        <v>25.9</v>
      </c>
      <c r="V135" s="2">
        <v>51.5</v>
      </c>
    </row>
    <row r="136" spans="1:22" x14ac:dyDescent="0.2">
      <c r="A136" s="11"/>
      <c r="B136" s="13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2" t="s">
        <v>72</v>
      </c>
      <c r="N136" s="2">
        <f>P136-L134</f>
        <v>16.199999999999996</v>
      </c>
      <c r="O136" s="2">
        <f>Q136-K134</f>
        <v>9.48</v>
      </c>
      <c r="P136" s="2">
        <v>18.7</v>
      </c>
      <c r="Q136" s="2">
        <v>8.5</v>
      </c>
      <c r="R136" s="2">
        <v>84.6</v>
      </c>
      <c r="S136" s="2">
        <v>47.2</v>
      </c>
      <c r="T136" s="2">
        <v>4</v>
      </c>
      <c r="U136" s="2">
        <v>28.1</v>
      </c>
      <c r="V136" s="2">
        <v>58.1</v>
      </c>
    </row>
    <row r="137" spans="1:22" x14ac:dyDescent="0.2">
      <c r="A137" s="11"/>
      <c r="B137" s="13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2" t="s">
        <v>73</v>
      </c>
      <c r="N137" s="2">
        <f>P137-L134</f>
        <v>17.999999999999996</v>
      </c>
      <c r="O137" s="2">
        <f>Q137-K134</f>
        <v>11.08</v>
      </c>
      <c r="P137" s="2">
        <v>20.5</v>
      </c>
      <c r="Q137" s="2">
        <v>10.1</v>
      </c>
      <c r="R137" s="2">
        <v>95</v>
      </c>
      <c r="S137" s="2">
        <v>44.4</v>
      </c>
      <c r="T137" s="2">
        <v>4.0999999999999996</v>
      </c>
      <c r="U137" s="2">
        <v>26.7</v>
      </c>
      <c r="V137" s="2">
        <v>27.5</v>
      </c>
    </row>
    <row r="138" spans="1:22" x14ac:dyDescent="0.2">
      <c r="A138" s="11"/>
      <c r="B138" s="13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2" t="s">
        <v>74</v>
      </c>
      <c r="N138" s="2">
        <f>P138-L134</f>
        <v>19.499999999999996</v>
      </c>
      <c r="O138" s="2">
        <f>Q138-K134</f>
        <v>13.780000000000001</v>
      </c>
      <c r="P138" s="2">
        <v>22</v>
      </c>
      <c r="Q138" s="2">
        <v>12.8</v>
      </c>
      <c r="R138" s="2">
        <v>94.8</v>
      </c>
      <c r="S138" s="2">
        <v>48.6</v>
      </c>
      <c r="T138" s="2">
        <v>4.0999999999999996</v>
      </c>
      <c r="U138" s="2">
        <v>38.200000000000003</v>
      </c>
      <c r="V138" s="2">
        <v>7</v>
      </c>
    </row>
    <row r="139" spans="1:22" x14ac:dyDescent="0.2">
      <c r="A139" s="11"/>
      <c r="B139" s="13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2" t="s">
        <v>75</v>
      </c>
      <c r="N139" s="2">
        <f>P139-L134</f>
        <v>21.799999999999997</v>
      </c>
      <c r="O139" s="2">
        <f>Q139-K134</f>
        <v>15.88</v>
      </c>
      <c r="P139" s="2">
        <v>24.3</v>
      </c>
      <c r="Q139" s="2">
        <v>14.9</v>
      </c>
      <c r="R139" s="2">
        <v>98.3</v>
      </c>
      <c r="S139" s="2">
        <v>50.1</v>
      </c>
      <c r="T139" s="2">
        <v>4</v>
      </c>
      <c r="U139" s="2">
        <v>39.200000000000003</v>
      </c>
      <c r="V139" s="2">
        <v>1.8</v>
      </c>
    </row>
    <row r="140" spans="1:22" x14ac:dyDescent="0.2">
      <c r="A140" s="11"/>
      <c r="B140" s="13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2" t="s">
        <v>86</v>
      </c>
      <c r="N140" s="2">
        <f>P140-L134</f>
        <v>24.699999999999996</v>
      </c>
      <c r="O140" s="2">
        <f>Q140-K134</f>
        <v>18.38</v>
      </c>
      <c r="P140" s="2">
        <v>27.2</v>
      </c>
      <c r="Q140" s="2">
        <v>17.399999999999999</v>
      </c>
      <c r="R140" s="2">
        <v>100</v>
      </c>
      <c r="S140" s="2">
        <v>50.7</v>
      </c>
      <c r="T140" s="2">
        <v>4</v>
      </c>
      <c r="U140" s="2">
        <v>27.2</v>
      </c>
      <c r="V140" s="2">
        <v>1.4</v>
      </c>
    </row>
    <row r="141" spans="1:22" x14ac:dyDescent="0.2">
      <c r="A141" s="11"/>
      <c r="B141" s="13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2" t="s">
        <v>77</v>
      </c>
      <c r="N141" s="2">
        <f>P141-L134</f>
        <v>25.399999999999995</v>
      </c>
      <c r="O141" s="2">
        <f>Q141-K134</f>
        <v>19.080000000000002</v>
      </c>
      <c r="P141" s="2">
        <v>27.9</v>
      </c>
      <c r="Q141" s="2">
        <v>18.100000000000001</v>
      </c>
      <c r="R141" s="2">
        <v>100</v>
      </c>
      <c r="S141" s="2">
        <v>50.8</v>
      </c>
      <c r="T141" s="2">
        <v>3.9</v>
      </c>
      <c r="U141" s="2">
        <v>25.7</v>
      </c>
      <c r="V141" s="2">
        <v>2.2000000000000002</v>
      </c>
    </row>
    <row r="142" spans="1:22" x14ac:dyDescent="0.2">
      <c r="A142" s="11"/>
      <c r="B142" s="13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2" t="s">
        <v>78</v>
      </c>
      <c r="N142" s="2">
        <f>P142-L134</f>
        <v>24.299999999999997</v>
      </c>
      <c r="O142" s="2">
        <f>Q142-K134</f>
        <v>17.48</v>
      </c>
      <c r="P142" s="2">
        <v>26.8</v>
      </c>
      <c r="Q142" s="2">
        <v>16.5</v>
      </c>
      <c r="R142" s="2">
        <v>100</v>
      </c>
      <c r="S142" s="2">
        <v>49.3</v>
      </c>
      <c r="T142" s="2">
        <v>3.7</v>
      </c>
      <c r="U142" s="2">
        <v>29.2</v>
      </c>
      <c r="V142" s="2">
        <v>4.9000000000000004</v>
      </c>
    </row>
    <row r="143" spans="1:22" x14ac:dyDescent="0.2">
      <c r="A143" s="11"/>
      <c r="B143" s="13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2" t="s">
        <v>79</v>
      </c>
      <c r="N143" s="2">
        <f>P143-L134</f>
        <v>21.999999999999996</v>
      </c>
      <c r="O143" s="2">
        <f>Q143-K134</f>
        <v>14.280000000000001</v>
      </c>
      <c r="P143" s="2">
        <v>24.5</v>
      </c>
      <c r="Q143" s="2">
        <v>13.3</v>
      </c>
      <c r="R143" s="2">
        <v>100</v>
      </c>
      <c r="S143" s="2">
        <v>45.5</v>
      </c>
      <c r="T143" s="2">
        <v>3.4</v>
      </c>
      <c r="U143" s="2">
        <v>28.9</v>
      </c>
      <c r="V143" s="2">
        <v>7.6</v>
      </c>
    </row>
    <row r="144" spans="1:22" x14ac:dyDescent="0.2">
      <c r="A144" s="11"/>
      <c r="B144" s="13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2" t="s">
        <v>80</v>
      </c>
      <c r="N144" s="2">
        <f>P144-L134</f>
        <v>18.499999999999996</v>
      </c>
      <c r="O144" s="2">
        <f>Q144-K134</f>
        <v>10.38</v>
      </c>
      <c r="P144" s="2">
        <v>21</v>
      </c>
      <c r="Q144" s="2">
        <v>9.4</v>
      </c>
      <c r="R144" s="2">
        <v>100</v>
      </c>
      <c r="S144" s="2">
        <v>42.7</v>
      </c>
      <c r="T144" s="2">
        <v>3.2</v>
      </c>
      <c r="U144" s="2">
        <v>26.4</v>
      </c>
      <c r="V144" s="2">
        <v>36.200000000000003</v>
      </c>
    </row>
    <row r="145" spans="1:22" x14ac:dyDescent="0.2">
      <c r="A145" s="11"/>
      <c r="B145" s="13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2" t="s">
        <v>81</v>
      </c>
      <c r="N145" s="2">
        <f>P145-L134</f>
        <v>15.999999999999996</v>
      </c>
      <c r="O145" s="2">
        <f>Q145-K134</f>
        <v>7.58</v>
      </c>
      <c r="P145" s="2">
        <v>18.5</v>
      </c>
      <c r="Q145" s="2">
        <v>6.6</v>
      </c>
      <c r="R145" s="2">
        <v>100</v>
      </c>
      <c r="S145" s="2">
        <v>41.3</v>
      </c>
      <c r="T145" s="2">
        <v>3</v>
      </c>
      <c r="U145" s="2">
        <v>25.2</v>
      </c>
      <c r="V145" s="2">
        <v>43.7</v>
      </c>
    </row>
  </sheetData>
  <mergeCells count="136">
    <mergeCell ref="G2:G13"/>
    <mergeCell ref="H2:H13"/>
    <mergeCell ref="I2:I13"/>
    <mergeCell ref="J2:J13"/>
    <mergeCell ref="K2:K13"/>
    <mergeCell ref="L2:L13"/>
    <mergeCell ref="A2:A37"/>
    <mergeCell ref="B2:B13"/>
    <mergeCell ref="C2:C13"/>
    <mergeCell ref="D2:D13"/>
    <mergeCell ref="E2:E13"/>
    <mergeCell ref="F2:F13"/>
    <mergeCell ref="B14:B25"/>
    <mergeCell ref="C14:C25"/>
    <mergeCell ref="D14:D25"/>
    <mergeCell ref="E14:E25"/>
    <mergeCell ref="L14:L25"/>
    <mergeCell ref="B26:B37"/>
    <mergeCell ref="C26:C37"/>
    <mergeCell ref="D26:D37"/>
    <mergeCell ref="E26:E37"/>
    <mergeCell ref="F26:F37"/>
    <mergeCell ref="G26:G37"/>
    <mergeCell ref="H26:H37"/>
    <mergeCell ref="I26:I37"/>
    <mergeCell ref="J26:J37"/>
    <mergeCell ref="F14:F25"/>
    <mergeCell ref="G14:G25"/>
    <mergeCell ref="H14:H25"/>
    <mergeCell ref="I14:I25"/>
    <mergeCell ref="J14:J25"/>
    <mergeCell ref="K14:K25"/>
    <mergeCell ref="K26:K37"/>
    <mergeCell ref="L26:L37"/>
    <mergeCell ref="A38:A73"/>
    <mergeCell ref="B38:B49"/>
    <mergeCell ref="C38:C49"/>
    <mergeCell ref="D38:D49"/>
    <mergeCell ref="E38:E49"/>
    <mergeCell ref="F38:F49"/>
    <mergeCell ref="G38:G49"/>
    <mergeCell ref="H38:H49"/>
    <mergeCell ref="B62:B73"/>
    <mergeCell ref="C62:C73"/>
    <mergeCell ref="D62:D73"/>
    <mergeCell ref="E62:E73"/>
    <mergeCell ref="F62:F73"/>
    <mergeCell ref="I38:I49"/>
    <mergeCell ref="J38:J49"/>
    <mergeCell ref="K38:K49"/>
    <mergeCell ref="L38:L49"/>
    <mergeCell ref="B50:B61"/>
    <mergeCell ref="C50:C61"/>
    <mergeCell ref="D50:D61"/>
    <mergeCell ref="E50:E61"/>
    <mergeCell ref="F50:F61"/>
    <mergeCell ref="G50:G61"/>
    <mergeCell ref="G62:G73"/>
    <mergeCell ref="H62:H73"/>
    <mergeCell ref="I62:I73"/>
    <mergeCell ref="J62:J73"/>
    <mergeCell ref="K62:K73"/>
    <mergeCell ref="L62:L73"/>
    <mergeCell ref="H50:H61"/>
    <mergeCell ref="I50:I61"/>
    <mergeCell ref="J50:J61"/>
    <mergeCell ref="K50:K61"/>
    <mergeCell ref="L50:L61"/>
    <mergeCell ref="G74:G85"/>
    <mergeCell ref="H74:H85"/>
    <mergeCell ref="I74:I85"/>
    <mergeCell ref="J74:J85"/>
    <mergeCell ref="K74:K85"/>
    <mergeCell ref="L74:L85"/>
    <mergeCell ref="A74:A109"/>
    <mergeCell ref="B74:B85"/>
    <mergeCell ref="C74:C85"/>
    <mergeCell ref="D74:D85"/>
    <mergeCell ref="E74:E85"/>
    <mergeCell ref="F74:F85"/>
    <mergeCell ref="B86:B97"/>
    <mergeCell ref="C86:C97"/>
    <mergeCell ref="D86:D97"/>
    <mergeCell ref="E86:E97"/>
    <mergeCell ref="L86:L97"/>
    <mergeCell ref="B98:B109"/>
    <mergeCell ref="C98:C109"/>
    <mergeCell ref="D98:D109"/>
    <mergeCell ref="E98:E109"/>
    <mergeCell ref="F98:F109"/>
    <mergeCell ref="G98:G109"/>
    <mergeCell ref="H98:H109"/>
    <mergeCell ref="I98:I109"/>
    <mergeCell ref="J98:J109"/>
    <mergeCell ref="F86:F97"/>
    <mergeCell ref="G86:G97"/>
    <mergeCell ref="H86:H97"/>
    <mergeCell ref="I86:I97"/>
    <mergeCell ref="J86:J97"/>
    <mergeCell ref="K86:K97"/>
    <mergeCell ref="K98:K109"/>
    <mergeCell ref="L98:L109"/>
    <mergeCell ref="A110:A145"/>
    <mergeCell ref="B110:B121"/>
    <mergeCell ref="C110:C121"/>
    <mergeCell ref="D110:D121"/>
    <mergeCell ref="E110:E121"/>
    <mergeCell ref="F110:F121"/>
    <mergeCell ref="G110:G121"/>
    <mergeCell ref="H110:H121"/>
    <mergeCell ref="B134:B145"/>
    <mergeCell ref="C134:C145"/>
    <mergeCell ref="D134:D145"/>
    <mergeCell ref="E134:E145"/>
    <mergeCell ref="F134:F145"/>
    <mergeCell ref="I110:I121"/>
    <mergeCell ref="J110:J121"/>
    <mergeCell ref="K110:K121"/>
    <mergeCell ref="L110:L121"/>
    <mergeCell ref="B122:B133"/>
    <mergeCell ref="C122:C133"/>
    <mergeCell ref="D122:D133"/>
    <mergeCell ref="E122:E133"/>
    <mergeCell ref="F122:F133"/>
    <mergeCell ref="G122:G133"/>
    <mergeCell ref="G134:G145"/>
    <mergeCell ref="H134:H145"/>
    <mergeCell ref="I134:I145"/>
    <mergeCell ref="J134:J145"/>
    <mergeCell ref="K134:K145"/>
    <mergeCell ref="L134:L145"/>
    <mergeCell ref="H122:H133"/>
    <mergeCell ref="I122:I133"/>
    <mergeCell ref="J122:J133"/>
    <mergeCell ref="K122:K133"/>
    <mergeCell ref="L122:L133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584"/>
  <sheetViews>
    <sheetView tabSelected="1" zoomScale="106" zoomScaleNormal="106" zoomScalePageLayoutView="106" workbookViewId="0">
      <selection activeCell="D5" sqref="D5:G5"/>
    </sheetView>
  </sheetViews>
  <sheetFormatPr defaultColWidth="8.875" defaultRowHeight="15" x14ac:dyDescent="0.2"/>
  <cols>
    <col min="1" max="1" width="19.7734375" customWidth="1"/>
    <col min="2" max="2" width="20.3125" customWidth="1"/>
    <col min="3" max="3" width="22.328125" customWidth="1"/>
    <col min="4" max="4" width="23.5390625" customWidth="1"/>
    <col min="5" max="5" width="19.50390625" customWidth="1"/>
    <col min="6" max="6" width="18.0234375" customWidth="1"/>
    <col min="7" max="7" width="18.6953125" customWidth="1"/>
  </cols>
  <sheetData>
    <row r="1" spans="1:38" x14ac:dyDescent="0.2">
      <c r="A1" s="14" t="s">
        <v>0</v>
      </c>
      <c r="B1" s="15"/>
      <c r="C1" s="15"/>
      <c r="D1" s="10" t="s">
        <v>2</v>
      </c>
      <c r="E1" s="10" t="s">
        <v>3</v>
      </c>
      <c r="F1" s="10" t="s">
        <v>4</v>
      </c>
      <c r="G1" s="10" t="s">
        <v>5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x14ac:dyDescent="0.2">
      <c r="A2" s="15"/>
      <c r="B2" s="15"/>
      <c r="C2" s="15"/>
      <c r="D2" s="9"/>
      <c r="E2" s="9"/>
      <c r="F2" s="9"/>
      <c r="G2" s="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x14ac:dyDescent="0.2">
      <c r="A3" s="14" t="s">
        <v>7</v>
      </c>
      <c r="B3" s="15"/>
      <c r="C3" s="15"/>
      <c r="D3" s="2">
        <v>3706</v>
      </c>
      <c r="E3" s="2">
        <v>4490</v>
      </c>
      <c r="F3" s="2">
        <v>1986</v>
      </c>
      <c r="G3" s="2">
        <v>463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x14ac:dyDescent="0.2">
      <c r="A4" s="14" t="s">
        <v>1</v>
      </c>
      <c r="B4" s="15"/>
      <c r="C4" s="15"/>
      <c r="D4" s="2">
        <v>601.20000000000005</v>
      </c>
      <c r="E4" s="2">
        <v>678.8</v>
      </c>
      <c r="F4" s="2">
        <v>390.8</v>
      </c>
      <c r="G4" s="2">
        <v>143.19999999999999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x14ac:dyDescent="0.2">
      <c r="A5" s="8" t="s">
        <v>6</v>
      </c>
      <c r="B5" s="9"/>
      <c r="C5" s="2" t="s">
        <v>8</v>
      </c>
      <c r="D5" s="14">
        <v>36.6</v>
      </c>
      <c r="E5" s="15"/>
      <c r="F5" s="15"/>
      <c r="G5" s="1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x14ac:dyDescent="0.2">
      <c r="A6" s="9"/>
      <c r="B6" s="9"/>
      <c r="C6" s="2" t="s">
        <v>9</v>
      </c>
      <c r="D6" s="14">
        <v>34.5</v>
      </c>
      <c r="E6" s="15"/>
      <c r="F6" s="15"/>
      <c r="G6" s="1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x14ac:dyDescent="0.2">
      <c r="A7" s="9"/>
      <c r="B7" s="9"/>
      <c r="C7" s="2" t="s">
        <v>10</v>
      </c>
      <c r="D7" s="14">
        <v>30.2</v>
      </c>
      <c r="E7" s="15"/>
      <c r="F7" s="15"/>
      <c r="G7" s="1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x14ac:dyDescent="0.2">
      <c r="A8" s="14" t="s">
        <v>11</v>
      </c>
      <c r="B8" s="15"/>
      <c r="C8" s="15"/>
      <c r="D8" s="14" t="s">
        <v>15</v>
      </c>
      <c r="E8" s="15"/>
      <c r="F8" s="15"/>
      <c r="G8" s="1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4" t="s">
        <v>12</v>
      </c>
      <c r="B9" s="15"/>
      <c r="C9" s="15"/>
      <c r="D9" s="14" t="s">
        <v>14</v>
      </c>
      <c r="E9" s="15"/>
      <c r="F9" s="15"/>
      <c r="G9" s="1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4" t="s">
        <v>13</v>
      </c>
      <c r="B10" s="15"/>
      <c r="C10" s="15"/>
      <c r="D10" s="14">
        <v>2</v>
      </c>
      <c r="E10" s="15"/>
      <c r="F10" s="15"/>
      <c r="G10" s="1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8" t="s">
        <v>16</v>
      </c>
      <c r="B11" s="12" t="s">
        <v>44</v>
      </c>
      <c r="C11" s="2" t="s">
        <v>17</v>
      </c>
      <c r="D11" s="14">
        <v>1.78</v>
      </c>
      <c r="E11" s="15"/>
      <c r="F11" s="15"/>
      <c r="G11" s="1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9"/>
      <c r="B12" s="13"/>
      <c r="C12" s="2" t="s">
        <v>18</v>
      </c>
      <c r="D12" s="14">
        <v>1.72</v>
      </c>
      <c r="E12" s="15"/>
      <c r="F12" s="15"/>
      <c r="G12" s="15"/>
      <c r="H12" s="2"/>
      <c r="I12" s="14"/>
      <c r="J12" s="15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9"/>
      <c r="B13" s="13"/>
      <c r="C13" s="2" t="s">
        <v>19</v>
      </c>
      <c r="D13" s="14">
        <v>6.5</v>
      </c>
      <c r="E13" s="15"/>
      <c r="F13" s="15"/>
      <c r="G13" s="15"/>
      <c r="H13" s="2"/>
      <c r="I13" s="14"/>
      <c r="J13" s="15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9"/>
      <c r="B14" s="13"/>
      <c r="C14" s="2" t="s">
        <v>20</v>
      </c>
      <c r="D14" s="14">
        <v>39.4</v>
      </c>
      <c r="E14" s="15"/>
      <c r="F14" s="15"/>
      <c r="G14" s="15"/>
      <c r="H14" s="2"/>
      <c r="I14" s="14"/>
      <c r="J14" s="15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9"/>
      <c r="B15" s="13"/>
      <c r="C15" s="2" t="s">
        <v>43</v>
      </c>
      <c r="D15" s="14">
        <v>10.86</v>
      </c>
      <c r="E15" s="15"/>
      <c r="F15" s="15"/>
      <c r="G15" s="15"/>
      <c r="H15" s="2"/>
      <c r="I15" s="14"/>
      <c r="J15" s="1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9"/>
      <c r="B16" s="13"/>
      <c r="C16" s="2" t="s">
        <v>23</v>
      </c>
      <c r="D16" s="14">
        <v>72</v>
      </c>
      <c r="E16" s="15"/>
      <c r="F16" s="15"/>
      <c r="G16" s="15"/>
      <c r="H16" s="2"/>
      <c r="I16" s="14"/>
      <c r="J16" s="15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9"/>
      <c r="B17" s="13"/>
      <c r="C17" s="2" t="s">
        <v>42</v>
      </c>
      <c r="D17" s="14">
        <v>2.0659999999999998</v>
      </c>
      <c r="E17" s="15"/>
      <c r="F17" s="15"/>
      <c r="G17" s="15"/>
      <c r="H17" s="2"/>
      <c r="I17" s="14"/>
      <c r="J17" s="15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9"/>
      <c r="B18" s="12" t="s">
        <v>45</v>
      </c>
      <c r="C18" s="2" t="s">
        <v>17</v>
      </c>
      <c r="D18" s="14">
        <v>1.81</v>
      </c>
      <c r="E18" s="15"/>
      <c r="F18" s="15"/>
      <c r="G18" s="1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9"/>
      <c r="B19" s="13"/>
      <c r="C19" s="2" t="s">
        <v>18</v>
      </c>
      <c r="D19" s="14">
        <v>0.95</v>
      </c>
      <c r="E19" s="15"/>
      <c r="F19" s="15"/>
      <c r="G19" s="1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9"/>
      <c r="B20" s="13"/>
      <c r="C20" s="2" t="s">
        <v>19</v>
      </c>
      <c r="D20" s="14">
        <v>3.56</v>
      </c>
      <c r="E20" s="15"/>
      <c r="F20" s="15"/>
      <c r="G20" s="1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9"/>
      <c r="B21" s="13"/>
      <c r="C21" s="2" t="s">
        <v>20</v>
      </c>
      <c r="D21" s="14">
        <v>25.6</v>
      </c>
      <c r="E21" s="15"/>
      <c r="F21" s="15"/>
      <c r="G21" s="1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9"/>
      <c r="B22" s="13"/>
      <c r="C22" s="2" t="s">
        <v>43</v>
      </c>
      <c r="D22" s="14">
        <v>11.07</v>
      </c>
      <c r="E22" s="15"/>
      <c r="F22" s="15"/>
      <c r="G22" s="1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9"/>
      <c r="B23" s="13"/>
      <c r="C23" s="2" t="s">
        <v>23</v>
      </c>
      <c r="D23" s="14">
        <v>78.209999999999994</v>
      </c>
      <c r="E23" s="15"/>
      <c r="F23" s="15"/>
      <c r="G23" s="1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9"/>
      <c r="B24" s="13"/>
      <c r="C24" s="2" t="s">
        <v>42</v>
      </c>
      <c r="D24" s="14">
        <v>1.302</v>
      </c>
      <c r="E24" s="15"/>
      <c r="F24" s="15"/>
      <c r="G24" s="1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9"/>
      <c r="B25" s="8" t="s">
        <v>22</v>
      </c>
      <c r="C25" s="2" t="s">
        <v>17</v>
      </c>
      <c r="D25" s="14">
        <v>0.97</v>
      </c>
      <c r="E25" s="15"/>
      <c r="F25" s="15"/>
      <c r="G25" s="1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9"/>
      <c r="B26" s="9"/>
      <c r="C26" s="2" t="s">
        <v>18</v>
      </c>
      <c r="D26" s="14">
        <v>1.21</v>
      </c>
      <c r="E26" s="15"/>
      <c r="F26" s="15"/>
      <c r="G26" s="1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9"/>
      <c r="B27" s="9"/>
      <c r="C27" s="2" t="s">
        <v>19</v>
      </c>
      <c r="D27" s="14">
        <v>4.1399999999999997</v>
      </c>
      <c r="E27" s="15"/>
      <c r="F27" s="15"/>
      <c r="G27" s="1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9"/>
      <c r="B28" s="9"/>
      <c r="C28" s="2" t="s">
        <v>20</v>
      </c>
      <c r="D28" s="14">
        <v>82.8</v>
      </c>
      <c r="E28" s="15"/>
      <c r="F28" s="15"/>
      <c r="G28" s="1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9"/>
      <c r="B29" s="9"/>
      <c r="C29" s="2" t="s">
        <v>41</v>
      </c>
      <c r="D29" s="14">
        <v>18.940000000000001</v>
      </c>
      <c r="E29" s="15"/>
      <c r="F29" s="15"/>
      <c r="G29" s="1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9"/>
      <c r="B30" s="9"/>
      <c r="C30" s="2" t="s">
        <v>23</v>
      </c>
      <c r="D30" s="14">
        <v>55.04</v>
      </c>
      <c r="E30" s="15"/>
      <c r="F30" s="15"/>
      <c r="G30" s="1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9"/>
      <c r="B31" s="9"/>
      <c r="C31" s="2" t="s">
        <v>42</v>
      </c>
      <c r="D31" s="14">
        <v>1.3280000000000001</v>
      </c>
      <c r="E31" s="15"/>
      <c r="F31" s="15"/>
      <c r="G31" s="1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8" t="s">
        <v>21</v>
      </c>
      <c r="B32" s="14" t="s">
        <v>24</v>
      </c>
      <c r="C32" s="15"/>
      <c r="D32" s="2" t="s">
        <v>31</v>
      </c>
      <c r="E32" s="2" t="s">
        <v>31</v>
      </c>
      <c r="F32" s="2" t="s">
        <v>31</v>
      </c>
      <c r="G32" s="2" t="s">
        <v>31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5"/>
      <c r="B33" s="14" t="s">
        <v>25</v>
      </c>
      <c r="C33" s="15"/>
      <c r="D33" s="2" t="s">
        <v>31</v>
      </c>
      <c r="E33" s="2" t="s">
        <v>31</v>
      </c>
      <c r="F33" s="2" t="s">
        <v>31</v>
      </c>
      <c r="G33" s="2" t="s">
        <v>31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5"/>
      <c r="B34" s="14" t="s">
        <v>26</v>
      </c>
      <c r="C34" s="15"/>
      <c r="D34" s="2" t="s">
        <v>31</v>
      </c>
      <c r="E34" s="2" t="s">
        <v>31</v>
      </c>
      <c r="F34" s="2" t="s">
        <v>31</v>
      </c>
      <c r="G34" s="2" t="s">
        <v>31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5"/>
      <c r="B35" s="14" t="s">
        <v>27</v>
      </c>
      <c r="C35" s="15"/>
      <c r="D35" s="2" t="s">
        <v>31</v>
      </c>
      <c r="E35" s="2" t="s">
        <v>31</v>
      </c>
      <c r="F35" s="2" t="s">
        <v>31</v>
      </c>
      <c r="G35" s="2" t="s">
        <v>31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5"/>
      <c r="B36" s="14" t="s">
        <v>28</v>
      </c>
      <c r="C36" s="15"/>
      <c r="D36" s="2" t="s">
        <v>31</v>
      </c>
      <c r="E36" s="2" t="s">
        <v>31</v>
      </c>
      <c r="F36" s="2" t="s">
        <v>31</v>
      </c>
      <c r="G36" s="2" t="s">
        <v>31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5"/>
      <c r="B37" s="14" t="s">
        <v>29</v>
      </c>
      <c r="C37" s="15"/>
      <c r="D37" s="2" t="s">
        <v>32</v>
      </c>
      <c r="E37" s="2" t="s">
        <v>32</v>
      </c>
      <c r="F37" s="2" t="s">
        <v>31</v>
      </c>
      <c r="G37" s="2" t="s">
        <v>31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x14ac:dyDescent="0.2">
      <c r="A38" s="15"/>
      <c r="B38" s="14" t="s">
        <v>30</v>
      </c>
      <c r="C38" s="15"/>
      <c r="D38" s="14" t="s">
        <v>33</v>
      </c>
      <c r="E38" s="15"/>
      <c r="F38" s="15"/>
      <c r="G38" s="1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x14ac:dyDescent="0.2">
      <c r="A39" s="3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x14ac:dyDescent="0.2">
      <c r="A40" s="1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x14ac:dyDescent="0.2">
      <c r="A41" s="1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x14ac:dyDescent="0.2">
      <c r="A42" s="1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x14ac:dyDescent="0.2">
      <c r="A43" s="1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x14ac:dyDescent="0.2">
      <c r="A44" s="1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x14ac:dyDescent="0.2">
      <c r="A45" s="1"/>
      <c r="B45" s="2"/>
      <c r="C45" s="1"/>
      <c r="D45" s="2"/>
      <c r="E45" s="1"/>
      <c r="F45" s="1"/>
      <c r="G45" s="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1:38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1:38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1:38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1:38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1:38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1:38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spans="1:38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spans="1:38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spans="1:38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1:38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spans="1:38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spans="1:38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spans="1:38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spans="1:38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1:38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1:38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1:38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1:38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1:38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1:38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1:38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1:38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1:38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1:38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1:38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1:38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spans="1:38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spans="1:38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spans="1:38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spans="1:38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38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spans="1:38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spans="1:38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spans="1:38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spans="1:38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spans="1:38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spans="1:38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spans="1:38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</row>
    <row r="242" spans="1:38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</row>
    <row r="243" spans="1:38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</row>
    <row r="244" spans="1:38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</row>
    <row r="246" spans="1:38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</row>
    <row r="247" spans="1:38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</row>
    <row r="252" spans="1:38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</row>
    <row r="253" spans="1:38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</row>
    <row r="254" spans="1:38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</row>
    <row r="258" spans="1:38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</row>
    <row r="259" spans="1:38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</row>
    <row r="260" spans="1:38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</row>
    <row r="265" spans="1:38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</row>
    <row r="270" spans="1:38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</row>
    <row r="271" spans="1:38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</row>
    <row r="272" spans="1:38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</row>
    <row r="274" spans="1:38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</row>
    <row r="275" spans="1:38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</row>
    <row r="276" spans="1:38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</row>
    <row r="280" spans="1:38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</row>
    <row r="281" spans="1:38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</row>
    <row r="282" spans="1:38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</row>
    <row r="286" spans="1:38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</row>
    <row r="287" spans="1:38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</row>
    <row r="288" spans="1:38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</row>
    <row r="292" spans="1:38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</row>
    <row r="293" spans="1:38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</row>
    <row r="294" spans="1:38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</row>
    <row r="297" spans="1:38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</row>
    <row r="298" spans="1:38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</row>
    <row r="299" spans="1:38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</row>
    <row r="303" spans="1:38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</row>
    <row r="304" spans="1:38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</row>
    <row r="305" spans="1:38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</row>
    <row r="310" spans="1:38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</row>
    <row r="311" spans="1:38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</row>
    <row r="317" spans="1:38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</row>
    <row r="318" spans="1:38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</row>
    <row r="319" spans="1:38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</row>
    <row r="323" spans="1:38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</row>
    <row r="324" spans="1:38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</row>
    <row r="325" spans="1:38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</row>
    <row r="329" spans="1:38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</row>
    <row r="330" spans="1:38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</row>
    <row r="331" spans="1:38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</row>
    <row r="335" spans="1:38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</row>
    <row r="336" spans="1:38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</row>
    <row r="337" spans="1:38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</row>
    <row r="340" spans="1:38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</row>
    <row r="341" spans="1:38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</row>
    <row r="342" spans="1:38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</row>
    <row r="343" spans="1:38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</row>
    <row r="344" spans="1:38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</row>
    <row r="347" spans="1:38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</row>
    <row r="348" spans="1:38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</row>
    <row r="349" spans="1:38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</row>
    <row r="352" spans="1:38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</row>
    <row r="353" spans="1:38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</row>
    <row r="354" spans="1:38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</row>
    <row r="358" spans="1:38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</row>
    <row r="359" spans="1:38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</row>
    <row r="360" spans="1:38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</row>
    <row r="365" spans="1:38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</row>
    <row r="366" spans="1:38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</row>
    <row r="367" spans="1:38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</row>
    <row r="368" spans="1:38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</row>
    <row r="369" spans="1:38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</row>
    <row r="370" spans="1:38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</row>
    <row r="371" spans="1:38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</row>
    <row r="372" spans="1:38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</row>
    <row r="373" spans="1:38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</row>
    <row r="374" spans="1:38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</row>
    <row r="375" spans="1:38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</row>
    <row r="376" spans="1:38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</row>
    <row r="377" spans="1:38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</row>
    <row r="378" spans="1:38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</row>
    <row r="379" spans="1:38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</row>
    <row r="380" spans="1:38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</row>
    <row r="381" spans="1:38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</row>
    <row r="382" spans="1:38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</row>
    <row r="383" spans="1:38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</row>
    <row r="384" spans="1:38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</row>
    <row r="385" spans="1:38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</row>
    <row r="386" spans="1:38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</row>
    <row r="387" spans="1:38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</row>
    <row r="388" spans="1:38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</row>
    <row r="389" spans="1:38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</row>
    <row r="390" spans="1:38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</row>
    <row r="391" spans="1:38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</row>
    <row r="392" spans="1:38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</row>
    <row r="393" spans="1:38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</row>
    <row r="397" spans="1:38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</row>
    <row r="398" spans="1:38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</row>
    <row r="399" spans="1:38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</row>
    <row r="402" spans="1:38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</row>
    <row r="403" spans="1:38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</row>
    <row r="404" spans="1:38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</row>
    <row r="407" spans="1:38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</row>
    <row r="408" spans="1:38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</row>
    <row r="409" spans="1:38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</row>
    <row r="411" spans="1:38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</row>
    <row r="412" spans="1:38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</row>
    <row r="413" spans="1:38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</row>
    <row r="414" spans="1:38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</row>
    <row r="419" spans="1:38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</row>
    <row r="420" spans="1:38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</row>
    <row r="421" spans="1:38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</row>
    <row r="424" spans="1:38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</row>
    <row r="425" spans="1:38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</row>
    <row r="426" spans="1:38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</row>
    <row r="429" spans="1:38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</row>
    <row r="430" spans="1:38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</row>
    <row r="431" spans="1:38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</row>
    <row r="434" spans="1:38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</row>
    <row r="435" spans="1:38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</row>
    <row r="436" spans="1:38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</row>
    <row r="437" spans="1:38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</row>
    <row r="440" spans="1:38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</row>
    <row r="441" spans="1:38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</row>
    <row r="442" spans="1:38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</row>
    <row r="445" spans="1:38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</row>
    <row r="446" spans="1:38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</row>
    <row r="447" spans="1:38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</row>
    <row r="450" spans="1:38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</row>
    <row r="451" spans="1:38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</row>
    <row r="452" spans="1:38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</row>
    <row r="453" spans="1:38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</row>
    <row r="456" spans="1:38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</row>
    <row r="457" spans="1:38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</row>
    <row r="458" spans="1:38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</row>
    <row r="461" spans="1:38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</row>
    <row r="462" spans="1:38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</row>
    <row r="465" spans="1:38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</row>
    <row r="466" spans="1:38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</row>
    <row r="469" spans="1:38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</row>
    <row r="470" spans="1:38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</row>
    <row r="473" spans="1:38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</row>
    <row r="474" spans="1:38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</row>
    <row r="475" spans="1:38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</row>
    <row r="476" spans="1:38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</row>
    <row r="479" spans="1:38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</row>
    <row r="480" spans="1:38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</row>
    <row r="481" spans="1:38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</row>
    <row r="484" spans="1:38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</row>
    <row r="485" spans="1:38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</row>
    <row r="486" spans="1:38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</row>
    <row r="489" spans="1:38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</row>
    <row r="490" spans="1:38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</row>
    <row r="491" spans="1:38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</row>
    <row r="494" spans="1:38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</row>
    <row r="495" spans="1:38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</row>
    <row r="496" spans="1:38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</row>
    <row r="497" spans="1:38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</row>
    <row r="499" spans="1:38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</row>
    <row r="500" spans="1:38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</row>
    <row r="501" spans="1:38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</row>
    <row r="502" spans="1:38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</row>
    <row r="505" spans="1:38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</row>
    <row r="506" spans="1:38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</row>
    <row r="507" spans="1:38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</row>
    <row r="509" spans="1:38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</row>
    <row r="510" spans="1:38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</row>
    <row r="511" spans="1:38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</sheetData>
  <mergeCells count="57">
    <mergeCell ref="D23:G23"/>
    <mergeCell ref="D24:G24"/>
    <mergeCell ref="D18:G18"/>
    <mergeCell ref="D19:G19"/>
    <mergeCell ref="D20:G20"/>
    <mergeCell ref="D21:G21"/>
    <mergeCell ref="D22:G22"/>
    <mergeCell ref="I17:J17"/>
    <mergeCell ref="D12:G12"/>
    <mergeCell ref="D13:G13"/>
    <mergeCell ref="D14:G14"/>
    <mergeCell ref="D15:G15"/>
    <mergeCell ref="D16:G16"/>
    <mergeCell ref="D17:G17"/>
    <mergeCell ref="I12:J12"/>
    <mergeCell ref="I13:J13"/>
    <mergeCell ref="I14:J14"/>
    <mergeCell ref="I15:J15"/>
    <mergeCell ref="I16:J16"/>
    <mergeCell ref="A9:C9"/>
    <mergeCell ref="A11:A31"/>
    <mergeCell ref="A32:A38"/>
    <mergeCell ref="B32:C32"/>
    <mergeCell ref="B33:C33"/>
    <mergeCell ref="B34:C34"/>
    <mergeCell ref="B35:C35"/>
    <mergeCell ref="B36:C36"/>
    <mergeCell ref="B37:C37"/>
    <mergeCell ref="B38:C38"/>
    <mergeCell ref="A10:C10"/>
    <mergeCell ref="B11:B17"/>
    <mergeCell ref="B18:B24"/>
    <mergeCell ref="B25:B31"/>
    <mergeCell ref="D1:D2"/>
    <mergeCell ref="E1:E2"/>
    <mergeCell ref="F1:F2"/>
    <mergeCell ref="G1:G2"/>
    <mergeCell ref="D5:G5"/>
    <mergeCell ref="A1:C2"/>
    <mergeCell ref="A3:C3"/>
    <mergeCell ref="A4:C4"/>
    <mergeCell ref="A5:B7"/>
    <mergeCell ref="A8:C8"/>
    <mergeCell ref="D6:G6"/>
    <mergeCell ref="D7:G7"/>
    <mergeCell ref="D9:G9"/>
    <mergeCell ref="D8:G8"/>
    <mergeCell ref="D11:G11"/>
    <mergeCell ref="D10:G10"/>
    <mergeCell ref="D38:G38"/>
    <mergeCell ref="D25:G25"/>
    <mergeCell ref="D26:G26"/>
    <mergeCell ref="D27:G27"/>
    <mergeCell ref="D28:G28"/>
    <mergeCell ref="D29:G29"/>
    <mergeCell ref="D30:G30"/>
    <mergeCell ref="D31:G3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19"/>
  <sheetViews>
    <sheetView topLeftCell="D1" workbookViewId="0">
      <selection activeCell="I2" sqref="I2"/>
    </sheetView>
  </sheetViews>
  <sheetFormatPr defaultColWidth="8.875" defaultRowHeight="15" x14ac:dyDescent="0.2"/>
  <cols>
    <col min="1" max="1" width="22.59765625" customWidth="1"/>
    <col min="2" max="2" width="17.484375" customWidth="1"/>
    <col min="3" max="3" width="19.7734375" customWidth="1"/>
    <col min="4" max="4" width="17.484375" customWidth="1"/>
    <col min="5" max="5" width="20.984375" customWidth="1"/>
    <col min="6" max="6" width="19.7734375" customWidth="1"/>
    <col min="7" max="7" width="21.5234375" customWidth="1"/>
    <col min="8" max="8" width="18.96484375" customWidth="1"/>
    <col min="9" max="9" width="19.63671875" customWidth="1"/>
    <col min="10" max="10" width="20.71484375" customWidth="1"/>
    <col min="11" max="11" width="19.37109375" customWidth="1"/>
  </cols>
  <sheetData>
    <row r="1" spans="1:26" ht="19.5" x14ac:dyDescent="0.2">
      <c r="A1" s="3" t="s">
        <v>34</v>
      </c>
      <c r="B1" s="8" t="s">
        <v>0</v>
      </c>
      <c r="C1" s="9"/>
      <c r="D1" s="9"/>
      <c r="E1" s="5" t="s">
        <v>91</v>
      </c>
      <c r="F1" s="5" t="s">
        <v>92</v>
      </c>
      <c r="G1" s="5" t="s">
        <v>93</v>
      </c>
      <c r="H1" s="5" t="s">
        <v>94</v>
      </c>
      <c r="I1" s="3"/>
      <c r="J1" s="4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10" t="s">
        <v>3</v>
      </c>
      <c r="B2" s="14" t="s">
        <v>35</v>
      </c>
      <c r="C2" s="15"/>
      <c r="D2" s="15"/>
      <c r="E2" s="2">
        <v>200</v>
      </c>
      <c r="F2" s="2">
        <v>50</v>
      </c>
      <c r="G2" s="2">
        <v>20</v>
      </c>
      <c r="H2" s="2">
        <v>20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9"/>
      <c r="B3" s="14" t="s">
        <v>36</v>
      </c>
      <c r="C3" s="15"/>
      <c r="D3" s="15"/>
      <c r="E3" s="2">
        <v>5.0000000000000001E-3</v>
      </c>
      <c r="F3" s="2">
        <v>0.04</v>
      </c>
      <c r="G3" s="2">
        <v>0.04</v>
      </c>
      <c r="H3" s="2">
        <v>0.5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9"/>
      <c r="B4" s="14" t="s">
        <v>37</v>
      </c>
      <c r="C4" s="15"/>
      <c r="D4" s="15"/>
      <c r="E4" s="14" t="s">
        <v>14</v>
      </c>
      <c r="F4" s="15"/>
      <c r="G4" s="15"/>
      <c r="H4" s="15"/>
      <c r="I4" s="1"/>
      <c r="J4" s="1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9"/>
      <c r="B5" s="14" t="s">
        <v>38</v>
      </c>
      <c r="C5" s="15"/>
      <c r="D5" s="15"/>
      <c r="E5" s="14" t="s">
        <v>14</v>
      </c>
      <c r="F5" s="15"/>
      <c r="G5" s="15"/>
      <c r="H5" s="15"/>
      <c r="I5" s="1"/>
      <c r="J5" s="1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9"/>
      <c r="B6" s="14" t="s">
        <v>46</v>
      </c>
      <c r="C6" s="15"/>
      <c r="D6" s="15"/>
      <c r="E6" s="14">
        <v>0.114</v>
      </c>
      <c r="F6" s="15"/>
      <c r="G6" s="15"/>
      <c r="H6" s="15"/>
      <c r="I6" s="1"/>
      <c r="J6" s="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9"/>
      <c r="B7" s="14" t="s">
        <v>39</v>
      </c>
      <c r="C7" s="15"/>
      <c r="D7" s="15"/>
      <c r="E7" s="14" t="s">
        <v>40</v>
      </c>
      <c r="F7" s="15"/>
      <c r="G7" s="15"/>
      <c r="H7" s="1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0" t="s">
        <v>2</v>
      </c>
      <c r="B8" s="14" t="s">
        <v>35</v>
      </c>
      <c r="C8" s="15"/>
      <c r="D8" s="15"/>
      <c r="E8" s="2">
        <v>200</v>
      </c>
      <c r="F8" s="2">
        <v>50</v>
      </c>
      <c r="G8" s="2">
        <v>20</v>
      </c>
      <c r="H8" s="2">
        <v>20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9"/>
      <c r="B9" s="14" t="s">
        <v>36</v>
      </c>
      <c r="C9" s="15"/>
      <c r="D9" s="15"/>
      <c r="E9" s="2">
        <v>5.0000000000000001E-3</v>
      </c>
      <c r="F9" s="2">
        <v>0.04</v>
      </c>
      <c r="G9" s="2">
        <v>0.04</v>
      </c>
      <c r="H9" s="2">
        <v>0.5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9"/>
      <c r="B10" s="14" t="s">
        <v>37</v>
      </c>
      <c r="C10" s="15"/>
      <c r="D10" s="15"/>
      <c r="E10" s="14" t="s">
        <v>14</v>
      </c>
      <c r="F10" s="15"/>
      <c r="G10" s="15"/>
      <c r="H10" s="15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9"/>
      <c r="B11" s="14" t="s">
        <v>38</v>
      </c>
      <c r="C11" s="15"/>
      <c r="D11" s="15"/>
      <c r="E11" s="14" t="s">
        <v>14</v>
      </c>
      <c r="F11" s="15"/>
      <c r="G11" s="15"/>
      <c r="H11" s="15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9"/>
      <c r="B12" s="14" t="s">
        <v>46</v>
      </c>
      <c r="C12" s="15"/>
      <c r="D12" s="15"/>
      <c r="E12" s="14">
        <v>0.114</v>
      </c>
      <c r="F12" s="15"/>
      <c r="G12" s="15"/>
      <c r="H12" s="15"/>
      <c r="I12" s="1"/>
      <c r="J12" s="1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9"/>
      <c r="B13" s="14" t="s">
        <v>39</v>
      </c>
      <c r="C13" s="14"/>
      <c r="D13" s="14"/>
      <c r="E13" s="14" t="s">
        <v>40</v>
      </c>
      <c r="F13" s="15"/>
      <c r="G13" s="15"/>
      <c r="H13" s="15"/>
      <c r="I13" s="1"/>
      <c r="J13" s="1"/>
      <c r="K13" s="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0" t="s">
        <v>4</v>
      </c>
      <c r="B14" s="14" t="s">
        <v>35</v>
      </c>
      <c r="C14" s="15"/>
      <c r="D14" s="15"/>
      <c r="E14" s="2">
        <v>200</v>
      </c>
      <c r="F14" s="2">
        <v>50</v>
      </c>
      <c r="G14" s="2">
        <v>20</v>
      </c>
      <c r="H14" s="2">
        <v>20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9"/>
      <c r="B15" s="14" t="s">
        <v>36</v>
      </c>
      <c r="C15" s="15"/>
      <c r="D15" s="15"/>
      <c r="E15" s="2">
        <v>5.0000000000000001E-3</v>
      </c>
      <c r="F15" s="2">
        <v>0.04</v>
      </c>
      <c r="G15" s="2">
        <v>0.04</v>
      </c>
      <c r="H15" s="2">
        <v>0.5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9"/>
      <c r="B16" s="14" t="s">
        <v>37</v>
      </c>
      <c r="C16" s="15"/>
      <c r="D16" s="15"/>
      <c r="E16" s="14" t="s">
        <v>40</v>
      </c>
      <c r="F16" s="15"/>
      <c r="G16" s="15"/>
      <c r="H16" s="15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9"/>
      <c r="B17" s="14" t="s">
        <v>38</v>
      </c>
      <c r="C17" s="15"/>
      <c r="D17" s="15"/>
      <c r="E17" s="14" t="s">
        <v>40</v>
      </c>
      <c r="F17" s="15"/>
      <c r="G17" s="15"/>
      <c r="H17" s="1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9"/>
      <c r="B18" s="14" t="s">
        <v>46</v>
      </c>
      <c r="C18" s="14"/>
      <c r="D18" s="14"/>
      <c r="E18" s="14">
        <v>0.114</v>
      </c>
      <c r="F18" s="15"/>
      <c r="G18" s="15"/>
      <c r="H18" s="15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9"/>
      <c r="B19" s="14" t="s">
        <v>39</v>
      </c>
      <c r="C19" s="14"/>
      <c r="D19" s="14"/>
      <c r="E19" s="14" t="s">
        <v>40</v>
      </c>
      <c r="F19" s="15"/>
      <c r="G19" s="15"/>
      <c r="H19" s="15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10" t="s">
        <v>5</v>
      </c>
      <c r="B20" s="14" t="s">
        <v>35</v>
      </c>
      <c r="C20" s="14"/>
      <c r="D20" s="14"/>
      <c r="E20" s="2">
        <v>200</v>
      </c>
      <c r="F20" s="2">
        <v>50</v>
      </c>
      <c r="G20" s="2">
        <v>20</v>
      </c>
      <c r="H20" s="2">
        <v>20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9"/>
      <c r="B21" s="14" t="s">
        <v>36</v>
      </c>
      <c r="C21" s="14"/>
      <c r="D21" s="14"/>
      <c r="E21" s="2">
        <v>5.0000000000000001E-3</v>
      </c>
      <c r="F21" s="2">
        <v>0.04</v>
      </c>
      <c r="G21" s="2">
        <v>0.04</v>
      </c>
      <c r="H21" s="2">
        <v>0.5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9"/>
      <c r="B22" s="14" t="s">
        <v>37</v>
      </c>
      <c r="C22" s="14"/>
      <c r="D22" s="14"/>
      <c r="E22" s="14" t="s">
        <v>40</v>
      </c>
      <c r="F22" s="15"/>
      <c r="G22" s="15"/>
      <c r="H22" s="1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9"/>
      <c r="B23" s="14" t="s">
        <v>38</v>
      </c>
      <c r="C23" s="14"/>
      <c r="D23" s="14"/>
      <c r="E23" s="14" t="s">
        <v>40</v>
      </c>
      <c r="F23" s="15"/>
      <c r="G23" s="15"/>
      <c r="H23" s="1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9"/>
      <c r="B24" s="14" t="s">
        <v>46</v>
      </c>
      <c r="C24" s="15"/>
      <c r="D24" s="15"/>
      <c r="E24" s="14">
        <v>0.114</v>
      </c>
      <c r="F24" s="15"/>
      <c r="G24" s="15"/>
      <c r="H24" s="1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9"/>
      <c r="B25" s="14" t="s">
        <v>39</v>
      </c>
      <c r="C25" s="15"/>
      <c r="D25" s="15"/>
      <c r="E25" s="14" t="s">
        <v>40</v>
      </c>
      <c r="F25" s="15"/>
      <c r="G25" s="15"/>
      <c r="H25" s="15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6"/>
      <c r="B26" s="14"/>
      <c r="C26" s="14"/>
      <c r="D26" s="1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6"/>
      <c r="B27" s="14"/>
      <c r="C27" s="14"/>
      <c r="D27" s="1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6"/>
      <c r="B28" s="2"/>
      <c r="C28" s="1"/>
      <c r="D28" s="1"/>
      <c r="E28" s="2"/>
      <c r="F28" s="1"/>
      <c r="G28" s="1"/>
      <c r="H28" s="1"/>
      <c r="I28" s="1"/>
      <c r="J28" s="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6"/>
      <c r="B29" s="14"/>
      <c r="C29" s="15"/>
      <c r="D29" s="1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</sheetData>
  <mergeCells count="48">
    <mergeCell ref="A8:A13"/>
    <mergeCell ref="A14:A19"/>
    <mergeCell ref="B16:D16"/>
    <mergeCell ref="B10:D10"/>
    <mergeCell ref="B1:D1"/>
    <mergeCell ref="B2:D2"/>
    <mergeCell ref="B3:D3"/>
    <mergeCell ref="B4:D4"/>
    <mergeCell ref="B5:D5"/>
    <mergeCell ref="B6:D6"/>
    <mergeCell ref="B7:D7"/>
    <mergeCell ref="B8:D8"/>
    <mergeCell ref="B9:D9"/>
    <mergeCell ref="B11:D11"/>
    <mergeCell ref="B12:D12"/>
    <mergeCell ref="B13:D13"/>
    <mergeCell ref="E10:H10"/>
    <mergeCell ref="E16:H16"/>
    <mergeCell ref="B26:D26"/>
    <mergeCell ref="B27:D27"/>
    <mergeCell ref="B29:D29"/>
    <mergeCell ref="B17:D17"/>
    <mergeCell ref="B18:D18"/>
    <mergeCell ref="B19:D19"/>
    <mergeCell ref="B20:D20"/>
    <mergeCell ref="B21:D21"/>
    <mergeCell ref="B22:D22"/>
    <mergeCell ref="B14:D14"/>
    <mergeCell ref="B15:D15"/>
    <mergeCell ref="E11:H11"/>
    <mergeCell ref="E12:H12"/>
    <mergeCell ref="E13:H13"/>
    <mergeCell ref="E4:H4"/>
    <mergeCell ref="E5:H5"/>
    <mergeCell ref="E6:H6"/>
    <mergeCell ref="E7:H7"/>
    <mergeCell ref="A2:A7"/>
    <mergeCell ref="A20:A25"/>
    <mergeCell ref="E17:H17"/>
    <mergeCell ref="E18:H18"/>
    <mergeCell ref="E19:H19"/>
    <mergeCell ref="E22:H22"/>
    <mergeCell ref="E23:H23"/>
    <mergeCell ref="E24:H24"/>
    <mergeCell ref="E25:H25"/>
    <mergeCell ref="B23:D23"/>
    <mergeCell ref="B24:D24"/>
    <mergeCell ref="B25:D25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Paleoclimate</vt:lpstr>
      <vt:lpstr>Physiology and Behavior</vt:lpstr>
      <vt:lpstr>Integument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 butcher</cp:lastModifiedBy>
  <dcterms:created xsi:type="dcterms:W3CDTF">2021-09-12T18:06:23Z</dcterms:created>
  <dcterms:modified xsi:type="dcterms:W3CDTF">2024-02-09T21:09:09Z</dcterms:modified>
</cp:coreProperties>
</file>