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809"/>
  <workbookPr filterPrivacy="1"/>
  <xr:revisionPtr revIDLastSave="2" documentId="13_ncr:1_{62E3AF3E-CA80-4C6C-A66E-763FD1E5235A}" xr6:coauthVersionLast="47" xr6:coauthVersionMax="47" xr10:uidLastSave="{4A838BC5-DD66-4496-9BCA-62768746A0EC}"/>
  <bookViews>
    <workbookView xWindow="0" yWindow="0" windowWidth="22260" windowHeight="12650" firstSheet="1" activeTab="1" xr2:uid="{00000000-000D-0000-FFFF-FFFF00000000}"/>
  </bookViews>
  <sheets>
    <sheet name="Sheet1" sheetId="2" r:id="rId1"/>
    <sheet name="PA_Density" sheetId="1" r:id="rId2"/>
    <sheet name="Wild_Animal_Mass" sheetId="5" r:id="rId3"/>
    <sheet name="Grazing_Livestock"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5" l="1"/>
  <c r="K11" i="5" s="1"/>
  <c r="I10" i="5"/>
  <c r="K10" i="5" s="1"/>
  <c r="I9" i="5"/>
  <c r="K9" i="5" s="1"/>
  <c r="I8" i="5"/>
  <c r="K8" i="5" s="1"/>
  <c r="I7" i="5"/>
  <c r="K7" i="5" s="1"/>
  <c r="I6" i="5"/>
  <c r="K6" i="5" s="1"/>
  <c r="I5" i="5"/>
  <c r="K5" i="5" s="1"/>
  <c r="E35" i="4" l="1"/>
  <c r="E34" i="4"/>
  <c r="E33" i="4"/>
  <c r="E32" i="4"/>
  <c r="E31" i="4"/>
  <c r="E30" i="4"/>
  <c r="E29" i="4"/>
  <c r="E28" i="4"/>
  <c r="E27" i="4"/>
  <c r="E26" i="4"/>
  <c r="E25" i="4"/>
  <c r="E24" i="4"/>
  <c r="E23" i="4"/>
  <c r="E22" i="4"/>
  <c r="E21" i="4"/>
  <c r="E20" i="4"/>
  <c r="E19" i="4"/>
  <c r="E18" i="4"/>
  <c r="E17" i="4"/>
  <c r="E16" i="4"/>
  <c r="E15" i="4"/>
  <c r="E14" i="4"/>
  <c r="E13" i="4"/>
  <c r="E12" i="4"/>
  <c r="E11" i="4"/>
  <c r="E10" i="4"/>
  <c r="E9" i="4"/>
  <c r="E8" i="4"/>
  <c r="E7" i="4"/>
  <c r="E6" i="4"/>
  <c r="E5" i="4"/>
  <c r="E4" i="4"/>
  <c r="E3" i="4"/>
  <c r="E2" i="4"/>
  <c r="G3" i="4" l="1"/>
  <c r="G4" i="4"/>
  <c r="G5" i="4"/>
  <c r="G6" i="4"/>
  <c r="G7" i="4"/>
  <c r="G8" i="4"/>
  <c r="G9" i="4"/>
  <c r="G10" i="4"/>
  <c r="G11" i="4"/>
  <c r="G12" i="4"/>
  <c r="G13" i="4"/>
  <c r="G14" i="4"/>
  <c r="G15" i="4"/>
  <c r="G16" i="4"/>
  <c r="G17" i="4"/>
  <c r="G18" i="4"/>
  <c r="G19" i="4"/>
  <c r="G20" i="4"/>
  <c r="G21" i="4"/>
  <c r="G22" i="4"/>
  <c r="G23" i="4"/>
  <c r="G24" i="4"/>
  <c r="G25" i="4"/>
  <c r="G26" i="4"/>
  <c r="G27" i="4"/>
  <c r="G28" i="4"/>
  <c r="G29" i="4"/>
  <c r="G30" i="4"/>
  <c r="G31" i="4"/>
  <c r="G32" i="4"/>
  <c r="G33" i="4"/>
  <c r="G34" i="4"/>
  <c r="G35" i="4"/>
  <c r="G2" i="4"/>
</calcChain>
</file>

<file path=xl/sharedStrings.xml><?xml version="1.0" encoding="utf-8"?>
<sst xmlns="http://schemas.openxmlformats.org/spreadsheetml/2006/main" count="297" uniqueCount="132">
  <si>
    <r>
      <rPr>
        <b/>
        <sz val="11"/>
        <color theme="1"/>
        <rFont val="Calibri"/>
        <family val="2"/>
        <scheme val="minor"/>
      </rPr>
      <t>Title</t>
    </r>
    <r>
      <rPr>
        <sz val="11"/>
        <color theme="1"/>
        <rFont val="Calibri"/>
        <family val="2"/>
        <scheme val="minor"/>
      </rPr>
      <t>: Underestimated herbivory baselines: evidence from wild ungulate abundances in Spanish protected areas, and environmental implications.</t>
    </r>
  </si>
  <si>
    <r>
      <rPr>
        <b/>
        <sz val="11"/>
        <color theme="1"/>
        <rFont val="Calibri"/>
        <family val="2"/>
        <scheme val="minor"/>
      </rPr>
      <t>Jorunal</t>
    </r>
    <r>
      <rPr>
        <sz val="11"/>
        <color theme="1"/>
        <rFont val="Calibri"/>
        <family val="2"/>
        <scheme val="minor"/>
      </rPr>
      <t>: Landscape Ecology</t>
    </r>
  </si>
  <si>
    <r>
      <t>Authors’ names</t>
    </r>
    <r>
      <rPr>
        <sz val="11"/>
        <color theme="1"/>
        <rFont val="Calibri"/>
        <family val="2"/>
        <scheme val="minor"/>
      </rPr>
      <t>: Rubén Serrano-Zulueta</t>
    </r>
    <r>
      <rPr>
        <vertAlign val="superscript"/>
        <sz val="11"/>
        <color theme="1"/>
        <rFont val="Calibri"/>
        <family val="2"/>
        <scheme val="minor"/>
      </rPr>
      <t>a</t>
    </r>
    <r>
      <rPr>
        <sz val="11"/>
        <color theme="1"/>
        <rFont val="Calibri"/>
        <family val="2"/>
        <scheme val="minor"/>
      </rPr>
      <t>, Guillermo Pardo</t>
    </r>
    <r>
      <rPr>
        <vertAlign val="superscript"/>
        <sz val="11"/>
        <color theme="1"/>
        <rFont val="Calibri"/>
        <family val="2"/>
        <scheme val="minor"/>
      </rPr>
      <t>a</t>
    </r>
    <r>
      <rPr>
        <sz val="11"/>
        <color theme="1"/>
        <rFont val="Calibri"/>
        <family val="2"/>
        <scheme val="minor"/>
      </rPr>
      <t>, Ferran Pauné</t>
    </r>
    <r>
      <rPr>
        <vertAlign val="superscript"/>
        <sz val="11"/>
        <color theme="1"/>
        <rFont val="Calibri"/>
        <family val="2"/>
        <scheme val="minor"/>
      </rPr>
      <t>b</t>
    </r>
    <r>
      <rPr>
        <sz val="11"/>
        <color theme="1"/>
        <rFont val="Calibri"/>
        <family val="2"/>
        <scheme val="minor"/>
      </rPr>
      <t>, Agustín del Prado</t>
    </r>
    <r>
      <rPr>
        <vertAlign val="superscript"/>
        <sz val="11"/>
        <color theme="1"/>
        <rFont val="Calibri"/>
        <family val="2"/>
        <scheme val="minor"/>
      </rPr>
      <t>a,c</t>
    </r>
    <r>
      <rPr>
        <sz val="11"/>
        <color theme="1"/>
        <rFont val="Calibri"/>
        <family val="2"/>
        <scheme val="minor"/>
      </rPr>
      <t>, Pablo Manzano</t>
    </r>
    <r>
      <rPr>
        <vertAlign val="superscript"/>
        <sz val="11"/>
        <color theme="1"/>
        <rFont val="Calibri"/>
        <family val="2"/>
        <scheme val="minor"/>
      </rPr>
      <t>a,c,d,e*</t>
    </r>
  </si>
  <si>
    <r>
      <t>Affiliations</t>
    </r>
    <r>
      <rPr>
        <sz val="11"/>
        <color theme="1"/>
        <rFont val="Calibri"/>
        <family val="2"/>
        <scheme val="minor"/>
      </rPr>
      <t xml:space="preserve">: </t>
    </r>
  </si>
  <si>
    <r>
      <t xml:space="preserve">a </t>
    </r>
    <r>
      <rPr>
        <sz val="11"/>
        <color theme="1"/>
        <rFont val="Calibri"/>
        <family val="2"/>
        <scheme val="minor"/>
      </rPr>
      <t>Basque Centre for Climate Change (BC3), Leioa, Spain</t>
    </r>
    <r>
      <rPr>
        <vertAlign val="superscript"/>
        <sz val="11"/>
        <color theme="1"/>
        <rFont val="Calibri"/>
        <family val="2"/>
        <scheme val="minor"/>
      </rPr>
      <t xml:space="preserve"> </t>
    </r>
  </si>
  <si>
    <r>
      <t>b</t>
    </r>
    <r>
      <rPr>
        <sz val="11"/>
        <color theme="1"/>
        <rFont val="Calibri"/>
        <family val="2"/>
        <scheme val="minor"/>
      </rPr>
      <t xml:space="preserve"> Universitat de Vic - Universitat Central de Catalunya, Vic, Spain</t>
    </r>
  </si>
  <si>
    <r>
      <t>c</t>
    </r>
    <r>
      <rPr>
        <sz val="11"/>
        <color theme="1"/>
        <rFont val="Calibri"/>
        <family val="2"/>
        <scheme val="minor"/>
      </rPr>
      <t xml:space="preserve"> Ikerbasque — Basque Foundation for Science, Bilbao, Spain</t>
    </r>
  </si>
  <si>
    <r>
      <t xml:space="preserve">d </t>
    </r>
    <r>
      <rPr>
        <sz val="11"/>
        <color theme="1"/>
        <rFont val="Calibri"/>
        <family val="2"/>
        <scheme val="minor"/>
      </rPr>
      <t>Global Change and Conservation Lab, Organismal and Evolutionary Biology Research Programme, Faculty of Biological and Environmental Sciences, University of Helsinki, Finland</t>
    </r>
  </si>
  <si>
    <r>
      <t>e</t>
    </r>
    <r>
      <rPr>
        <sz val="11"/>
        <color theme="1"/>
        <rFont val="Calibri"/>
        <family val="2"/>
        <scheme val="minor"/>
      </rPr>
      <t xml:space="preserve"> Helsinki Institute of Sustainability Science (HELSUS), Faculty of Biological and Environmental Sciences, University of Helsinki, Finland</t>
    </r>
  </si>
  <si>
    <t>* Corresponding author: pablo.manzano@bc3research.org; +34 94 40 146 90</t>
  </si>
  <si>
    <t xml:space="preserve">This SI includes: </t>
  </si>
  <si>
    <t>1. The individual samples of ungulate densities in the studied Protected Areas.</t>
  </si>
  <si>
    <t>2. Calculations of wild animal mass.</t>
  </si>
  <si>
    <t>3. Estimations of grazing livestock biomass in Spain</t>
  </si>
  <si>
    <t>Protected Area</t>
  </si>
  <si>
    <t>Legal status</t>
  </si>
  <si>
    <t>Animal</t>
  </si>
  <si>
    <t>Density (individuals /km2)</t>
  </si>
  <si>
    <t>Density (kg/km2)</t>
  </si>
  <si>
    <t>Year of sampling (average when multiple years)</t>
  </si>
  <si>
    <t>References</t>
  </si>
  <si>
    <t>Monfragüe</t>
  </si>
  <si>
    <t>National Park</t>
  </si>
  <si>
    <t>Cervus elaphus</t>
  </si>
  <si>
    <t>2017 &amp; 2020</t>
  </si>
  <si>
    <t>DOE, 2021. Resolución de 18 de marzo de 2021, de la Consejera, por la que se aprueba el Programa de acción selectiva de ungulados en el Parque Nacional de Monfragüe. (2021060894)</t>
  </si>
  <si>
    <t>Sus scrofa</t>
  </si>
  <si>
    <t>Aigüestortes i Estany de Sant Maurici</t>
  </si>
  <si>
    <t>Capreolus capreolus</t>
  </si>
  <si>
    <t>Intern communication</t>
  </si>
  <si>
    <t>Dama dama</t>
  </si>
  <si>
    <t>Rupicapra pyrenaica</t>
  </si>
  <si>
    <r>
      <t xml:space="preserve">Parque Nacional d’Aigüestortes i Estany de Sant Maurici, &amp; Generalitat de Catalunya. Departament de Territori i Sostenibilitat. (2021). </t>
    </r>
    <r>
      <rPr>
        <i/>
        <sz val="11"/>
        <color theme="1"/>
        <rFont val="Calibri"/>
        <family val="2"/>
        <scheme val="minor"/>
      </rPr>
      <t>Memoria 2020</t>
    </r>
    <r>
      <rPr>
        <sz val="11"/>
        <color theme="1"/>
        <rFont val="Calibri"/>
        <family val="2"/>
        <scheme val="minor"/>
      </rPr>
      <t>.</t>
    </r>
  </si>
  <si>
    <t>Ordesa y Monte Perdido</t>
  </si>
  <si>
    <t>Inventario y criterios de gestión de los mamíferos del Parque Nacional de Ordesa y Monte Perdido</t>
  </si>
  <si>
    <t>Doñana</t>
  </si>
  <si>
    <r>
      <t xml:space="preserve">Triguero-Ocaña, R., Barasona, J. A., Carro, F., Soriguer, R. C., Vicente, J., &amp; Acevedo, P. (2019). Spatio-temporal trends in the frequency of interspecific interactions between domestic and wild ungulates from Mediterranean Spain. </t>
    </r>
    <r>
      <rPr>
        <i/>
        <sz val="11"/>
        <color theme="1"/>
        <rFont val="Calibri"/>
        <family val="2"/>
        <scheme val="minor"/>
      </rPr>
      <t>PLOS ONE</t>
    </r>
    <r>
      <rPr>
        <sz val="11"/>
        <color theme="1"/>
        <rFont val="Calibri"/>
        <family val="2"/>
        <scheme val="minor"/>
      </rPr>
      <t xml:space="preserve">, </t>
    </r>
    <r>
      <rPr>
        <i/>
        <sz val="11"/>
        <color theme="1"/>
        <rFont val="Calibri"/>
        <family val="2"/>
        <scheme val="minor"/>
      </rPr>
      <t>14</t>
    </r>
    <r>
      <rPr>
        <sz val="11"/>
        <color theme="1"/>
        <rFont val="Calibri"/>
        <family val="2"/>
        <scheme val="minor"/>
      </rPr>
      <t>(1), e0211216. https://doi.org/10.1371/journal.pone.0211216</t>
    </r>
  </si>
  <si>
    <t>Cabañeros</t>
  </si>
  <si>
    <t>2003, 2006 &amp; 2020</t>
  </si>
  <si>
    <t>Carpio Camargo, A.J., Barasona, J., Acevedo, P., Fierro, Y., Gortazar, C., Vigal, C., Moreno, Á., &amp; Vicente, J. (2021). Assessing red deer hunting management in the Iberian Peninsula: the importance of longitudinal studies. PeerJ 9, e10872. doi: 10.7717/peerj.10872</t>
  </si>
  <si>
    <t>2016 &amp; 2017</t>
  </si>
  <si>
    <t>Capra pyrenaica</t>
  </si>
  <si>
    <t>2010, 2016, 2017 &amp; 2017</t>
  </si>
  <si>
    <t>Guadarrama</t>
  </si>
  <si>
    <r>
      <t xml:space="preserve">Comunidad de Madrid &amp; Junta de Castilla y León. (2022). </t>
    </r>
    <r>
      <rPr>
        <i/>
        <sz val="11"/>
        <color theme="1"/>
        <rFont val="Calibri"/>
        <family val="2"/>
        <scheme val="minor"/>
      </rPr>
      <t>Plan de gestión de las poblaciones de cabra montés en el Parque Nacional de la Sierra de Guadarrama</t>
    </r>
    <r>
      <rPr>
        <sz val="11"/>
        <color theme="1"/>
        <rFont val="Calibri"/>
        <family val="2"/>
        <scheme val="minor"/>
      </rPr>
      <t>. https://www.parquenacionalsierraguadarrama.es/es/documentos?task=download.send&amp;id=387&amp;catid=5&amp;m=0</t>
    </r>
  </si>
  <si>
    <r>
      <t xml:space="preserve">Comunidad de Madrid &amp; Junta de Castilla y León. (2017). </t>
    </r>
    <r>
      <rPr>
        <i/>
        <sz val="11"/>
        <color theme="1"/>
        <rFont val="Calibri"/>
        <family val="2"/>
        <scheme val="minor"/>
      </rPr>
      <t>Plan específico de gestión de las poblaciones de jabalí (sus scrofa) en el parque nacional de la sierra de guadarrama</t>
    </r>
    <r>
      <rPr>
        <sz val="11"/>
        <color theme="1"/>
        <rFont val="Calibri"/>
        <family val="2"/>
        <scheme val="minor"/>
      </rPr>
      <t>. https://docplayer.es/66513152-Plan-especifico-de-gestion-de-las-poblaciones-de-jabali-sus-scrofa-en-el-parque-nacional-de-la-sierra-de-guadarrama.html</t>
    </r>
  </si>
  <si>
    <r>
      <t xml:space="preserve">Horcajada, F., &amp; Martín, S. (2021). </t>
    </r>
    <r>
      <rPr>
        <i/>
        <sz val="11"/>
        <color theme="1"/>
        <rFont val="Calibri"/>
        <family val="2"/>
        <scheme val="minor"/>
      </rPr>
      <t xml:space="preserve">¿Es abundante el corzo en el Parque Nacional? </t>
    </r>
    <r>
      <rPr>
        <sz val="11"/>
        <color theme="1"/>
        <rFont val="Calibri"/>
        <family val="2"/>
        <scheme val="minor"/>
      </rPr>
      <t>. Blog Guadarrama. https://www.parquenacionalsierraguadarrama.es/es/parque/blogs/blog-centro/item/637-abundancia-corzo</t>
    </r>
  </si>
  <si>
    <t>Sierra Nevada</t>
  </si>
  <si>
    <t>1993-2021</t>
  </si>
  <si>
    <r>
      <t xml:space="preserve">Granados, J. E., &amp; Cano-Manuel, F. J. (2015). Demografía de poblaciones de ungulados silvestres y prevalencia de enfermedades. In </t>
    </r>
    <r>
      <rPr>
        <i/>
        <sz val="11"/>
        <color theme="1"/>
        <rFont val="Calibri"/>
        <family val="2"/>
        <scheme val="minor"/>
      </rPr>
      <t>La huella del cambio global en Sierra Nevada: Retos para la conservación</t>
    </r>
    <r>
      <rPr>
        <sz val="11"/>
        <color theme="1"/>
        <rFont val="Calibri"/>
        <family val="2"/>
        <scheme val="minor"/>
      </rPr>
      <t>. Consejería de Medio Ambiente y Ordenación del Territorio. Junta de Andalucía.</t>
    </r>
  </si>
  <si>
    <t>Picos de Europa</t>
  </si>
  <si>
    <t>BHS Consultores Ambientales Asociados SLL. (2017). Seguimiento del Ciervo (Cervus elaphus) en áreas potenciales de Urogallo (Tetrao urogallus cantabricus) en el Parque Nacional Picos de Europa. Revisión de datos históricos, análisis y nueva propuesta metodológica de censo. Segunda fase (2017): Censo de ciervo mediante transectos nocturnos. Análisis de datos y discusión. Parque Nacional de los Picos de Europa</t>
  </si>
  <si>
    <r>
      <t xml:space="preserve">Nores Quesada, C., García Manteca, P., Cano Parra, M., Prieto Fabián, L., &amp; Finat Sáez, A. (2009). </t>
    </r>
    <r>
      <rPr>
        <i/>
        <sz val="11"/>
        <color theme="1"/>
        <rFont val="Calibri"/>
        <family val="2"/>
        <scheme val="minor"/>
      </rPr>
      <t>Plan de gestión para el jabalí en la zona norte del Parque Nacional de los Picos de Europa</t>
    </r>
    <r>
      <rPr>
        <sz val="11"/>
        <color theme="1"/>
        <rFont val="Calibri"/>
        <family val="2"/>
        <scheme val="minor"/>
      </rPr>
      <t>.</t>
    </r>
  </si>
  <si>
    <r>
      <t xml:space="preserve">Pérez-Barbería, F. J., Palacios, B., González-Quirós, P., Cano, M., Nores, C., &amp; Díaz González, A. (2009). La evolución de la población del rebeco en la cordillera cantábrica. In </t>
    </r>
    <r>
      <rPr>
        <i/>
        <sz val="11"/>
        <color theme="1"/>
        <rFont val="Calibri"/>
        <family val="2"/>
        <scheme val="minor"/>
      </rPr>
      <t>El rebeco cantábrico Rupicapra pyrenaica parva. Conservación y gestión de sus poblaciones</t>
    </r>
    <r>
      <rPr>
        <sz val="11"/>
        <color theme="1"/>
        <rFont val="Calibri"/>
        <family val="2"/>
        <scheme val="minor"/>
      </rPr>
      <t>. Ministerio de Medio Ambiente y Medio Rural y Marino.</t>
    </r>
  </si>
  <si>
    <r>
      <t xml:space="preserve">Imatec innovación, &amp; Consorcio interautonómico Parque Nacional Picos de Europa. (2018). </t>
    </r>
    <r>
      <rPr>
        <i/>
        <sz val="11"/>
        <color theme="1"/>
        <rFont val="Calibri"/>
        <family val="2"/>
        <scheme val="minor"/>
      </rPr>
      <t>Estima de la densidad de población del jabalí en el Parque Nacional de los Picos de Europa</t>
    </r>
    <r>
      <rPr>
        <sz val="11"/>
        <color theme="1"/>
        <rFont val="Calibri"/>
        <family val="2"/>
        <scheme val="minor"/>
      </rPr>
      <t>.</t>
    </r>
  </si>
  <si>
    <t>Sierras de Cazorla, Segura y Las Villas</t>
  </si>
  <si>
    <t>Natural Park</t>
  </si>
  <si>
    <r>
      <t xml:space="preserve">Noticias Red de Espacios Naturales de Andalucía. (2008). </t>
    </r>
    <r>
      <rPr>
        <i/>
        <sz val="11"/>
        <color theme="1"/>
        <rFont val="Calibri"/>
        <family val="2"/>
        <scheme val="minor"/>
      </rPr>
      <t>Los censos revelan el buen estado de las especies de caza mayor en andalucía</t>
    </r>
    <r>
      <rPr>
        <sz val="11"/>
        <color theme="1"/>
        <rFont val="Calibri"/>
        <family val="2"/>
        <scheme val="minor"/>
      </rPr>
      <t>. Conservación de La Biodiversidad: Protección de La Flora, La Fauna y Sus Hábitats. https://www.juntadeandalucia.es/medioambiente/contenidoExterno/Pub_renpa/boletin81/conservacion.html</t>
    </r>
  </si>
  <si>
    <t>Ovis orientalis musimon</t>
  </si>
  <si>
    <t>Los Alcornocales</t>
  </si>
  <si>
    <t>Junta de Andalucía, 2012. Plan de caza del Área Cinegética Alcornocales, annex II. Consejería de Agricultura, Pesca y Medio Ambiente</t>
  </si>
  <si>
    <t>Capçaleres del Ter i Freser</t>
  </si>
  <si>
    <t>Natural Park (Catalan Protected Area)</t>
  </si>
  <si>
    <t>Departament d’Acció Climàtica, Alimentació i Agenda Rural; Direcció General d’Ecosistemes Forestals i Gestió del Medi; Servei d’Activitats Cinegètiques. Dades a partir dels censos anuals realitzats pels guardes i personal tècnic de la Reserva Nacional de Caça de Freser-Setcases, sèrie de dades de 2012-2022.</t>
  </si>
  <si>
    <t>Wild (adult body weight)</t>
  </si>
  <si>
    <t>Domestic (adult body weight)</t>
  </si>
  <si>
    <t>Feature</t>
  </si>
  <si>
    <t>Spp</t>
  </si>
  <si>
    <t>Digestion system</t>
  </si>
  <si>
    <t>Adult male body weight</t>
  </si>
  <si>
    <t>Adult female body weight</t>
  </si>
  <si>
    <t>Similar digestion domestic  animal</t>
  </si>
  <si>
    <t>Scale factor</t>
  </si>
  <si>
    <t>Similar animal weight</t>
  </si>
  <si>
    <t>Scaled animal weight</t>
  </si>
  <si>
    <t>Unit</t>
  </si>
  <si>
    <t>kg/animal</t>
  </si>
  <si>
    <t>Source</t>
  </si>
  <si>
    <t>Ruminant:  Pérez-Barbería et al., 2017
Monogastric: Jones et al., 2009</t>
  </si>
  <si>
    <t>IPCC guidelines</t>
  </si>
  <si>
    <t>Ruminants:  Pérez-Barbería et al., 2017
Monogastric: Jones et al., 2009</t>
  </si>
  <si>
    <t>Ruminant</t>
  </si>
  <si>
    <t>Deer</t>
  </si>
  <si>
    <t>Monogastric</t>
  </si>
  <si>
    <t>Swine</t>
  </si>
  <si>
    <t>Goat</t>
  </si>
  <si>
    <t>Sheep</t>
  </si>
  <si>
    <t>Notes</t>
  </si>
  <si>
    <t>Rupicapra pyrenaica was related to goat due to similarity in digestion (Mantecón et al. 1993)</t>
  </si>
  <si>
    <t>Species</t>
  </si>
  <si>
    <t>Category</t>
  </si>
  <si>
    <t>Population (animals)</t>
  </si>
  <si>
    <t>Weight (kg/animal)</t>
  </si>
  <si>
    <t>Total biomass (Kt/yr)</t>
  </si>
  <si>
    <t>Enteric CH₄ emissions (kg/animal/yr)</t>
  </si>
  <si>
    <t>Total enteric CH₄ emissions (kt/yr)</t>
  </si>
  <si>
    <t>Cattle</t>
  </si>
  <si>
    <t>Slaughter calf</t>
  </si>
  <si>
    <t>Other male calf</t>
  </si>
  <si>
    <t>Other female calf</t>
  </si>
  <si>
    <t>Male yearling</t>
  </si>
  <si>
    <t>Female yearling for slaughter</t>
  </si>
  <si>
    <t>Female yearling for replacement</t>
  </si>
  <si>
    <t>Breeding male</t>
  </si>
  <si>
    <t>Slaughter heifer</t>
  </si>
  <si>
    <t>Replacement heifer</t>
  </si>
  <si>
    <t>Dairy cow</t>
  </si>
  <si>
    <t>Suckler cow</t>
  </si>
  <si>
    <t>Lamb</t>
  </si>
  <si>
    <t>Ram</t>
  </si>
  <si>
    <t>No mated sheep</t>
  </si>
  <si>
    <t>Ewe in 1st gestation milk</t>
  </si>
  <si>
    <t>Ewe in 1st pregnancy meat</t>
  </si>
  <si>
    <t>Dairy ewes</t>
  </si>
  <si>
    <t>Meat ewes</t>
  </si>
  <si>
    <t>Kid (n1)</t>
  </si>
  <si>
    <t>Buck (n2)</t>
  </si>
  <si>
    <t>Live sheep that have never calved and are mated (n3)</t>
  </si>
  <si>
    <t>Live sheep that have never calved and are mated for the first time (n4)</t>
  </si>
  <si>
    <t>Dairy sheep that have calved (n5)</t>
  </si>
  <si>
    <t>No dairy sheep that have calved (6)</t>
  </si>
  <si>
    <t>Pig</t>
  </si>
  <si>
    <t xml:space="preserve">Piglet (n1). </t>
  </si>
  <si>
    <t>Pig from 20 to 49 kg (n2).</t>
  </si>
  <si>
    <t>Pig from 50 to 79 kg (n3).</t>
  </si>
  <si>
    <t>Pig from 80 to 109 kg (n4).</t>
  </si>
  <si>
    <t>Pig over 110 kg (n5).</t>
  </si>
  <si>
    <t>Boar (n6).</t>
  </si>
  <si>
    <t>No mated breeding sow (n7).</t>
  </si>
  <si>
    <t>First time mated breeding sow (n8).</t>
  </si>
  <si>
    <t>Twice or more times mated breeding sow (n9)</t>
  </si>
  <si>
    <t>Breeding or resting sow (n10)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</si>
</sst>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10">
    <font>
      <sz val="11"/>
      <color theme="1"/>
      <name val="Calibri"/>
      <family val="2"/>
      <scheme val="minor"/>
    </font>
    <font>
      <b/>
      <sz val="11"/>
      <color theme="2" tint="-0.499984740745262"/>
      <name val="Calibri"/>
      <family val="2"/>
      <scheme val="minor"/>
    </font>
    <font>
      <sz val="11"/>
      <name val="Calibri"/>
      <family val="2"/>
      <scheme val="minor"/>
    </font>
    <font>
      <i/>
      <sz val="11"/>
      <color theme="1"/>
      <name val="Calibri"/>
      <family val="2"/>
      <scheme val="minor"/>
    </font>
    <font>
      <b/>
      <sz val="11"/>
      <color theme="1"/>
      <name val="Calibri"/>
      <family val="2"/>
      <scheme val="minor"/>
    </font>
    <font>
      <vertAlign val="superscript"/>
      <sz val="11"/>
      <color theme="1"/>
      <name val="Calibri"/>
      <family val="2"/>
      <scheme val="minor"/>
    </font>
    <font>
      <b/>
      <sz val="11"/>
      <color rgb="FF000000"/>
      <name val="Calibri"/>
      <family val="2"/>
      <scheme val="minor"/>
    </font>
    <font>
      <sz val="11"/>
      <color rgb="FF000000"/>
      <name val="Calibri"/>
      <family val="2"/>
      <scheme val="minor"/>
    </font>
    <font>
      <u/>
      <sz val="11"/>
      <color theme="10"/>
      <name val="Calibri"/>
      <family val="2"/>
      <scheme val="minor"/>
    </font>
    <font>
      <b/>
      <sz val="11"/>
      <name val="Calibri"/>
      <family val="2"/>
      <scheme val="minor"/>
    </font>
  </fonts>
  <fills count="6">
    <fill>
      <patternFill patternType="none"/>
    </fill>
    <fill>
      <patternFill patternType="gray125"/>
    </fill>
    <fill>
      <patternFill patternType="solid">
        <fgColor theme="9" tint="0.59999389629810485"/>
        <bgColor indexed="64"/>
      </patternFill>
    </fill>
    <fill>
      <patternFill patternType="solid">
        <fgColor theme="0" tint="-4.9989318521683403E-2"/>
        <bgColor indexed="64"/>
      </patternFill>
    </fill>
    <fill>
      <patternFill patternType="solid">
        <fgColor theme="0" tint="-0.14996795556505021"/>
        <bgColor indexed="64"/>
      </patternFill>
    </fill>
    <fill>
      <patternFill patternType="solid">
        <fgColor theme="9" tint="0.39997558519241921"/>
        <bgColor indexed="64"/>
      </patternFill>
    </fill>
  </fills>
  <borders count="12">
    <border>
      <left/>
      <right/>
      <top/>
      <bottom/>
      <diagonal/>
    </border>
    <border>
      <left/>
      <right/>
      <top/>
      <bottom style="thin">
        <color theme="9" tint="0.59996337778862885"/>
      </bottom>
      <diagonal/>
    </border>
    <border>
      <left style="medium">
        <color theme="0" tint="-0.24994659260841701"/>
      </left>
      <right/>
      <top style="medium">
        <color theme="0" tint="-0.24994659260841701"/>
      </top>
      <bottom style="dashed">
        <color theme="0" tint="-0.24994659260841701"/>
      </bottom>
      <diagonal/>
    </border>
    <border>
      <left style="medium">
        <color theme="9" tint="0.59996337778862885"/>
      </left>
      <right style="thin">
        <color theme="9" tint="0.59996337778862885"/>
      </right>
      <top style="thin">
        <color theme="9" tint="0.59996337778862885"/>
      </top>
      <bottom/>
      <diagonal/>
    </border>
    <border>
      <left style="thin">
        <color theme="9" tint="0.59996337778862885"/>
      </left>
      <right style="thin">
        <color theme="9" tint="0.59996337778862885"/>
      </right>
      <top style="thin">
        <color theme="9" tint="0.59996337778862885"/>
      </top>
      <bottom/>
      <diagonal/>
    </border>
    <border>
      <left style="thin">
        <color theme="9" tint="0.59996337778862885"/>
      </left>
      <right/>
      <top style="thin">
        <color theme="9" tint="0.59996337778862885"/>
      </top>
      <bottom/>
      <diagonal/>
    </border>
    <border>
      <left style="thin">
        <color theme="9" tint="0.59996337778862885"/>
      </left>
      <right/>
      <top/>
      <bottom/>
      <diagonal/>
    </border>
    <border>
      <left style="medium">
        <color theme="0" tint="-0.24994659260841701"/>
      </left>
      <right/>
      <top style="dashed">
        <color theme="0" tint="-0.24994659260841701"/>
      </top>
      <bottom style="dashed">
        <color theme="0" tint="-0.24994659260841701"/>
      </bottom>
      <diagonal/>
    </border>
    <border>
      <left style="medium">
        <color theme="9" tint="0.59996337778862885"/>
      </left>
      <right style="dashed">
        <color theme="9" tint="0.59996337778862885"/>
      </right>
      <top style="dashed">
        <color theme="9" tint="0.59996337778862885"/>
      </top>
      <bottom style="dashed">
        <color theme="9" tint="0.59996337778862885"/>
      </bottom>
      <diagonal/>
    </border>
    <border>
      <left style="dashed">
        <color theme="9" tint="0.59996337778862885"/>
      </left>
      <right style="dashed">
        <color theme="9" tint="0.59996337778862885"/>
      </right>
      <top style="dashed">
        <color theme="9" tint="0.59996337778862885"/>
      </top>
      <bottom style="dashed">
        <color theme="9" tint="0.59996337778862885"/>
      </bottom>
      <diagonal/>
    </border>
    <border>
      <left style="dashed">
        <color theme="9" tint="0.59996337778862885"/>
      </left>
      <right/>
      <top style="dashed">
        <color theme="9" tint="0.59996337778862885"/>
      </top>
      <bottom style="dashed">
        <color theme="9" tint="0.59996337778862885"/>
      </bottom>
      <diagonal/>
    </border>
    <border>
      <left/>
      <right style="dashed">
        <color theme="9" tint="0.59996337778862885"/>
      </right>
      <top style="dashed">
        <color theme="9" tint="0.59996337778862885"/>
      </top>
      <bottom style="dashed">
        <color theme="9" tint="0.59996337778862885"/>
      </bottom>
      <diagonal/>
    </border>
  </borders>
  <cellStyleXfs count="2">
    <xf numFmtId="0" fontId="0" fillId="0" borderId="0"/>
    <xf numFmtId="0" fontId="8" fillId="0" borderId="0" applyNumberFormat="0" applyFill="0" applyBorder="0" applyAlignment="0" applyProtection="0"/>
  </cellStyleXfs>
  <cellXfs count="49">
    <xf numFmtId="0" fontId="0" fillId="0" borderId="0" xfId="0"/>
    <xf numFmtId="0" fontId="0" fillId="0" borderId="0" xfId="0" applyAlignment="1">
      <alignment vertical="center"/>
    </xf>
    <xf numFmtId="0" fontId="2" fillId="0" borderId="0" xfId="0" applyFont="1"/>
    <xf numFmtId="0" fontId="0" fillId="0" borderId="0" xfId="0"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164" fontId="0" fillId="0" borderId="0" xfId="0" applyNumberFormat="1" applyAlignment="1">
      <alignment horizontal="center"/>
    </xf>
    <xf numFmtId="0" fontId="0" fillId="0" borderId="0" xfId="0" applyAlignment="1">
      <alignment horizontal="left" vertical="center"/>
    </xf>
    <xf numFmtId="0" fontId="4" fillId="0" borderId="0" xfId="0" applyFont="1" applyAlignment="1">
      <alignment vertical="center"/>
    </xf>
    <xf numFmtId="0" fontId="5" fillId="0" borderId="0" xfId="0" applyFont="1" applyAlignment="1">
      <alignment vertical="center"/>
    </xf>
    <xf numFmtId="0" fontId="8" fillId="0" borderId="0" xfId="1" applyAlignment="1">
      <alignment vertical="center"/>
    </xf>
    <xf numFmtId="0" fontId="6" fillId="0" borderId="0" xfId="0" applyFont="1" applyAlignment="1">
      <alignment vertical="center"/>
    </xf>
    <xf numFmtId="0" fontId="7" fillId="0" borderId="0" xfId="0" applyFont="1" applyAlignment="1">
      <alignment vertical="center"/>
    </xf>
    <xf numFmtId="0" fontId="1" fillId="2" borderId="0" xfId="0" applyFont="1" applyFill="1" applyAlignment="1">
      <alignment horizontal="center" vertical="center" wrapText="1"/>
    </xf>
    <xf numFmtId="0" fontId="0" fillId="0" borderId="0" xfId="0" applyAlignment="1">
      <alignment horizontal="center" vertical="center" wrapText="1"/>
    </xf>
    <xf numFmtId="0" fontId="1" fillId="2" borderId="0" xfId="0" applyFont="1" applyFill="1" applyAlignment="1">
      <alignment horizontal="center" vertical="center"/>
    </xf>
    <xf numFmtId="0" fontId="0" fillId="0" borderId="0" xfId="0" applyAlignment="1"/>
    <xf numFmtId="0" fontId="2" fillId="0" borderId="0" xfId="0" applyFont="1" applyAlignment="1"/>
    <xf numFmtId="0" fontId="0" fillId="0" borderId="0" xfId="0" applyFont="1" applyAlignment="1">
      <alignment wrapText="1"/>
    </xf>
    <xf numFmtId="0" fontId="0" fillId="4" borderId="0" xfId="0" applyFont="1" applyFill="1"/>
    <xf numFmtId="164" fontId="0" fillId="4" borderId="0" xfId="0" applyNumberFormat="1" applyFont="1" applyFill="1" applyAlignment="1">
      <alignment horizontal="center"/>
    </xf>
    <xf numFmtId="0" fontId="0" fillId="3" borderId="0" xfId="0" applyFont="1" applyFill="1"/>
    <xf numFmtId="164" fontId="0" fillId="3" borderId="0" xfId="0" applyNumberFormat="1" applyFont="1" applyFill="1" applyAlignment="1">
      <alignment horizontal="center"/>
    </xf>
    <xf numFmtId="0" fontId="2" fillId="4" borderId="0" xfId="0" applyFont="1" applyFill="1"/>
    <xf numFmtId="164" fontId="2" fillId="4" borderId="0" xfId="0" applyNumberFormat="1" applyFont="1" applyFill="1" applyAlignment="1">
      <alignment horizontal="center"/>
    </xf>
    <xf numFmtId="0" fontId="2" fillId="3" borderId="0" xfId="0" applyFont="1" applyFill="1"/>
    <xf numFmtId="164" fontId="2" fillId="3" borderId="0" xfId="0" applyNumberFormat="1" applyFont="1" applyFill="1" applyAlignment="1">
      <alignment horizontal="center"/>
    </xf>
    <xf numFmtId="2" fontId="0" fillId="4" borderId="0" xfId="0" applyNumberFormat="1" applyFont="1" applyFill="1" applyAlignment="1">
      <alignment horizontal="center"/>
    </xf>
    <xf numFmtId="2" fontId="0" fillId="3" borderId="0" xfId="0" applyNumberFormat="1" applyFont="1" applyFill="1" applyAlignment="1">
      <alignment horizontal="center"/>
    </xf>
    <xf numFmtId="2" fontId="0" fillId="4" borderId="0" xfId="0" applyNumberFormat="1" applyFont="1" applyFill="1" applyAlignment="1">
      <alignment horizontal="center" vertical="center"/>
    </xf>
    <xf numFmtId="2" fontId="0" fillId="3" borderId="0" xfId="0" applyNumberFormat="1" applyFont="1" applyFill="1" applyAlignment="1">
      <alignment horizontal="center" vertical="center"/>
    </xf>
    <xf numFmtId="2" fontId="2" fillId="3" borderId="0" xfId="0" applyNumberFormat="1" applyFont="1" applyFill="1" applyAlignment="1">
      <alignment horizontal="center"/>
    </xf>
    <xf numFmtId="0" fontId="9" fillId="0" borderId="2" xfId="0" applyFont="1" applyBorder="1" applyAlignment="1">
      <alignment vertical="center" wrapText="1"/>
    </xf>
    <xf numFmtId="0" fontId="2" fillId="2" borderId="3" xfId="0" applyFont="1" applyFill="1" applyBorder="1" applyAlignment="1">
      <alignment horizontal="center" vertical="center" wrapText="1"/>
    </xf>
    <xf numFmtId="0" fontId="0" fillId="2" borderId="0" xfId="0" applyFill="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9" fillId="0" borderId="7" xfId="0" applyFont="1" applyBorder="1" applyAlignment="1">
      <alignment vertical="center" wrapText="1"/>
    </xf>
    <xf numFmtId="0" fontId="2" fillId="0" borderId="8" xfId="0" applyFont="1" applyBorder="1" applyAlignment="1">
      <alignment horizontal="center" vertical="center" wrapText="1"/>
    </xf>
    <xf numFmtId="0" fontId="2" fillId="0" borderId="0" xfId="0" applyFont="1" applyAlignment="1">
      <alignment horizontal="center" vertical="center" wrapText="1"/>
    </xf>
    <xf numFmtId="0" fontId="0" fillId="5" borderId="0" xfId="0" applyFill="1" applyAlignment="1">
      <alignment vertical="center"/>
    </xf>
    <xf numFmtId="0" fontId="0" fillId="0" borderId="9" xfId="0" applyBorder="1" applyAlignment="1">
      <alignment horizontal="center" vertical="center"/>
    </xf>
    <xf numFmtId="0" fontId="2" fillId="0" borderId="9" xfId="0" applyFont="1" applyBorder="1" applyAlignment="1">
      <alignment horizontal="center" vertical="center" wrapText="1"/>
    </xf>
    <xf numFmtId="0" fontId="0" fillId="0" borderId="9" xfId="0" applyBorder="1" applyAlignment="1">
      <alignment horizontal="center" vertical="center"/>
    </xf>
    <xf numFmtId="0" fontId="2" fillId="0" borderId="9" xfId="0" applyFont="1" applyBorder="1" applyAlignment="1">
      <alignment horizontal="center" vertical="center" wrapText="1"/>
    </xf>
    <xf numFmtId="0" fontId="0" fillId="0" borderId="1" xfId="0" applyBorder="1" applyAlignment="1">
      <alignment horizontal="center" vertical="center"/>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cellXfs>
  <cellStyles count="2">
    <cellStyle name="Hyperlink" xfId="1" builtinId="8"/>
    <cellStyle name="Normal" xfId="0" builtinId="0"/>
  </cellStyles>
  <dxfs count="9">
    <dxf>
      <alignment textRotation="0" wrapText="0" indent="0" justifyLastLine="0" shrinkToFit="0" readingOrder="0"/>
    </dxf>
    <dxf>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numFmt numFmtId="164" formatCode="0.0"/>
      <alignment horizontal="center" vertical="bottom" textRotation="0" wrapText="0" indent="0" justifyLastLine="0" shrinkToFit="0" readingOrder="0"/>
    </dxf>
    <dxf>
      <font>
        <b/>
        <i val="0"/>
        <strike val="0"/>
        <condense val="0"/>
        <extend val="0"/>
        <outline val="0"/>
        <shadow val="0"/>
        <u val="none"/>
        <vertAlign val="baseline"/>
        <sz val="11"/>
        <color theme="2" tint="-0.499984740745262"/>
        <name val="Calibri"/>
        <family val="2"/>
        <scheme val="minor"/>
      </font>
      <fill>
        <patternFill patternType="solid">
          <fgColor indexed="64"/>
          <bgColor theme="9" tint="0.59999389629810485"/>
        </patternFill>
      </fill>
      <alignment horizontal="center" vertical="center" textRotation="0" wrapText="1" indent="0" justifyLastLine="0" shrinkToFit="0" readingOrder="0"/>
    </dxf>
    <dxf>
      <fill>
        <patternFill>
          <bgColor theme="0" tint="-4.9989318521683403E-2"/>
        </patternFill>
      </fill>
    </dxf>
    <dxf>
      <fill>
        <patternFill>
          <bgColor theme="0" tint="-0.14996795556505021"/>
        </patternFill>
      </fill>
    </dxf>
    <dxf>
      <fill>
        <patternFill>
          <bgColor theme="5" tint="0.59996337778862885"/>
        </patternFill>
      </fill>
    </dxf>
    <dxf>
      <font>
        <b val="0"/>
        <i val="0"/>
      </font>
      <fill>
        <patternFill patternType="none">
          <bgColor auto="1"/>
        </patternFill>
      </fill>
    </dxf>
  </dxfs>
  <tableStyles count="2" defaultTableStyle="TableStyleMedium2" defaultPivotStyle="PivotStyleLight16">
    <tableStyle name="Table Style 1" pivot="0" count="0" xr9:uid="{6F379F2B-0CAF-4537-8004-7A111935BB72}"/>
    <tableStyle name="Table Style 2" pivot="0" count="4" xr9:uid="{00D53962-8DB1-4F63-83B0-87E21A087C8D}">
      <tableStyleElement type="wholeTable" dxfId="8"/>
      <tableStyleElement type="headerRow" dxfId="7"/>
      <tableStyleElement type="firstRowStripe" dxfId="6"/>
      <tableStyleElement type="secondRowStripe" dxfId="5"/>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9646CFE-F6E4-4195-A144-C590199940BD}" name="Table1" displayName="Table1" ref="A1:G39" totalsRowShown="0" headerRowDxfId="4">
  <autoFilter ref="A1:G39" xr:uid="{DF2F8FF8-6349-4A39-81B9-AED9CCD44D86}"/>
  <tableColumns count="7">
    <tableColumn id="1" xr3:uid="{68A2D0A6-4A56-44B1-A6AE-DC60D77CEE01}" name="Protected Area"/>
    <tableColumn id="7" xr3:uid="{03D82582-4239-460E-BD8B-D6B79CC657DE}" name="Legal status"/>
    <tableColumn id="2" xr3:uid="{4B73F60E-16A3-4389-895C-AA46D8F527FB}" name="Animal"/>
    <tableColumn id="3" xr3:uid="{00A205E5-D352-4C75-A278-BBAF62F6E6C2}" name="Density (individuals /km2)" dataDxfId="3"/>
    <tableColumn id="4" xr3:uid="{5B89E64B-3EB5-4550-B46D-AFE9671A10C3}" name="Density (kg/km2)" dataDxfId="2"/>
    <tableColumn id="5" xr3:uid="{B809C6B0-9892-4C8C-8E29-7907B01D5206}" name="Year of sampling (average when multiple years)" dataDxfId="1"/>
    <tableColumn id="6" xr3:uid="{B4ED54B0-82D1-4A06-A0B2-792CDD098983}" name="References" dataDxfId="0"/>
  </tableColumns>
  <tableStyleInfo name="Table Style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mailto:pablo.manzano@bc3research.org"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A7FBB-EBB2-46E7-89BD-2E9A7284F29C}">
  <dimension ref="A1:B15"/>
  <sheetViews>
    <sheetView showGridLines="0" topLeftCell="A3" workbookViewId="0">
      <selection activeCell="G9" sqref="G9"/>
    </sheetView>
  </sheetViews>
  <sheetFormatPr defaultRowHeight="14.45"/>
  <cols>
    <col min="1" max="1" width="15.85546875" customWidth="1"/>
  </cols>
  <sheetData>
    <row r="1" spans="1:2">
      <c r="A1" t="s">
        <v>0</v>
      </c>
    </row>
    <row r="2" spans="1:2">
      <c r="A2" t="s">
        <v>1</v>
      </c>
    </row>
    <row r="3" spans="1:2" ht="16.5">
      <c r="A3" s="8" t="s">
        <v>2</v>
      </c>
    </row>
    <row r="4" spans="1:2">
      <c r="A4" s="8" t="s">
        <v>3</v>
      </c>
    </row>
    <row r="5" spans="1:2" ht="16.5">
      <c r="A5" s="9" t="s">
        <v>4</v>
      </c>
    </row>
    <row r="6" spans="1:2" ht="16.5">
      <c r="A6" s="9" t="s">
        <v>5</v>
      </c>
    </row>
    <row r="7" spans="1:2" ht="16.5">
      <c r="A7" s="9" t="s">
        <v>6</v>
      </c>
    </row>
    <row r="8" spans="1:2" ht="16.5">
      <c r="A8" s="9" t="s">
        <v>7</v>
      </c>
    </row>
    <row r="9" spans="1:2" ht="16.5">
      <c r="A9" s="9" t="s">
        <v>8</v>
      </c>
    </row>
    <row r="10" spans="1:2">
      <c r="A10" s="10" t="s">
        <v>9</v>
      </c>
    </row>
    <row r="11" spans="1:2">
      <c r="A11" s="11"/>
    </row>
    <row r="12" spans="1:2">
      <c r="A12" s="12" t="s">
        <v>10</v>
      </c>
      <c r="B12" t="s">
        <v>11</v>
      </c>
    </row>
    <row r="13" spans="1:2">
      <c r="A13" s="12"/>
      <c r="B13" t="s">
        <v>12</v>
      </c>
    </row>
    <row r="14" spans="1:2">
      <c r="A14" s="12"/>
      <c r="B14" t="s">
        <v>13</v>
      </c>
    </row>
    <row r="15" spans="1:2">
      <c r="A15" s="12"/>
    </row>
  </sheetData>
  <hyperlinks>
    <hyperlink ref="A10" r:id="rId1" display="mailto:pablo.manzano@bc3research.org" xr:uid="{905794BD-6F2A-438F-9BEB-371263DACF6E}"/>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39"/>
  <sheetViews>
    <sheetView showGridLines="0" tabSelected="1" topLeftCell="F20" zoomScale="85" zoomScaleNormal="85" workbookViewId="0">
      <selection activeCell="G37" sqref="G37"/>
    </sheetView>
  </sheetViews>
  <sheetFormatPr defaultRowHeight="14.45"/>
  <cols>
    <col min="1" max="1" width="37.5703125" bestFit="1" customWidth="1"/>
    <col min="2" max="2" width="35.85546875" bestFit="1" customWidth="1"/>
    <col min="3" max="3" width="23.7109375" customWidth="1"/>
    <col min="4" max="4" width="14.42578125" style="4" customWidth="1"/>
    <col min="5" max="5" width="10.42578125" style="4" customWidth="1"/>
    <col min="6" max="6" width="23.5703125" style="3" customWidth="1"/>
    <col min="7" max="7" width="255.5703125" style="16" customWidth="1"/>
  </cols>
  <sheetData>
    <row r="1" spans="1:7" s="14" customFormat="1" ht="43.5">
      <c r="A1" s="13" t="s">
        <v>14</v>
      </c>
      <c r="B1" s="13" t="s">
        <v>15</v>
      </c>
      <c r="C1" s="13" t="s">
        <v>16</v>
      </c>
      <c r="D1" s="13" t="s">
        <v>17</v>
      </c>
      <c r="E1" s="13" t="s">
        <v>18</v>
      </c>
      <c r="F1" s="13" t="s">
        <v>19</v>
      </c>
      <c r="G1" s="15" t="s">
        <v>20</v>
      </c>
    </row>
    <row r="2" spans="1:7">
      <c r="A2" t="s">
        <v>21</v>
      </c>
      <c r="B2" t="s">
        <v>22</v>
      </c>
      <c r="C2" t="s">
        <v>23</v>
      </c>
      <c r="D2" s="6">
        <v>17.649999999999999</v>
      </c>
      <c r="E2" s="6">
        <v>2118</v>
      </c>
      <c r="F2" s="3" t="s">
        <v>24</v>
      </c>
      <c r="G2" s="16" t="s">
        <v>25</v>
      </c>
    </row>
    <row r="3" spans="1:7" ht="14.1" customHeight="1">
      <c r="A3" t="s">
        <v>21</v>
      </c>
      <c r="B3" t="s">
        <v>22</v>
      </c>
      <c r="C3" t="s">
        <v>26</v>
      </c>
      <c r="D3" s="6">
        <v>5.8</v>
      </c>
      <c r="E3" s="6">
        <v>301.59999999999997</v>
      </c>
      <c r="F3" s="3">
        <v>2020</v>
      </c>
      <c r="G3" s="16" t="s">
        <v>25</v>
      </c>
    </row>
    <row r="4" spans="1:7">
      <c r="A4" t="s">
        <v>27</v>
      </c>
      <c r="B4" t="s">
        <v>22</v>
      </c>
      <c r="C4" t="s">
        <v>28</v>
      </c>
      <c r="D4" s="6">
        <v>1.46</v>
      </c>
      <c r="E4" s="6">
        <v>25.597245196003072</v>
      </c>
      <c r="F4" s="3">
        <v>2006</v>
      </c>
      <c r="G4" s="1" t="s">
        <v>29</v>
      </c>
    </row>
    <row r="5" spans="1:7">
      <c r="A5" t="s">
        <v>27</v>
      </c>
      <c r="B5" t="s">
        <v>22</v>
      </c>
      <c r="C5" t="s">
        <v>30</v>
      </c>
      <c r="D5" s="6">
        <v>2.42</v>
      </c>
      <c r="E5" s="6">
        <v>100.56188162951575</v>
      </c>
      <c r="F5" s="3">
        <v>2006</v>
      </c>
      <c r="G5" s="1" t="s">
        <v>29</v>
      </c>
    </row>
    <row r="6" spans="1:7">
      <c r="A6" t="s">
        <v>27</v>
      </c>
      <c r="B6" t="s">
        <v>22</v>
      </c>
      <c r="C6" t="s">
        <v>23</v>
      </c>
      <c r="D6" s="6">
        <v>0.69</v>
      </c>
      <c r="E6" s="6">
        <v>82.8</v>
      </c>
      <c r="F6" s="3">
        <v>2006</v>
      </c>
      <c r="G6" s="1" t="s">
        <v>29</v>
      </c>
    </row>
    <row r="7" spans="1:7">
      <c r="A7" t="s">
        <v>27</v>
      </c>
      <c r="B7" t="s">
        <v>22</v>
      </c>
      <c r="C7" t="s">
        <v>31</v>
      </c>
      <c r="D7" s="6">
        <v>5.79</v>
      </c>
      <c r="E7" s="6">
        <v>95.260550458715599</v>
      </c>
      <c r="F7" s="3">
        <v>2020</v>
      </c>
      <c r="G7" s="16" t="s">
        <v>32</v>
      </c>
    </row>
    <row r="8" spans="1:7">
      <c r="A8" t="s">
        <v>33</v>
      </c>
      <c r="B8" t="s">
        <v>22</v>
      </c>
      <c r="C8" t="s">
        <v>28</v>
      </c>
      <c r="D8" s="6">
        <v>6.2</v>
      </c>
      <c r="E8" s="6">
        <v>108.70063028439661</v>
      </c>
      <c r="F8" s="3">
        <v>2020</v>
      </c>
      <c r="G8" s="1" t="s">
        <v>29</v>
      </c>
    </row>
    <row r="9" spans="1:7">
      <c r="A9" t="s">
        <v>33</v>
      </c>
      <c r="B9" t="s">
        <v>22</v>
      </c>
      <c r="C9" t="s">
        <v>31</v>
      </c>
      <c r="D9" s="6">
        <v>5.8</v>
      </c>
      <c r="E9" s="6">
        <v>95.425076452599384</v>
      </c>
      <c r="F9" s="3">
        <v>2020</v>
      </c>
      <c r="G9" s="1" t="s">
        <v>29</v>
      </c>
    </row>
    <row r="10" spans="1:7">
      <c r="A10" t="s">
        <v>33</v>
      </c>
      <c r="B10" t="s">
        <v>22</v>
      </c>
      <c r="C10" t="s">
        <v>26</v>
      </c>
      <c r="D10" s="6">
        <v>4</v>
      </c>
      <c r="E10" s="6">
        <v>208</v>
      </c>
      <c r="F10" s="3">
        <v>2002</v>
      </c>
      <c r="G10" s="1" t="s">
        <v>34</v>
      </c>
    </row>
    <row r="11" spans="1:7">
      <c r="A11" t="s">
        <v>35</v>
      </c>
      <c r="B11" t="s">
        <v>22</v>
      </c>
      <c r="C11" t="s">
        <v>26</v>
      </c>
      <c r="D11" s="6">
        <v>5.7</v>
      </c>
      <c r="E11" s="6">
        <v>296.40000000000003</v>
      </c>
      <c r="F11" s="3">
        <v>2014</v>
      </c>
      <c r="G11" s="16" t="s">
        <v>36</v>
      </c>
    </row>
    <row r="12" spans="1:7">
      <c r="A12" t="s">
        <v>35</v>
      </c>
      <c r="B12" t="s">
        <v>22</v>
      </c>
      <c r="C12" t="s">
        <v>23</v>
      </c>
      <c r="D12" s="6">
        <v>6.3</v>
      </c>
      <c r="E12" s="6">
        <v>756</v>
      </c>
      <c r="F12" s="3">
        <v>2014</v>
      </c>
      <c r="G12" s="16" t="s">
        <v>36</v>
      </c>
    </row>
    <row r="13" spans="1:7">
      <c r="A13" t="s">
        <v>35</v>
      </c>
      <c r="B13" t="s">
        <v>22</v>
      </c>
      <c r="C13" t="s">
        <v>30</v>
      </c>
      <c r="D13" s="6">
        <v>3.9</v>
      </c>
      <c r="E13" s="6">
        <v>162.06253651037662</v>
      </c>
      <c r="F13" s="3">
        <v>2014</v>
      </c>
      <c r="G13" s="16" t="s">
        <v>36</v>
      </c>
    </row>
    <row r="14" spans="1:7">
      <c r="A14" s="2" t="s">
        <v>37</v>
      </c>
      <c r="B14" t="s">
        <v>22</v>
      </c>
      <c r="C14" t="s">
        <v>23</v>
      </c>
      <c r="D14" s="5">
        <v>32.9</v>
      </c>
      <c r="E14" s="6">
        <v>3948</v>
      </c>
      <c r="F14" s="3" t="s">
        <v>38</v>
      </c>
      <c r="G14" s="16" t="s">
        <v>39</v>
      </c>
    </row>
    <row r="15" spans="1:7">
      <c r="A15" s="2" t="s">
        <v>37</v>
      </c>
      <c r="B15" t="s">
        <v>22</v>
      </c>
      <c r="C15" t="s">
        <v>26</v>
      </c>
      <c r="D15" s="6">
        <v>2.4</v>
      </c>
      <c r="E15" s="6">
        <v>124.8</v>
      </c>
      <c r="F15" s="3">
        <v>2019</v>
      </c>
      <c r="G15" s="1" t="s">
        <v>29</v>
      </c>
    </row>
    <row r="16" spans="1:7">
      <c r="A16" s="2" t="s">
        <v>37</v>
      </c>
      <c r="B16" t="s">
        <v>22</v>
      </c>
      <c r="C16" t="s">
        <v>28</v>
      </c>
      <c r="D16" s="6">
        <v>4.5960000000000001</v>
      </c>
      <c r="E16" s="6">
        <v>80.578725288239809</v>
      </c>
      <c r="F16" s="3" t="s">
        <v>40</v>
      </c>
      <c r="G16" s="1" t="s">
        <v>29</v>
      </c>
    </row>
    <row r="17" spans="1:7">
      <c r="A17" s="2" t="s">
        <v>37</v>
      </c>
      <c r="B17" t="s">
        <v>22</v>
      </c>
      <c r="C17" t="s">
        <v>41</v>
      </c>
      <c r="D17" s="6">
        <v>2.0125000000000002</v>
      </c>
      <c r="E17" s="6">
        <v>69.237385321100916</v>
      </c>
      <c r="F17" s="3" t="s">
        <v>42</v>
      </c>
      <c r="G17" s="1" t="s">
        <v>29</v>
      </c>
    </row>
    <row r="18" spans="1:7">
      <c r="A18" t="s">
        <v>43</v>
      </c>
      <c r="B18" t="s">
        <v>22</v>
      </c>
      <c r="C18" t="s">
        <v>41</v>
      </c>
      <c r="D18" s="6">
        <v>21.34</v>
      </c>
      <c r="E18" s="6">
        <v>734.17431192660536</v>
      </c>
      <c r="F18" s="3">
        <v>2020</v>
      </c>
      <c r="G18" s="16" t="s">
        <v>44</v>
      </c>
    </row>
    <row r="19" spans="1:7">
      <c r="A19" t="s">
        <v>43</v>
      </c>
      <c r="B19" t="s">
        <v>22</v>
      </c>
      <c r="C19" t="s">
        <v>26</v>
      </c>
      <c r="D19" s="6">
        <v>16</v>
      </c>
      <c r="E19" s="6">
        <v>832</v>
      </c>
      <c r="F19" s="3">
        <v>2015</v>
      </c>
      <c r="G19" s="16" t="s">
        <v>45</v>
      </c>
    </row>
    <row r="20" spans="1:7">
      <c r="A20" t="s">
        <v>43</v>
      </c>
      <c r="B20" t="s">
        <v>22</v>
      </c>
      <c r="C20" t="s">
        <v>28</v>
      </c>
      <c r="D20" s="6">
        <v>5</v>
      </c>
      <c r="E20" s="6">
        <v>87.661798616448877</v>
      </c>
      <c r="F20" s="3">
        <v>2021</v>
      </c>
      <c r="G20" s="16" t="s">
        <v>46</v>
      </c>
    </row>
    <row r="21" spans="1:7">
      <c r="A21" t="s">
        <v>47</v>
      </c>
      <c r="B21" t="s">
        <v>22</v>
      </c>
      <c r="C21" t="s">
        <v>41</v>
      </c>
      <c r="D21" s="6">
        <v>9.86</v>
      </c>
      <c r="E21" s="6">
        <v>339.22018348623845</v>
      </c>
      <c r="F21" s="3" t="s">
        <v>48</v>
      </c>
      <c r="G21" s="1" t="s">
        <v>29</v>
      </c>
    </row>
    <row r="22" spans="1:7">
      <c r="A22" t="s">
        <v>47</v>
      </c>
      <c r="B22" t="s">
        <v>22</v>
      </c>
      <c r="C22" t="s">
        <v>26</v>
      </c>
      <c r="D22" s="6">
        <v>12</v>
      </c>
      <c r="E22" s="6">
        <v>624</v>
      </c>
      <c r="F22" s="3">
        <v>2014</v>
      </c>
      <c r="G22" s="16" t="s">
        <v>49</v>
      </c>
    </row>
    <row r="23" spans="1:7">
      <c r="A23" t="s">
        <v>50</v>
      </c>
      <c r="B23" t="s">
        <v>22</v>
      </c>
      <c r="C23" t="s">
        <v>23</v>
      </c>
      <c r="D23" s="6">
        <v>5.32</v>
      </c>
      <c r="E23" s="6">
        <v>638.40000000000009</v>
      </c>
      <c r="F23" s="3">
        <v>2017</v>
      </c>
      <c r="G23" s="17" t="s">
        <v>51</v>
      </c>
    </row>
    <row r="24" spans="1:7">
      <c r="A24" t="s">
        <v>50</v>
      </c>
      <c r="B24" t="s">
        <v>22</v>
      </c>
      <c r="C24" t="s">
        <v>26</v>
      </c>
      <c r="D24" s="6">
        <v>16.829999999999998</v>
      </c>
      <c r="E24" s="6">
        <v>875.15999999999985</v>
      </c>
      <c r="F24" s="3">
        <v>2009</v>
      </c>
      <c r="G24" s="16" t="s">
        <v>52</v>
      </c>
    </row>
    <row r="25" spans="1:7">
      <c r="A25" t="s">
        <v>50</v>
      </c>
      <c r="B25" t="s">
        <v>22</v>
      </c>
      <c r="C25" t="s">
        <v>31</v>
      </c>
      <c r="D25" s="5">
        <v>8</v>
      </c>
      <c r="E25" s="6">
        <v>131.62079510703364</v>
      </c>
      <c r="F25" s="3">
        <v>2008</v>
      </c>
      <c r="G25" s="16" t="s">
        <v>53</v>
      </c>
    </row>
    <row r="26" spans="1:7">
      <c r="A26" t="s">
        <v>50</v>
      </c>
      <c r="B26" t="s">
        <v>22</v>
      </c>
      <c r="C26" t="s">
        <v>28</v>
      </c>
      <c r="D26" s="5">
        <v>3.99</v>
      </c>
      <c r="E26" s="6">
        <v>69.954115295926215</v>
      </c>
      <c r="F26" s="3">
        <v>2018</v>
      </c>
      <c r="G26" s="16" t="s">
        <v>54</v>
      </c>
    </row>
    <row r="27" spans="1:7">
      <c r="A27" t="s">
        <v>55</v>
      </c>
      <c r="B27" t="s">
        <v>56</v>
      </c>
      <c r="C27" t="s">
        <v>30</v>
      </c>
      <c r="D27" s="6">
        <v>5.09</v>
      </c>
      <c r="E27" s="6">
        <v>211.51238739431204</v>
      </c>
      <c r="F27" s="3">
        <v>2007</v>
      </c>
      <c r="G27" s="16" t="s">
        <v>57</v>
      </c>
    </row>
    <row r="28" spans="1:7">
      <c r="A28" t="s">
        <v>55</v>
      </c>
      <c r="B28" t="s">
        <v>56</v>
      </c>
      <c r="C28" t="s">
        <v>23</v>
      </c>
      <c r="D28" s="6">
        <v>4.17</v>
      </c>
      <c r="E28" s="6">
        <v>500.4</v>
      </c>
      <c r="F28" s="3">
        <v>2007</v>
      </c>
      <c r="G28" s="16" t="s">
        <v>57</v>
      </c>
    </row>
    <row r="29" spans="1:7">
      <c r="A29" t="s">
        <v>55</v>
      </c>
      <c r="B29" t="s">
        <v>56</v>
      </c>
      <c r="C29" t="s">
        <v>41</v>
      </c>
      <c r="D29" s="6">
        <v>2</v>
      </c>
      <c r="E29" s="6">
        <v>68.807339449541274</v>
      </c>
      <c r="F29" s="3">
        <v>2007</v>
      </c>
      <c r="G29" s="16" t="s">
        <v>57</v>
      </c>
    </row>
    <row r="30" spans="1:7">
      <c r="A30" t="s">
        <v>55</v>
      </c>
      <c r="B30" t="s">
        <v>56</v>
      </c>
      <c r="C30" t="s">
        <v>58</v>
      </c>
      <c r="D30" s="6">
        <v>5.07</v>
      </c>
      <c r="E30" s="6">
        <v>158.97428340807176</v>
      </c>
      <c r="F30" s="3">
        <v>2007</v>
      </c>
      <c r="G30" s="16" t="s">
        <v>57</v>
      </c>
    </row>
    <row r="31" spans="1:7">
      <c r="A31" t="s">
        <v>59</v>
      </c>
      <c r="B31" t="s">
        <v>56</v>
      </c>
      <c r="C31" t="s">
        <v>58</v>
      </c>
      <c r="D31" s="6">
        <v>2.5</v>
      </c>
      <c r="E31" s="6">
        <v>78.389686098654707</v>
      </c>
      <c r="F31" s="3">
        <v>2009</v>
      </c>
      <c r="G31" s="16" t="s">
        <v>60</v>
      </c>
    </row>
    <row r="32" spans="1:7">
      <c r="A32" t="s">
        <v>59</v>
      </c>
      <c r="B32" t="s">
        <v>56</v>
      </c>
      <c r="C32" t="s">
        <v>23</v>
      </c>
      <c r="D32" s="6">
        <v>11</v>
      </c>
      <c r="E32" s="6">
        <v>1320</v>
      </c>
      <c r="F32" s="3">
        <v>2009</v>
      </c>
      <c r="G32" s="16" t="s">
        <v>60</v>
      </c>
    </row>
    <row r="33" spans="1:7">
      <c r="A33" t="s">
        <v>59</v>
      </c>
      <c r="B33" t="s">
        <v>56</v>
      </c>
      <c r="C33" t="s">
        <v>28</v>
      </c>
      <c r="D33" s="6">
        <v>4.2</v>
      </c>
      <c r="E33" s="6">
        <v>73.635910837817065</v>
      </c>
      <c r="F33" s="3">
        <v>2009</v>
      </c>
      <c r="G33" s="16" t="s">
        <v>60</v>
      </c>
    </row>
    <row r="34" spans="1:7">
      <c r="A34" t="s">
        <v>59</v>
      </c>
      <c r="B34" t="s">
        <v>56</v>
      </c>
      <c r="C34" t="s">
        <v>30</v>
      </c>
      <c r="D34" s="6">
        <v>5.2</v>
      </c>
      <c r="E34" s="6">
        <v>216.08338201383552</v>
      </c>
      <c r="F34" s="3">
        <v>2009</v>
      </c>
      <c r="G34" s="16" t="s">
        <v>60</v>
      </c>
    </row>
    <row r="35" spans="1:7">
      <c r="A35" t="s">
        <v>59</v>
      </c>
      <c r="B35" t="s">
        <v>56</v>
      </c>
      <c r="C35" t="s">
        <v>26</v>
      </c>
      <c r="D35" s="6">
        <v>3.8</v>
      </c>
      <c r="E35" s="6">
        <v>197.6</v>
      </c>
      <c r="F35" s="3">
        <v>2009</v>
      </c>
      <c r="G35" s="16" t="s">
        <v>60</v>
      </c>
    </row>
    <row r="36" spans="1:7">
      <c r="A36" t="s">
        <v>59</v>
      </c>
      <c r="B36" t="s">
        <v>56</v>
      </c>
      <c r="C36" t="s">
        <v>41</v>
      </c>
      <c r="D36" s="6">
        <v>1.6</v>
      </c>
      <c r="E36" s="6">
        <v>55.045871559633021</v>
      </c>
      <c r="F36" s="3">
        <v>2009</v>
      </c>
      <c r="G36" s="16" t="s">
        <v>60</v>
      </c>
    </row>
    <row r="37" spans="1:7">
      <c r="A37" t="s">
        <v>61</v>
      </c>
      <c r="B37" t="s">
        <v>62</v>
      </c>
      <c r="C37" t="s">
        <v>31</v>
      </c>
      <c r="D37" s="6">
        <v>27.514555310178679</v>
      </c>
      <c r="E37" s="6">
        <v>452.68595586777155</v>
      </c>
      <c r="F37" s="3">
        <v>2022</v>
      </c>
      <c r="G37" s="7" t="s">
        <v>63</v>
      </c>
    </row>
    <row r="38" spans="1:7">
      <c r="A38" t="s">
        <v>61</v>
      </c>
      <c r="B38" t="s">
        <v>62</v>
      </c>
      <c r="C38" t="s">
        <v>58</v>
      </c>
      <c r="D38" s="6">
        <v>12.830714143624428</v>
      </c>
      <c r="E38" s="6">
        <v>402.31826165611528</v>
      </c>
      <c r="F38" s="3">
        <v>2022</v>
      </c>
      <c r="G38" s="7" t="s">
        <v>63</v>
      </c>
    </row>
    <row r="39" spans="1:7">
      <c r="A39" t="s">
        <v>61</v>
      </c>
      <c r="B39" t="s">
        <v>62</v>
      </c>
      <c r="C39" t="s">
        <v>26</v>
      </c>
      <c r="D39" s="6">
        <v>6.1005055459141326</v>
      </c>
      <c r="E39" s="6">
        <v>317.22628838753491</v>
      </c>
      <c r="F39" s="3">
        <v>2022</v>
      </c>
      <c r="G39" s="7" t="s">
        <v>63</v>
      </c>
    </row>
  </sheetData>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F7E0D7-CB59-4432-BB57-F50CB81A86FF}">
  <dimension ref="A1:K12"/>
  <sheetViews>
    <sheetView workbookViewId="0">
      <selection activeCell="F10" sqref="F10"/>
    </sheetView>
  </sheetViews>
  <sheetFormatPr defaultRowHeight="14.45"/>
  <cols>
    <col min="1" max="1" width="7.28515625" bestFit="1" customWidth="1"/>
    <col min="2" max="2" width="17.85546875" customWidth="1"/>
    <col min="3" max="3" width="11.42578125" customWidth="1"/>
    <col min="4" max="5" width="14.42578125" customWidth="1"/>
    <col min="6" max="6" width="16.5703125" customWidth="1"/>
    <col min="7" max="7" width="16.85546875" customWidth="1"/>
    <col min="8" max="8" width="14.42578125" customWidth="1"/>
    <col min="10" max="10" width="11.42578125" customWidth="1"/>
  </cols>
  <sheetData>
    <row r="1" spans="1:11" ht="15" thickBot="1">
      <c r="A1" s="1"/>
      <c r="B1" s="1"/>
      <c r="C1" s="1"/>
      <c r="D1" s="46" t="s">
        <v>64</v>
      </c>
      <c r="E1" s="46"/>
      <c r="F1" s="1"/>
      <c r="G1" s="1" t="s">
        <v>65</v>
      </c>
      <c r="H1" s="1"/>
      <c r="I1" s="1"/>
      <c r="J1" s="1"/>
      <c r="K1" s="1"/>
    </row>
    <row r="2" spans="1:11" ht="43.5">
      <c r="A2" s="32" t="s">
        <v>66</v>
      </c>
      <c r="B2" s="33" t="s">
        <v>67</v>
      </c>
      <c r="C2" s="34" t="s">
        <v>68</v>
      </c>
      <c r="D2" s="35" t="s">
        <v>69</v>
      </c>
      <c r="E2" s="35" t="s">
        <v>70</v>
      </c>
      <c r="F2" s="35" t="s">
        <v>71</v>
      </c>
      <c r="G2" s="35" t="s">
        <v>69</v>
      </c>
      <c r="H2" s="35" t="s">
        <v>70</v>
      </c>
      <c r="I2" s="36" t="s">
        <v>72</v>
      </c>
      <c r="J2" s="36" t="s">
        <v>73</v>
      </c>
      <c r="K2" s="37" t="s">
        <v>74</v>
      </c>
    </row>
    <row r="3" spans="1:11">
      <c r="A3" s="38" t="s">
        <v>75</v>
      </c>
      <c r="B3" s="39"/>
      <c r="C3" s="43"/>
      <c r="D3" s="47" t="s">
        <v>76</v>
      </c>
      <c r="E3" s="48"/>
      <c r="F3" s="43"/>
      <c r="G3" s="47" t="s">
        <v>76</v>
      </c>
      <c r="H3" s="48"/>
      <c r="I3" s="43"/>
      <c r="J3" s="43"/>
      <c r="K3" s="1"/>
    </row>
    <row r="4" spans="1:11" ht="29.1">
      <c r="A4" s="38" t="s">
        <v>77</v>
      </c>
      <c r="B4" s="39"/>
      <c r="C4" s="43"/>
      <c r="D4" s="47" t="s">
        <v>78</v>
      </c>
      <c r="E4" s="48"/>
      <c r="F4" s="43" t="s">
        <v>79</v>
      </c>
      <c r="G4" s="47" t="s">
        <v>80</v>
      </c>
      <c r="H4" s="48"/>
      <c r="I4" s="43"/>
      <c r="J4" s="43" t="s">
        <v>79</v>
      </c>
      <c r="K4" s="1"/>
    </row>
    <row r="5" spans="1:11">
      <c r="A5" s="39"/>
      <c r="B5" s="39" t="s">
        <v>23</v>
      </c>
      <c r="C5" s="43" t="s">
        <v>81</v>
      </c>
      <c r="D5" s="42">
        <v>185.09</v>
      </c>
      <c r="E5" s="42">
        <v>140.16</v>
      </c>
      <c r="F5" s="43" t="s">
        <v>82</v>
      </c>
      <c r="G5" s="42">
        <v>185.09</v>
      </c>
      <c r="H5" s="42">
        <v>140.16</v>
      </c>
      <c r="I5" s="43">
        <f t="shared" ref="I5:I11" si="0">AVERAGE(D5:E5)/AVERAGE(G5:H5)</f>
        <v>1</v>
      </c>
      <c r="J5" s="43">
        <v>120</v>
      </c>
      <c r="K5" s="41">
        <f>I5*J5</f>
        <v>120</v>
      </c>
    </row>
    <row r="6" spans="1:11">
      <c r="A6" s="39"/>
      <c r="B6" s="39" t="s">
        <v>28</v>
      </c>
      <c r="C6" s="43" t="s">
        <v>81</v>
      </c>
      <c r="D6" s="42">
        <v>24.16</v>
      </c>
      <c r="E6" s="42">
        <v>23.36</v>
      </c>
      <c r="F6" s="43" t="s">
        <v>82</v>
      </c>
      <c r="G6" s="42">
        <v>185.09</v>
      </c>
      <c r="H6" s="42">
        <v>140.16</v>
      </c>
      <c r="I6" s="43">
        <f t="shared" si="0"/>
        <v>0.14610299769408147</v>
      </c>
      <c r="J6" s="43">
        <v>120</v>
      </c>
      <c r="K6" s="41">
        <f t="shared" ref="K6:K11" si="1">I6*J6</f>
        <v>17.532359723289776</v>
      </c>
    </row>
    <row r="7" spans="1:11">
      <c r="A7" s="39"/>
      <c r="B7" s="39" t="s">
        <v>30</v>
      </c>
      <c r="C7" s="43" t="s">
        <v>81</v>
      </c>
      <c r="D7" s="42">
        <v>68.05</v>
      </c>
      <c r="E7" s="42">
        <v>44.58</v>
      </c>
      <c r="F7" s="43" t="s">
        <v>82</v>
      </c>
      <c r="G7" s="42">
        <v>185.09</v>
      </c>
      <c r="H7" s="42">
        <v>140.16</v>
      </c>
      <c r="I7" s="43">
        <f t="shared" si="0"/>
        <v>0.34628747117601844</v>
      </c>
      <c r="J7" s="43">
        <v>120</v>
      </c>
      <c r="K7" s="41">
        <f t="shared" si="1"/>
        <v>41.554496541122212</v>
      </c>
    </row>
    <row r="8" spans="1:11">
      <c r="A8" s="39"/>
      <c r="B8" s="39" t="s">
        <v>26</v>
      </c>
      <c r="C8" s="43" t="s">
        <v>83</v>
      </c>
      <c r="D8" s="44">
        <v>85.5</v>
      </c>
      <c r="E8" s="44"/>
      <c r="F8" s="43" t="s">
        <v>84</v>
      </c>
      <c r="G8" s="45">
        <v>85.5</v>
      </c>
      <c r="H8" s="45"/>
      <c r="I8" s="43">
        <f t="shared" si="0"/>
        <v>1</v>
      </c>
      <c r="J8" s="43">
        <v>52</v>
      </c>
      <c r="K8" s="41">
        <f t="shared" si="1"/>
        <v>52</v>
      </c>
    </row>
    <row r="9" spans="1:11">
      <c r="A9" s="39"/>
      <c r="B9" s="39" t="s">
        <v>41</v>
      </c>
      <c r="C9" s="43" t="s">
        <v>81</v>
      </c>
      <c r="D9" s="42">
        <v>72.5</v>
      </c>
      <c r="E9" s="42">
        <v>40</v>
      </c>
      <c r="F9" s="43" t="s">
        <v>85</v>
      </c>
      <c r="G9" s="42">
        <v>52.97</v>
      </c>
      <c r="H9" s="42">
        <v>38.590000000000003</v>
      </c>
      <c r="I9" s="43">
        <f t="shared" si="0"/>
        <v>1.22870249017038</v>
      </c>
      <c r="J9" s="43">
        <v>28</v>
      </c>
      <c r="K9" s="41">
        <f t="shared" si="1"/>
        <v>34.403669724770637</v>
      </c>
    </row>
    <row r="10" spans="1:11">
      <c r="A10" s="39"/>
      <c r="B10" s="39" t="s">
        <v>31</v>
      </c>
      <c r="C10" s="43" t="s">
        <v>81</v>
      </c>
      <c r="D10" s="42">
        <v>29.8</v>
      </c>
      <c r="E10" s="42">
        <v>24</v>
      </c>
      <c r="F10" s="43" t="s">
        <v>85</v>
      </c>
      <c r="G10" s="42">
        <v>52.97</v>
      </c>
      <c r="H10" s="42">
        <v>38.590000000000003</v>
      </c>
      <c r="I10" s="43">
        <f t="shared" si="0"/>
        <v>0.58759283529925732</v>
      </c>
      <c r="J10" s="43">
        <v>28</v>
      </c>
      <c r="K10" s="41">
        <f t="shared" si="1"/>
        <v>16.452599388379205</v>
      </c>
    </row>
    <row r="11" spans="1:11" ht="29.1">
      <c r="A11" s="40"/>
      <c r="B11" s="39" t="s">
        <v>58</v>
      </c>
      <c r="C11" s="43" t="s">
        <v>81</v>
      </c>
      <c r="D11" s="42">
        <v>67.88</v>
      </c>
      <c r="E11" s="42">
        <v>44.9</v>
      </c>
      <c r="F11" s="43" t="s">
        <v>86</v>
      </c>
      <c r="G11" s="42">
        <v>74</v>
      </c>
      <c r="H11" s="42">
        <v>37.5</v>
      </c>
      <c r="I11" s="43">
        <f t="shared" si="0"/>
        <v>1.0114798206278026</v>
      </c>
      <c r="J11" s="43">
        <v>31</v>
      </c>
      <c r="K11" s="41">
        <f t="shared" si="1"/>
        <v>31.355874439461882</v>
      </c>
    </row>
    <row r="12" spans="1:11" ht="101.45">
      <c r="A12" s="38" t="s">
        <v>87</v>
      </c>
      <c r="B12" s="39"/>
      <c r="C12" s="43"/>
      <c r="D12" s="43"/>
      <c r="E12" s="43"/>
      <c r="F12" s="43" t="s">
        <v>88</v>
      </c>
      <c r="G12" s="43"/>
      <c r="H12" s="43"/>
      <c r="I12" s="43"/>
      <c r="J12" s="43"/>
      <c r="K12" s="43"/>
    </row>
  </sheetData>
  <mergeCells count="7">
    <mergeCell ref="D8:E8"/>
    <mergeCell ref="G8:H8"/>
    <mergeCell ref="D1:E1"/>
    <mergeCell ref="D3:E3"/>
    <mergeCell ref="G3:H3"/>
    <mergeCell ref="D4:E4"/>
    <mergeCell ref="G4:H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0979BF-592E-40F6-ACBF-726F8D0F2DF0}">
  <dimension ref="A1:G35"/>
  <sheetViews>
    <sheetView showGridLines="0" zoomScale="56" zoomScaleNormal="85" workbookViewId="0">
      <selection activeCell="D3" sqref="D3"/>
    </sheetView>
  </sheetViews>
  <sheetFormatPr defaultRowHeight="14.45"/>
  <cols>
    <col min="1" max="1" width="11.7109375" customWidth="1"/>
    <col min="2" max="2" width="67.5703125" bestFit="1" customWidth="1"/>
    <col min="3" max="3" width="14.85546875" customWidth="1"/>
    <col min="4" max="4" width="14.42578125" customWidth="1"/>
    <col min="5" max="5" width="19.85546875" customWidth="1"/>
    <col min="6" max="6" width="20.5703125" customWidth="1"/>
    <col min="7" max="7" width="21.42578125" customWidth="1"/>
  </cols>
  <sheetData>
    <row r="1" spans="1:7" s="18" customFormat="1" ht="46.5" customHeight="1">
      <c r="A1" s="13" t="s">
        <v>89</v>
      </c>
      <c r="B1" s="13" t="s">
        <v>90</v>
      </c>
      <c r="C1" s="13" t="s">
        <v>91</v>
      </c>
      <c r="D1" s="13" t="s">
        <v>92</v>
      </c>
      <c r="E1" s="13" t="s">
        <v>93</v>
      </c>
      <c r="F1" s="13" t="s">
        <v>94</v>
      </c>
      <c r="G1" s="13" t="s">
        <v>95</v>
      </c>
    </row>
    <row r="2" spans="1:7">
      <c r="A2" s="19" t="s">
        <v>96</v>
      </c>
      <c r="B2" s="19" t="s">
        <v>97</v>
      </c>
      <c r="C2" s="19">
        <v>589936</v>
      </c>
      <c r="D2" s="20">
        <v>115.9</v>
      </c>
      <c r="E2" s="20">
        <f>C2*D2/1000000</f>
        <v>68.373582400000004</v>
      </c>
      <c r="F2" s="27">
        <v>25.2</v>
      </c>
      <c r="G2" s="27">
        <f t="shared" ref="G2:G35" si="0">C2*F2/1000000</f>
        <v>14.8663872</v>
      </c>
    </row>
    <row r="3" spans="1:7">
      <c r="A3" s="21" t="s">
        <v>96</v>
      </c>
      <c r="B3" s="21" t="s">
        <v>98</v>
      </c>
      <c r="C3" s="21">
        <v>216924</v>
      </c>
      <c r="D3" s="22">
        <v>266.5</v>
      </c>
      <c r="E3" s="22">
        <f t="shared" ref="E3:E35" si="1">C3*D3/1000000</f>
        <v>57.810245999999999</v>
      </c>
      <c r="F3" s="28">
        <v>75.7</v>
      </c>
      <c r="G3" s="28">
        <f t="shared" si="0"/>
        <v>16.421146800000002</v>
      </c>
    </row>
    <row r="4" spans="1:7">
      <c r="A4" s="19" t="s">
        <v>96</v>
      </c>
      <c r="B4" s="19" t="s">
        <v>99</v>
      </c>
      <c r="C4" s="19">
        <v>299899</v>
      </c>
      <c r="D4" s="20">
        <v>178.7</v>
      </c>
      <c r="E4" s="20">
        <f t="shared" si="1"/>
        <v>53.591951299999998</v>
      </c>
      <c r="F4" s="27">
        <v>62.2</v>
      </c>
      <c r="G4" s="29">
        <f t="shared" si="0"/>
        <v>18.653717799999999</v>
      </c>
    </row>
    <row r="5" spans="1:7">
      <c r="A5" s="21" t="s">
        <v>96</v>
      </c>
      <c r="B5" s="21" t="s">
        <v>100</v>
      </c>
      <c r="C5" s="21">
        <v>17842</v>
      </c>
      <c r="D5" s="22">
        <v>612.79999999999995</v>
      </c>
      <c r="E5" s="22">
        <f t="shared" si="1"/>
        <v>10.9335776</v>
      </c>
      <c r="F5" s="28">
        <v>96.9</v>
      </c>
      <c r="G5" s="30">
        <f t="shared" si="0"/>
        <v>1.7288898000000001</v>
      </c>
    </row>
    <row r="6" spans="1:7">
      <c r="A6" s="19" t="s">
        <v>96</v>
      </c>
      <c r="B6" s="19" t="s">
        <v>101</v>
      </c>
      <c r="C6" s="19">
        <v>21440</v>
      </c>
      <c r="D6" s="20">
        <v>394.1</v>
      </c>
      <c r="E6" s="20">
        <f t="shared" si="1"/>
        <v>8.4495039999999992</v>
      </c>
      <c r="F6" s="27">
        <v>80.599999999999994</v>
      </c>
      <c r="G6" s="29">
        <f t="shared" si="0"/>
        <v>1.7280639999999998</v>
      </c>
    </row>
    <row r="7" spans="1:7">
      <c r="A7" s="21" t="s">
        <v>96</v>
      </c>
      <c r="B7" s="21" t="s">
        <v>102</v>
      </c>
      <c r="C7" s="21">
        <v>248581</v>
      </c>
      <c r="D7" s="22">
        <v>399.2</v>
      </c>
      <c r="E7" s="22">
        <f t="shared" si="1"/>
        <v>99.233535200000006</v>
      </c>
      <c r="F7" s="28">
        <v>80.599999999999994</v>
      </c>
      <c r="G7" s="28">
        <f t="shared" si="0"/>
        <v>20.035628599999999</v>
      </c>
    </row>
    <row r="8" spans="1:7">
      <c r="A8" s="19" t="s">
        <v>96</v>
      </c>
      <c r="B8" s="19" t="s">
        <v>103</v>
      </c>
      <c r="C8" s="19">
        <v>121471</v>
      </c>
      <c r="D8" s="20">
        <v>908.7</v>
      </c>
      <c r="E8" s="20">
        <f t="shared" si="1"/>
        <v>110.3806977</v>
      </c>
      <c r="F8" s="27">
        <v>104.9</v>
      </c>
      <c r="G8" s="29">
        <f t="shared" si="0"/>
        <v>12.7423079</v>
      </c>
    </row>
    <row r="9" spans="1:7">
      <c r="A9" s="21" t="s">
        <v>96</v>
      </c>
      <c r="B9" s="21" t="s">
        <v>104</v>
      </c>
      <c r="C9" s="21">
        <v>16310</v>
      </c>
      <c r="D9" s="22">
        <v>547.4</v>
      </c>
      <c r="E9" s="22">
        <f t="shared" si="1"/>
        <v>8.9280939999999998</v>
      </c>
      <c r="F9" s="28">
        <v>91.6</v>
      </c>
      <c r="G9" s="30">
        <f t="shared" si="0"/>
        <v>1.4939960000000001</v>
      </c>
    </row>
    <row r="10" spans="1:7">
      <c r="A10" s="19" t="s">
        <v>96</v>
      </c>
      <c r="B10" s="19" t="s">
        <v>105</v>
      </c>
      <c r="C10" s="19">
        <v>178864</v>
      </c>
      <c r="D10" s="20">
        <v>538.5</v>
      </c>
      <c r="E10" s="20">
        <f t="shared" si="1"/>
        <v>96.318263999999999</v>
      </c>
      <c r="F10" s="27">
        <v>96.2</v>
      </c>
      <c r="G10" s="29">
        <f t="shared" si="0"/>
        <v>17.206716800000002</v>
      </c>
    </row>
    <row r="11" spans="1:7">
      <c r="A11" s="21" t="s">
        <v>96</v>
      </c>
      <c r="B11" s="21" t="s">
        <v>106</v>
      </c>
      <c r="C11" s="21">
        <v>0</v>
      </c>
      <c r="D11" s="22">
        <v>0</v>
      </c>
      <c r="E11" s="22">
        <f t="shared" si="1"/>
        <v>0</v>
      </c>
      <c r="F11" s="28">
        <v>0</v>
      </c>
      <c r="G11" s="28">
        <f t="shared" si="0"/>
        <v>0</v>
      </c>
    </row>
    <row r="12" spans="1:7">
      <c r="A12" s="19" t="s">
        <v>96</v>
      </c>
      <c r="B12" s="19" t="s">
        <v>107</v>
      </c>
      <c r="C12" s="19">
        <v>1792294</v>
      </c>
      <c r="D12" s="20">
        <v>595.9</v>
      </c>
      <c r="E12" s="20">
        <f t="shared" si="1"/>
        <v>1068.0279945999998</v>
      </c>
      <c r="F12" s="27">
        <v>92.6</v>
      </c>
      <c r="G12" s="27">
        <f t="shared" si="0"/>
        <v>165.96642439999997</v>
      </c>
    </row>
    <row r="13" spans="1:7">
      <c r="A13" s="21" t="s">
        <v>86</v>
      </c>
      <c r="B13" s="21" t="s">
        <v>108</v>
      </c>
      <c r="C13" s="21">
        <v>1297306.8</v>
      </c>
      <c r="D13" s="22">
        <v>7.8</v>
      </c>
      <c r="E13" s="22">
        <f t="shared" si="1"/>
        <v>10.118993040000001</v>
      </c>
      <c r="F13" s="28">
        <v>0</v>
      </c>
      <c r="G13" s="28">
        <f t="shared" si="0"/>
        <v>0</v>
      </c>
    </row>
    <row r="14" spans="1:7">
      <c r="A14" s="23" t="s">
        <v>86</v>
      </c>
      <c r="B14" s="19" t="s">
        <v>109</v>
      </c>
      <c r="C14" s="19">
        <v>312125.64999999997</v>
      </c>
      <c r="D14" s="24">
        <v>82.78</v>
      </c>
      <c r="E14" s="24">
        <f t="shared" si="1"/>
        <v>25.837761306999997</v>
      </c>
      <c r="F14" s="27">
        <v>9.0500000000000007</v>
      </c>
      <c r="G14" s="27">
        <f t="shared" si="0"/>
        <v>2.8247371324999997</v>
      </c>
    </row>
    <row r="15" spans="1:7">
      <c r="A15" s="25" t="s">
        <v>86</v>
      </c>
      <c r="B15" s="21" t="s">
        <v>110</v>
      </c>
      <c r="C15" s="21">
        <v>672666.5</v>
      </c>
      <c r="D15" s="22">
        <v>31.42</v>
      </c>
      <c r="E15" s="22">
        <f t="shared" si="1"/>
        <v>21.135181429999999</v>
      </c>
      <c r="F15" s="28">
        <v>6.65</v>
      </c>
      <c r="G15" s="30">
        <f t="shared" si="0"/>
        <v>4.4732322250000003</v>
      </c>
    </row>
    <row r="16" spans="1:7">
      <c r="A16" s="23" t="s">
        <v>86</v>
      </c>
      <c r="B16" s="19" t="s">
        <v>111</v>
      </c>
      <c r="C16" s="19">
        <v>40747.520000000004</v>
      </c>
      <c r="D16" s="20">
        <v>50.63</v>
      </c>
      <c r="E16" s="20">
        <f t="shared" si="1"/>
        <v>2.0630469376000002</v>
      </c>
      <c r="F16" s="27">
        <v>4.79</v>
      </c>
      <c r="G16" s="29">
        <f t="shared" si="0"/>
        <v>0.19518062080000004</v>
      </c>
    </row>
    <row r="17" spans="1:7">
      <c r="A17" s="25" t="s">
        <v>86</v>
      </c>
      <c r="B17" s="21" t="s">
        <v>112</v>
      </c>
      <c r="C17" s="21">
        <v>697046</v>
      </c>
      <c r="D17" s="22">
        <v>56.63</v>
      </c>
      <c r="E17" s="22">
        <f t="shared" si="1"/>
        <v>39.473714980000004</v>
      </c>
      <c r="F17" s="28">
        <v>6.46</v>
      </c>
      <c r="G17" s="30">
        <f t="shared" si="0"/>
        <v>4.50291716</v>
      </c>
    </row>
    <row r="18" spans="1:7">
      <c r="A18" s="19" t="s">
        <v>86</v>
      </c>
      <c r="B18" s="19" t="s">
        <v>113</v>
      </c>
      <c r="C18" s="19">
        <v>167406.82</v>
      </c>
      <c r="D18" s="20">
        <v>56.32</v>
      </c>
      <c r="E18" s="20">
        <f t="shared" si="1"/>
        <v>9.4283521024000017</v>
      </c>
      <c r="F18" s="27">
        <v>7.04</v>
      </c>
      <c r="G18" s="27">
        <f t="shared" si="0"/>
        <v>1.1785440128000002</v>
      </c>
    </row>
    <row r="19" spans="1:7">
      <c r="A19" s="21" t="s">
        <v>86</v>
      </c>
      <c r="B19" s="21" t="s">
        <v>114</v>
      </c>
      <c r="C19" s="21">
        <v>8243487</v>
      </c>
      <c r="D19" s="22">
        <v>63.06</v>
      </c>
      <c r="E19" s="22">
        <f t="shared" si="1"/>
        <v>519.83429022000007</v>
      </c>
      <c r="F19" s="28">
        <v>10.6</v>
      </c>
      <c r="G19" s="28">
        <f t="shared" si="0"/>
        <v>87.380962199999999</v>
      </c>
    </row>
    <row r="20" spans="1:7">
      <c r="A20" s="19" t="s">
        <v>85</v>
      </c>
      <c r="B20" s="19" t="s">
        <v>115</v>
      </c>
      <c r="C20" s="19">
        <v>209227</v>
      </c>
      <c r="D20" s="20">
        <v>6.4486653252209321</v>
      </c>
      <c r="E20" s="20">
        <f t="shared" si="1"/>
        <v>1.3492348999999999</v>
      </c>
      <c r="F20" s="27">
        <v>0.71893565362023071</v>
      </c>
      <c r="G20" s="27">
        <f t="shared" si="0"/>
        <v>0.15042074999999999</v>
      </c>
    </row>
    <row r="21" spans="1:7">
      <c r="A21" s="21" t="s">
        <v>85</v>
      </c>
      <c r="B21" s="21" t="s">
        <v>116</v>
      </c>
      <c r="C21" s="21">
        <v>45464</v>
      </c>
      <c r="D21" s="22">
        <v>68.466560135491832</v>
      </c>
      <c r="E21" s="22">
        <f t="shared" si="1"/>
        <v>3.1127636900000009</v>
      </c>
      <c r="F21" s="28">
        <v>11.042346911842335</v>
      </c>
      <c r="G21" s="30">
        <f t="shared" si="0"/>
        <v>0.50202925999999992</v>
      </c>
    </row>
    <row r="22" spans="1:7">
      <c r="A22" s="19" t="s">
        <v>85</v>
      </c>
      <c r="B22" s="19" t="s">
        <v>117</v>
      </c>
      <c r="C22" s="19">
        <v>95947</v>
      </c>
      <c r="D22" s="20">
        <v>28.038969535264265</v>
      </c>
      <c r="E22" s="20">
        <f t="shared" si="1"/>
        <v>2.6902550100000004</v>
      </c>
      <c r="F22" s="27">
        <v>6.5586969889626561</v>
      </c>
      <c r="G22" s="27">
        <f t="shared" si="0"/>
        <v>0.62928729999999988</v>
      </c>
    </row>
    <row r="23" spans="1:7">
      <c r="A23" s="21" t="s">
        <v>85</v>
      </c>
      <c r="B23" s="21" t="s">
        <v>118</v>
      </c>
      <c r="C23" s="21">
        <v>99102</v>
      </c>
      <c r="D23" s="22">
        <v>52.010164477003485</v>
      </c>
      <c r="E23" s="22">
        <f t="shared" si="1"/>
        <v>5.1543113199999997</v>
      </c>
      <c r="F23" s="28">
        <v>12.312463623337571</v>
      </c>
      <c r="G23" s="31">
        <f t="shared" si="0"/>
        <v>1.22018977</v>
      </c>
    </row>
    <row r="24" spans="1:7">
      <c r="A24" s="19" t="s">
        <v>85</v>
      </c>
      <c r="B24" s="19" t="s">
        <v>119</v>
      </c>
      <c r="C24" s="19">
        <v>135196</v>
      </c>
      <c r="D24" s="20">
        <v>54.451676233024649</v>
      </c>
      <c r="E24" s="20">
        <f t="shared" si="1"/>
        <v>7.3616488200000001</v>
      </c>
      <c r="F24" s="27">
        <v>15.032282316044855</v>
      </c>
      <c r="G24" s="27">
        <f t="shared" si="0"/>
        <v>2.0323044400000003</v>
      </c>
    </row>
    <row r="25" spans="1:7">
      <c r="A25" s="21" t="s">
        <v>85</v>
      </c>
      <c r="B25" s="21" t="s">
        <v>120</v>
      </c>
      <c r="C25" s="21">
        <v>685706</v>
      </c>
      <c r="D25" s="26">
        <v>58.454226038564627</v>
      </c>
      <c r="E25" s="26">
        <f t="shared" si="1"/>
        <v>40.082413519999996</v>
      </c>
      <c r="F25" s="28">
        <v>14.552987854853246</v>
      </c>
      <c r="G25" s="28">
        <f t="shared" si="0"/>
        <v>9.9790710899999997</v>
      </c>
    </row>
    <row r="26" spans="1:7">
      <c r="A26" s="19" t="s">
        <v>121</v>
      </c>
      <c r="B26" s="19" t="s">
        <v>122</v>
      </c>
      <c r="C26" s="19">
        <v>239244</v>
      </c>
      <c r="D26" s="24">
        <v>17.350000000000001</v>
      </c>
      <c r="E26" s="24">
        <f t="shared" si="1"/>
        <v>4.1508834000000006</v>
      </c>
      <c r="F26" s="27">
        <v>0.35920106669341767</v>
      </c>
      <c r="G26" s="27">
        <f t="shared" si="0"/>
        <v>8.5936700000000005E-2</v>
      </c>
    </row>
    <row r="27" spans="1:7">
      <c r="A27" s="21" t="s">
        <v>121</v>
      </c>
      <c r="B27" s="21" t="s">
        <v>123</v>
      </c>
      <c r="C27" s="21">
        <v>158793</v>
      </c>
      <c r="D27" s="22">
        <v>37.5</v>
      </c>
      <c r="E27" s="22">
        <f t="shared" si="1"/>
        <v>5.9547375000000002</v>
      </c>
      <c r="F27" s="28">
        <v>0.74207515444635463</v>
      </c>
      <c r="G27" s="28">
        <f t="shared" si="0"/>
        <v>0.11783634</v>
      </c>
    </row>
    <row r="28" spans="1:7">
      <c r="A28" s="19" t="s">
        <v>121</v>
      </c>
      <c r="B28" s="19" t="s">
        <v>124</v>
      </c>
      <c r="C28" s="19">
        <v>96731</v>
      </c>
      <c r="D28" s="20">
        <v>65</v>
      </c>
      <c r="E28" s="20">
        <f t="shared" si="1"/>
        <v>6.287515</v>
      </c>
      <c r="F28" s="27">
        <v>0.88294548800281192</v>
      </c>
      <c r="G28" s="27">
        <f t="shared" si="0"/>
        <v>8.5408200000000004E-2</v>
      </c>
    </row>
    <row r="29" spans="1:7">
      <c r="A29" s="21" t="s">
        <v>121</v>
      </c>
      <c r="B29" s="21" t="s">
        <v>125</v>
      </c>
      <c r="C29" s="21">
        <v>101606</v>
      </c>
      <c r="D29" s="22">
        <v>95.05</v>
      </c>
      <c r="E29" s="22">
        <f t="shared" si="1"/>
        <v>9.6576502999999985</v>
      </c>
      <c r="F29" s="28">
        <v>1.2199367163356494</v>
      </c>
      <c r="G29" s="28">
        <f t="shared" si="0"/>
        <v>0.12395288999999998</v>
      </c>
    </row>
    <row r="30" spans="1:7">
      <c r="A30" s="19" t="s">
        <v>121</v>
      </c>
      <c r="B30" s="19" t="s">
        <v>126</v>
      </c>
      <c r="C30" s="19">
        <v>204097</v>
      </c>
      <c r="D30" s="20">
        <v>137.6</v>
      </c>
      <c r="E30" s="20">
        <f t="shared" si="1"/>
        <v>28.083747199999998</v>
      </c>
      <c r="F30" s="27">
        <v>1.9505216637187219</v>
      </c>
      <c r="G30" s="27">
        <f t="shared" si="0"/>
        <v>0.39809561999999998</v>
      </c>
    </row>
    <row r="31" spans="1:7">
      <c r="A31" s="21" t="s">
        <v>121</v>
      </c>
      <c r="B31" s="21" t="s">
        <v>127</v>
      </c>
      <c r="C31" s="21">
        <v>20279</v>
      </c>
      <c r="D31" s="22">
        <v>172.45</v>
      </c>
      <c r="E31" s="22">
        <f t="shared" si="1"/>
        <v>3.4971135499999999</v>
      </c>
      <c r="F31" s="28">
        <v>0</v>
      </c>
      <c r="G31" s="28">
        <f t="shared" si="0"/>
        <v>0</v>
      </c>
    </row>
    <row r="32" spans="1:7">
      <c r="A32" s="19" t="s">
        <v>121</v>
      </c>
      <c r="B32" s="19" t="s">
        <v>128</v>
      </c>
      <c r="C32" s="19">
        <v>11355</v>
      </c>
      <c r="D32" s="20">
        <v>81.67</v>
      </c>
      <c r="E32" s="20">
        <f t="shared" si="1"/>
        <v>0.92736284999999996</v>
      </c>
      <c r="F32" s="27">
        <v>1.4830929106120652</v>
      </c>
      <c r="G32" s="27">
        <f t="shared" si="0"/>
        <v>1.6840520000000001E-2</v>
      </c>
    </row>
    <row r="33" spans="1:7">
      <c r="A33" s="21" t="s">
        <v>121</v>
      </c>
      <c r="B33" s="21" t="s">
        <v>129</v>
      </c>
      <c r="C33" s="21">
        <v>7100</v>
      </c>
      <c r="D33" s="22">
        <v>99.86</v>
      </c>
      <c r="E33" s="22">
        <f t="shared" si="1"/>
        <v>0.70900600000000003</v>
      </c>
      <c r="F33" s="28">
        <v>1.9085605633802818</v>
      </c>
      <c r="G33" s="28">
        <f t="shared" si="0"/>
        <v>1.355078E-2</v>
      </c>
    </row>
    <row r="34" spans="1:7">
      <c r="A34" s="19" t="s">
        <v>121</v>
      </c>
      <c r="B34" s="19" t="s">
        <v>130</v>
      </c>
      <c r="C34" s="19">
        <v>50691</v>
      </c>
      <c r="D34" s="20">
        <v>138.30000000000001</v>
      </c>
      <c r="E34" s="20">
        <f t="shared" si="1"/>
        <v>7.0105653000000006</v>
      </c>
      <c r="F34" s="27">
        <v>1.9255936951332584</v>
      </c>
      <c r="G34" s="27">
        <f t="shared" si="0"/>
        <v>9.7610269999999999E-2</v>
      </c>
    </row>
    <row r="35" spans="1:7">
      <c r="A35" s="21" t="s">
        <v>121</v>
      </c>
      <c r="B35" s="21" t="s">
        <v>131</v>
      </c>
      <c r="C35" s="21">
        <v>34254</v>
      </c>
      <c r="D35" s="22">
        <v>131.25</v>
      </c>
      <c r="E35" s="22">
        <f t="shared" si="1"/>
        <v>4.4958375000000004</v>
      </c>
      <c r="F35" s="28">
        <v>2.5419883809190162</v>
      </c>
      <c r="G35" s="28">
        <f t="shared" si="0"/>
        <v>8.7073269999999994E-2</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Ferran Pauné Fabré</cp:lastModifiedBy>
  <cp:revision/>
  <dcterms:created xsi:type="dcterms:W3CDTF">2015-06-05T18:17:20Z</dcterms:created>
  <dcterms:modified xsi:type="dcterms:W3CDTF">2023-08-16T17:29:52Z</dcterms:modified>
  <cp:category/>
  <cp:contentStatus/>
</cp:coreProperties>
</file>