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5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colostate-my.sharepoint.com/personal/epeirce_colostate_edu1/Documents/USDA Files/Handoff/ANPP vs Standing Biomass Paper/for submission1/"/>
    </mc:Choice>
  </mc:AlternateContent>
  <xr:revisionPtr revIDLastSave="72" documentId="8_{D4DE689D-DBCF-4C87-90FA-696A14D00F9C}" xr6:coauthVersionLast="47" xr6:coauthVersionMax="47" xr10:uidLastSave="{155E0A3F-ECC6-4064-8ABA-9D43933ECAEB}"/>
  <bookViews>
    <workbookView xWindow="17700" yWindow="1170" windowWidth="22230" windowHeight="11295" firstSheet="2" activeTab="2" xr2:uid="{4B08C153-CCA5-4E9F-8967-6101497C4528}"/>
  </bookViews>
  <sheets>
    <sheet name="README" sheetId="23" r:id="rId1"/>
    <sheet name="ungrazed" sheetId="14" r:id="rId2"/>
    <sheet name="continously grazed" sheetId="15" r:id="rId3"/>
    <sheet name="rotational grazing" sheetId="17" r:id="rId4"/>
    <sheet name="sudden removal" sheetId="16" r:id="rId5"/>
    <sheet name="full compensation" sheetId="19" r:id="rId6"/>
    <sheet name="over compensation" sheetId="20" r:id="rId7"/>
    <sheet name="under compensation" sheetId="21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4" l="1"/>
  <c r="H4" i="14" s="1"/>
  <c r="H5" i="14" s="1"/>
  <c r="H6" i="14" s="1"/>
  <c r="H7" i="14" s="1"/>
  <c r="H8" i="14" s="1"/>
  <c r="H9" i="14" s="1"/>
  <c r="H10" i="14" s="1"/>
  <c r="H11" i="14" s="1"/>
  <c r="H12" i="14" s="1"/>
  <c r="H13" i="14" s="1"/>
  <c r="H14" i="14" s="1"/>
  <c r="H15" i="14" s="1"/>
  <c r="H16" i="14" s="1"/>
  <c r="H17" i="14" s="1"/>
  <c r="H18" i="14" s="1"/>
  <c r="H19" i="14" s="1"/>
  <c r="H20" i="14" s="1"/>
  <c r="H21" i="14" s="1"/>
  <c r="H22" i="14" s="1"/>
  <c r="H23" i="14" s="1"/>
  <c r="H24" i="14" s="1"/>
  <c r="H24" i="21"/>
  <c r="H23" i="21"/>
  <c r="H22" i="21"/>
  <c r="H21" i="21"/>
  <c r="H20" i="21"/>
  <c r="H19" i="21"/>
  <c r="H18" i="21"/>
  <c r="H17" i="21"/>
  <c r="H16" i="21"/>
  <c r="H15" i="21"/>
  <c r="H14" i="21"/>
  <c r="H13" i="21"/>
  <c r="H12" i="21"/>
  <c r="H11" i="21"/>
  <c r="H10" i="21"/>
  <c r="H9" i="21"/>
  <c r="H8" i="21"/>
  <c r="H7" i="21"/>
  <c r="H6" i="21"/>
  <c r="H5" i="21"/>
  <c r="H4" i="21"/>
  <c r="H3" i="21"/>
  <c r="E3" i="21"/>
  <c r="E4" i="21" s="1"/>
  <c r="E5" i="21" s="1"/>
  <c r="E6" i="21" s="1"/>
  <c r="E7" i="21" s="1"/>
  <c r="E8" i="21" s="1"/>
  <c r="E9" i="21" s="1"/>
  <c r="E10" i="21" s="1"/>
  <c r="E11" i="21" s="1"/>
  <c r="E12" i="21" s="1"/>
  <c r="E13" i="21" s="1"/>
  <c r="E14" i="21" s="1"/>
  <c r="E15" i="21" s="1"/>
  <c r="E16" i="21" s="1"/>
  <c r="E17" i="21" s="1"/>
  <c r="E18" i="21" s="1"/>
  <c r="E19" i="21" s="1"/>
  <c r="E20" i="21" s="1"/>
  <c r="E21" i="21" s="1"/>
  <c r="E22" i="21" s="1"/>
  <c r="E23" i="21" s="1"/>
  <c r="E24" i="21" s="1"/>
  <c r="C3" i="21"/>
  <c r="C4" i="21" s="1"/>
  <c r="C5" i="21" s="1"/>
  <c r="H2" i="21"/>
  <c r="H24" i="20"/>
  <c r="H23" i="20"/>
  <c r="H22" i="20"/>
  <c r="H21" i="20"/>
  <c r="H20" i="20"/>
  <c r="H19" i="20"/>
  <c r="H18" i="20"/>
  <c r="H17" i="20"/>
  <c r="H16" i="20"/>
  <c r="H15" i="20"/>
  <c r="H14" i="20"/>
  <c r="H13" i="20"/>
  <c r="H12" i="20"/>
  <c r="H11" i="20"/>
  <c r="H10" i="20"/>
  <c r="H9" i="20"/>
  <c r="H8" i="20"/>
  <c r="H7" i="20"/>
  <c r="H6" i="20"/>
  <c r="H5" i="20"/>
  <c r="H4" i="20"/>
  <c r="H3" i="20"/>
  <c r="E3" i="20"/>
  <c r="E4" i="20" s="1"/>
  <c r="E5" i="20" s="1"/>
  <c r="E6" i="20" s="1"/>
  <c r="E7" i="20" s="1"/>
  <c r="E8" i="20" s="1"/>
  <c r="E9" i="20" s="1"/>
  <c r="E10" i="20" s="1"/>
  <c r="E11" i="20" s="1"/>
  <c r="E12" i="20" s="1"/>
  <c r="E13" i="20" s="1"/>
  <c r="E14" i="20" s="1"/>
  <c r="E15" i="20" s="1"/>
  <c r="E16" i="20" s="1"/>
  <c r="E17" i="20" s="1"/>
  <c r="E18" i="20" s="1"/>
  <c r="E19" i="20" s="1"/>
  <c r="E20" i="20" s="1"/>
  <c r="E21" i="20" s="1"/>
  <c r="E22" i="20" s="1"/>
  <c r="E23" i="20" s="1"/>
  <c r="E24" i="20" s="1"/>
  <c r="C3" i="20"/>
  <c r="C4" i="20" s="1"/>
  <c r="C5" i="20" s="1"/>
  <c r="C6" i="20" s="1"/>
  <c r="H2" i="20"/>
  <c r="H24" i="19"/>
  <c r="H23" i="19"/>
  <c r="H22" i="19"/>
  <c r="H21" i="19"/>
  <c r="H20" i="19"/>
  <c r="H19" i="19"/>
  <c r="H18" i="19"/>
  <c r="H17" i="19"/>
  <c r="H16" i="19"/>
  <c r="H15" i="19"/>
  <c r="H14" i="19"/>
  <c r="H13" i="19"/>
  <c r="H12" i="19"/>
  <c r="H11" i="19"/>
  <c r="H10" i="19"/>
  <c r="H9" i="19"/>
  <c r="H8" i="19"/>
  <c r="H7" i="19"/>
  <c r="H6" i="19"/>
  <c r="H5" i="19"/>
  <c r="H4" i="19"/>
  <c r="H3" i="19"/>
  <c r="E3" i="19"/>
  <c r="E4" i="19" s="1"/>
  <c r="E5" i="19" s="1"/>
  <c r="E6" i="19" s="1"/>
  <c r="E7" i="19" s="1"/>
  <c r="E8" i="19" s="1"/>
  <c r="E9" i="19" s="1"/>
  <c r="E10" i="19" s="1"/>
  <c r="E11" i="19" s="1"/>
  <c r="E12" i="19" s="1"/>
  <c r="E13" i="19" s="1"/>
  <c r="E14" i="19" s="1"/>
  <c r="E15" i="19" s="1"/>
  <c r="E16" i="19" s="1"/>
  <c r="E17" i="19" s="1"/>
  <c r="E18" i="19" s="1"/>
  <c r="E19" i="19" s="1"/>
  <c r="E20" i="19" s="1"/>
  <c r="E21" i="19" s="1"/>
  <c r="E22" i="19" s="1"/>
  <c r="E23" i="19" s="1"/>
  <c r="E24" i="19" s="1"/>
  <c r="C3" i="19"/>
  <c r="C4" i="19" s="1"/>
  <c r="H2" i="19"/>
  <c r="G24" i="17"/>
  <c r="G23" i="17"/>
  <c r="G22" i="17"/>
  <c r="G21" i="17"/>
  <c r="G20" i="17"/>
  <c r="G19" i="17"/>
  <c r="G18" i="17"/>
  <c r="G17" i="17"/>
  <c r="G16" i="17"/>
  <c r="G15" i="17"/>
  <c r="G14" i="17"/>
  <c r="G13" i="17"/>
  <c r="G12" i="17"/>
  <c r="G11" i="17"/>
  <c r="G10" i="17"/>
  <c r="G9" i="17"/>
  <c r="G8" i="17"/>
  <c r="G7" i="17"/>
  <c r="G6" i="17"/>
  <c r="G5" i="17"/>
  <c r="G4" i="17"/>
  <c r="G3" i="17"/>
  <c r="C3" i="17" s="1"/>
  <c r="C4" i="17" s="1"/>
  <c r="C5" i="17" s="1"/>
  <c r="C6" i="17" s="1"/>
  <c r="C7" i="17" s="1"/>
  <c r="C8" i="17" s="1"/>
  <c r="C9" i="17" s="1"/>
  <c r="C10" i="17" s="1"/>
  <c r="C11" i="17" s="1"/>
  <c r="C12" i="17" s="1"/>
  <c r="C13" i="17" s="1"/>
  <c r="C14" i="17" s="1"/>
  <c r="C15" i="17" s="1"/>
  <c r="C16" i="17" s="1"/>
  <c r="C17" i="17" s="1"/>
  <c r="C18" i="17" s="1"/>
  <c r="C19" i="17" s="1"/>
  <c r="C20" i="17" s="1"/>
  <c r="C21" i="17" s="1"/>
  <c r="C22" i="17" s="1"/>
  <c r="C23" i="17" s="1"/>
  <c r="C24" i="17" s="1"/>
  <c r="E3" i="17"/>
  <c r="E4" i="17" s="1"/>
  <c r="E5" i="17" s="1"/>
  <c r="E6" i="17" s="1"/>
  <c r="E7" i="17" s="1"/>
  <c r="E8" i="17" s="1"/>
  <c r="E9" i="17" s="1"/>
  <c r="E10" i="17" s="1"/>
  <c r="E11" i="17" s="1"/>
  <c r="E12" i="17" s="1"/>
  <c r="E13" i="17" s="1"/>
  <c r="E14" i="17" s="1"/>
  <c r="E15" i="17" s="1"/>
  <c r="E16" i="17" s="1"/>
  <c r="E17" i="17" s="1"/>
  <c r="E18" i="17" s="1"/>
  <c r="E19" i="17" s="1"/>
  <c r="E20" i="17" s="1"/>
  <c r="E21" i="17" s="1"/>
  <c r="E22" i="17" s="1"/>
  <c r="E23" i="17" s="1"/>
  <c r="E24" i="17" s="1"/>
  <c r="G2" i="17"/>
  <c r="G24" i="16"/>
  <c r="G23" i="16"/>
  <c r="G22" i="16"/>
  <c r="G21" i="16"/>
  <c r="G20" i="16"/>
  <c r="G19" i="16"/>
  <c r="G18" i="16"/>
  <c r="G17" i="16"/>
  <c r="G16" i="16"/>
  <c r="G15" i="16"/>
  <c r="G14" i="16"/>
  <c r="G13" i="16"/>
  <c r="G12" i="16"/>
  <c r="G11" i="16"/>
  <c r="G10" i="16"/>
  <c r="G9" i="16"/>
  <c r="G8" i="16"/>
  <c r="G7" i="16"/>
  <c r="G6" i="16"/>
  <c r="G5" i="16"/>
  <c r="G4" i="16"/>
  <c r="G3" i="16"/>
  <c r="E3" i="16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C3" i="16"/>
  <c r="C4" i="16" s="1"/>
  <c r="C5" i="16" s="1"/>
  <c r="C6" i="16" s="1"/>
  <c r="G2" i="16"/>
  <c r="G24" i="15"/>
  <c r="G23" i="15"/>
  <c r="G22" i="15"/>
  <c r="G21" i="15"/>
  <c r="G20" i="15"/>
  <c r="G19" i="15"/>
  <c r="G18" i="15"/>
  <c r="G17" i="15"/>
  <c r="G16" i="15"/>
  <c r="G15" i="15"/>
  <c r="G14" i="15"/>
  <c r="G13" i="15"/>
  <c r="G12" i="15"/>
  <c r="G11" i="15"/>
  <c r="G10" i="15"/>
  <c r="G9" i="15"/>
  <c r="G8" i="15"/>
  <c r="G7" i="15"/>
  <c r="G6" i="15"/>
  <c r="G5" i="15"/>
  <c r="G4" i="15"/>
  <c r="G3" i="15"/>
  <c r="E3" i="15"/>
  <c r="E4" i="15" s="1"/>
  <c r="E5" i="15" s="1"/>
  <c r="E6" i="15" s="1"/>
  <c r="E7" i="15" s="1"/>
  <c r="E8" i="15" s="1"/>
  <c r="E9" i="15" s="1"/>
  <c r="E10" i="15" s="1"/>
  <c r="E11" i="15" s="1"/>
  <c r="E12" i="15" s="1"/>
  <c r="E13" i="15" s="1"/>
  <c r="E14" i="15" s="1"/>
  <c r="E15" i="15" s="1"/>
  <c r="E16" i="15" s="1"/>
  <c r="E17" i="15" s="1"/>
  <c r="E18" i="15" s="1"/>
  <c r="E19" i="15" s="1"/>
  <c r="E20" i="15" s="1"/>
  <c r="E21" i="15" s="1"/>
  <c r="E22" i="15" s="1"/>
  <c r="E23" i="15" s="1"/>
  <c r="E24" i="15" s="1"/>
  <c r="C3" i="15"/>
  <c r="C4" i="15" s="1"/>
  <c r="C5" i="15" s="1"/>
  <c r="C6" i="15" s="1"/>
  <c r="C7" i="15" s="1"/>
  <c r="C8" i="15" s="1"/>
  <c r="C9" i="15" s="1"/>
  <c r="G2" i="15"/>
  <c r="G3" i="14"/>
  <c r="C3" i="14" s="1"/>
  <c r="G4" i="14"/>
  <c r="G5" i="14"/>
  <c r="G6" i="14"/>
  <c r="G7" i="14"/>
  <c r="G8" i="14"/>
  <c r="G9" i="14"/>
  <c r="G10" i="14"/>
  <c r="G11" i="14"/>
  <c r="G12" i="14"/>
  <c r="G13" i="14"/>
  <c r="G14" i="14"/>
  <c r="G15" i="14"/>
  <c r="G16" i="14"/>
  <c r="G17" i="14"/>
  <c r="G18" i="14"/>
  <c r="G19" i="14"/>
  <c r="G20" i="14"/>
  <c r="G21" i="14"/>
  <c r="G22" i="14"/>
  <c r="G23" i="14"/>
  <c r="G24" i="14"/>
  <c r="G2" i="14"/>
  <c r="E3" i="14"/>
  <c r="E4" i="14" s="1"/>
  <c r="E5" i="14" s="1"/>
  <c r="E6" i="14" s="1"/>
  <c r="E7" i="14" s="1"/>
  <c r="E8" i="14" s="1"/>
  <c r="E9" i="14" s="1"/>
  <c r="E10" i="14" s="1"/>
  <c r="E11" i="14" s="1"/>
  <c r="E12" i="14" s="1"/>
  <c r="E13" i="14" s="1"/>
  <c r="E14" i="14" s="1"/>
  <c r="E15" i="14" s="1"/>
  <c r="E16" i="14" s="1"/>
  <c r="E17" i="14" s="1"/>
  <c r="E18" i="14" s="1"/>
  <c r="E19" i="14" s="1"/>
  <c r="E20" i="14" s="1"/>
  <c r="E21" i="14" s="1"/>
  <c r="E22" i="14" s="1"/>
  <c r="E23" i="14" s="1"/>
  <c r="E24" i="14" s="1"/>
  <c r="C6" i="21" l="1"/>
  <c r="C7" i="21" s="1"/>
  <c r="C8" i="21" s="1"/>
  <c r="C9" i="21" s="1"/>
  <c r="C10" i="21" s="1"/>
  <c r="C11" i="21" s="1"/>
  <c r="C12" i="21" s="1"/>
  <c r="C13" i="21" s="1"/>
  <c r="C14" i="21" s="1"/>
  <c r="C15" i="21" s="1"/>
  <c r="C16" i="21" s="1"/>
  <c r="C17" i="21" s="1"/>
  <c r="C18" i="21" s="1"/>
  <c r="C19" i="21" s="1"/>
  <c r="C20" i="21" s="1"/>
  <c r="C21" i="21" s="1"/>
  <c r="C22" i="21" s="1"/>
  <c r="C23" i="21" s="1"/>
  <c r="C24" i="21" s="1"/>
  <c r="C7" i="20"/>
  <c r="C8" i="20" s="1"/>
  <c r="C9" i="20" s="1"/>
  <c r="C10" i="20" s="1"/>
  <c r="C11" i="20" s="1"/>
  <c r="C12" i="20" s="1"/>
  <c r="C13" i="20" s="1"/>
  <c r="C14" i="20" s="1"/>
  <c r="C15" i="20" s="1"/>
  <c r="C16" i="20" s="1"/>
  <c r="C17" i="20" s="1"/>
  <c r="C18" i="20" s="1"/>
  <c r="C19" i="20" s="1"/>
  <c r="C20" i="20" s="1"/>
  <c r="C21" i="20" s="1"/>
  <c r="C22" i="20" s="1"/>
  <c r="C23" i="20" s="1"/>
  <c r="C24" i="20" s="1"/>
  <c r="C5" i="19"/>
  <c r="C6" i="19" s="1"/>
  <c r="C7" i="19" s="1"/>
  <c r="C8" i="19" s="1"/>
  <c r="C9" i="19" s="1"/>
  <c r="C10" i="19" s="1"/>
  <c r="C11" i="19" s="1"/>
  <c r="C12" i="19" s="1"/>
  <c r="C13" i="19" s="1"/>
  <c r="C14" i="19" s="1"/>
  <c r="C15" i="19" s="1"/>
  <c r="C16" i="19" s="1"/>
  <c r="C17" i="19" s="1"/>
  <c r="C18" i="19" s="1"/>
  <c r="C19" i="19" s="1"/>
  <c r="C20" i="19" s="1"/>
  <c r="C21" i="19" s="1"/>
  <c r="C22" i="19" s="1"/>
  <c r="C23" i="19" s="1"/>
  <c r="C24" i="19" s="1"/>
  <c r="C7" i="16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10" i="15"/>
  <c r="C11" i="15" s="1"/>
  <c r="C12" i="15" s="1"/>
  <c r="C13" i="15" s="1"/>
  <c r="C14" i="15" s="1"/>
  <c r="C15" i="15" s="1"/>
  <c r="C16" i="15" s="1"/>
  <c r="C17" i="15" s="1"/>
  <c r="C18" i="15" s="1"/>
  <c r="C19" i="15" s="1"/>
  <c r="C20" i="15" s="1"/>
  <c r="C21" i="15" s="1"/>
  <c r="C22" i="15" s="1"/>
  <c r="C23" i="15" s="1"/>
  <c r="C24" i="15" s="1"/>
  <c r="C4" i="14"/>
  <c r="C5" i="14" s="1"/>
  <c r="C6" i="14" s="1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C17" i="14" s="1"/>
  <c r="C18" i="14" s="1"/>
  <c r="C19" i="14" s="1"/>
  <c r="C20" i="14" s="1"/>
  <c r="C21" i="14" s="1"/>
  <c r="C22" i="14" s="1"/>
  <c r="C23" i="14" s="1"/>
  <c r="C24" i="14" s="1"/>
</calcChain>
</file>

<file path=xl/sharedStrings.xml><?xml version="1.0" encoding="utf-8"?>
<sst xmlns="http://schemas.openxmlformats.org/spreadsheetml/2006/main" count="240" uniqueCount="32">
  <si>
    <t>We set up these scenarios for a semi-arid grassland ecosystem but general concepts of losses will look similar in other systems.</t>
  </si>
  <si>
    <t>Periods</t>
  </si>
  <si>
    <t>These values are calculated for every 16 days</t>
  </si>
  <si>
    <t>Standing biomass</t>
  </si>
  <si>
    <t xml:space="preserve">The mass of vegetation present at a specific time, per unit area. </t>
  </si>
  <si>
    <t>ANPP</t>
  </si>
  <si>
    <t>Aboveground Net Primary Production (ANPP) is the aboveground portion of NPP and Belowground Net Primary Production (BNPP) is the belowground portion of NPP.</t>
  </si>
  <si>
    <t>Cumulative ANPP</t>
  </si>
  <si>
    <t>The cumulative ANPP throughout the season</t>
  </si>
  <si>
    <t>Cattle consumption</t>
  </si>
  <si>
    <t>How much is being consumed by cattle</t>
  </si>
  <si>
    <t>Residual biomass loss</t>
  </si>
  <si>
    <t>How much residual biomass is lost, calculated by 500/23</t>
  </si>
  <si>
    <t>Cumulative residual biomass lost</t>
  </si>
  <si>
    <t>The cumulative standing dead lost</t>
  </si>
  <si>
    <t>Current year loss</t>
  </si>
  <si>
    <t xml:space="preserve">Assuming there is small losses due to processes such as senescence </t>
  </si>
  <si>
    <t>Compensation</t>
  </si>
  <si>
    <t>After being eaten, plants may be able to increase growth rates in their remaining tissues to achieve the same cumulative ANPP</t>
  </si>
  <si>
    <t>Months</t>
  </si>
  <si>
    <t>March</t>
  </si>
  <si>
    <t>April</t>
  </si>
  <si>
    <t>May</t>
  </si>
  <si>
    <t>June</t>
  </si>
  <si>
    <t>July</t>
  </si>
  <si>
    <t>August</t>
  </si>
  <si>
    <t>January</t>
  </si>
  <si>
    <t>February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</si>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</sst>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2" fillId="0" borderId="0" xfId="0" applyFont="1"/>
  </cellXfs>
  <cellStyles count="2">
    <cellStyle name="Normal" xfId="0" builtinId="0"/>
    <cellStyle name="Normal 2" xfId="1" xr:uid="{4F310C16-954C-470A-8444-72030B7BA5C4}"/>
  </cellStyles>
  <dxfs count="0"/>
  <tableStyles count="0" defaultTableStyle="TableStyleMedium2" defaultPivotStyle="PivotStyleLight16"/>
  <colors>
    <mruColors>
      <color rgb="FF117733"/>
      <color rgb="FFE1BE6A"/>
      <color rgb="FF6A8D4C"/>
      <color rgb="FF9FC3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ungrazed!$C$1</c:f>
              <c:strCache>
                <c:ptCount val="1"/>
                <c:pt idx="0">
                  <c:v>Standing biomass</c:v>
                </c:pt>
              </c:strCache>
            </c:strRef>
          </c:tx>
          <c:spPr>
            <a:ln w="50800" cap="rnd">
              <a:solidFill>
                <a:srgbClr val="E1BE6A"/>
              </a:solidFill>
              <a:round/>
            </a:ln>
            <a:effectLst/>
          </c:spPr>
          <c:marker>
            <c:symbol val="none"/>
          </c:marker>
          <c:cat>
            <c:numRef>
              <c:f>ungrazed!$B$2:$B$24</c:f>
              <c:numCache>
                <c:formatCode>General</c:formatCode>
                <c:ptCount val="2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</c:numCache>
            </c:numRef>
          </c:cat>
          <c:val>
            <c:numRef>
              <c:f>ungrazed!$C$2:$C$24</c:f>
              <c:numCache>
                <c:formatCode>General</c:formatCode>
                <c:ptCount val="23"/>
                <c:pt idx="0">
                  <c:v>500</c:v>
                </c:pt>
                <c:pt idx="1">
                  <c:v>481.37086956521739</c:v>
                </c:pt>
                <c:pt idx="2">
                  <c:v>462.60173913043479</c:v>
                </c:pt>
                <c:pt idx="3">
                  <c:v>441.82260869565215</c:v>
                </c:pt>
                <c:pt idx="4">
                  <c:v>429.19347826086954</c:v>
                </c:pt>
                <c:pt idx="5">
                  <c:v>424.74434782608694</c:v>
                </c:pt>
                <c:pt idx="6">
                  <c:v>432.7652173913043</c:v>
                </c:pt>
                <c:pt idx="7">
                  <c:v>466.77608695652168</c:v>
                </c:pt>
                <c:pt idx="8">
                  <c:v>510.96695652173901</c:v>
                </c:pt>
                <c:pt idx="9">
                  <c:v>623.59782608695639</c:v>
                </c:pt>
                <c:pt idx="10">
                  <c:v>760.73869565217376</c:v>
                </c:pt>
                <c:pt idx="11">
                  <c:v>886.56956521739119</c:v>
                </c:pt>
                <c:pt idx="12">
                  <c:v>964.9204347826086</c:v>
                </c:pt>
                <c:pt idx="13">
                  <c:v>1017.4913043478261</c:v>
                </c:pt>
                <c:pt idx="14">
                  <c:v>1064.4721739130437</c:v>
                </c:pt>
                <c:pt idx="15">
                  <c:v>1096.0130434782611</c:v>
                </c:pt>
                <c:pt idx="16">
                  <c:v>1111.9339130434787</c:v>
                </c:pt>
                <c:pt idx="17">
                  <c:v>1101.6647826086962</c:v>
                </c:pt>
                <c:pt idx="18">
                  <c:v>1080.2156521739137</c:v>
                </c:pt>
                <c:pt idx="19">
                  <c:v>1055.3965217391312</c:v>
                </c:pt>
                <c:pt idx="20">
                  <c:v>1027.0173913043486</c:v>
                </c:pt>
                <c:pt idx="21">
                  <c:v>996.9182608695661</c:v>
                </c:pt>
                <c:pt idx="22">
                  <c:v>967.53913043478349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B5-40E3-AE34-291660A888CD}"/>
            </c:ext>
          </c:extLst>
        </c:ser>
        <c:ser>
          <c:idx val="1"/>
          <c:order val="1"/>
          <c:tx>
            <c:strRef>
              <c:f>ungrazed!$E$1</c:f>
              <c:strCache>
                <c:ptCount val="1"/>
                <c:pt idx="0">
                  <c:v>Cumulative ANPP</c:v>
                </c:pt>
              </c:strCache>
            </c:strRef>
          </c:tx>
          <c:spPr>
            <a:ln w="50800" cap="rnd">
              <a:solidFill>
                <a:srgbClr val="117733"/>
              </a:solidFill>
              <a:round/>
            </a:ln>
            <a:effectLst/>
          </c:spPr>
          <c:marker>
            <c:symbol val="none"/>
          </c:marker>
          <c:cat>
            <c:numRef>
              <c:f>ungrazed!$B$2:$B$24</c:f>
              <c:numCache>
                <c:formatCode>General</c:formatCode>
                <c:ptCount val="2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</c:numCache>
            </c:numRef>
          </c:cat>
          <c:val>
            <c:numRef>
              <c:f>ungrazed!$E$2:$E$24</c:f>
              <c:numCache>
                <c:formatCode>General</c:formatCode>
                <c:ptCount val="23"/>
                <c:pt idx="1">
                  <c:v>3.11</c:v>
                </c:pt>
                <c:pt idx="2">
                  <c:v>6.08</c:v>
                </c:pt>
                <c:pt idx="3">
                  <c:v>7.04</c:v>
                </c:pt>
                <c:pt idx="4">
                  <c:v>16.149999999999999</c:v>
                </c:pt>
                <c:pt idx="5">
                  <c:v>33.44</c:v>
                </c:pt>
                <c:pt idx="6">
                  <c:v>63.2</c:v>
                </c:pt>
                <c:pt idx="7">
                  <c:v>118.95</c:v>
                </c:pt>
                <c:pt idx="8">
                  <c:v>194.88</c:v>
                </c:pt>
                <c:pt idx="9">
                  <c:v>339.25</c:v>
                </c:pt>
                <c:pt idx="10">
                  <c:v>508.13</c:v>
                </c:pt>
                <c:pt idx="11">
                  <c:v>665.7</c:v>
                </c:pt>
                <c:pt idx="12">
                  <c:v>775.79000000000008</c:v>
                </c:pt>
                <c:pt idx="13">
                  <c:v>860.10000000000014</c:v>
                </c:pt>
                <c:pt idx="14">
                  <c:v>938.82000000000016</c:v>
                </c:pt>
                <c:pt idx="15">
                  <c:v>1002.1000000000001</c:v>
                </c:pt>
                <c:pt idx="16">
                  <c:v>1049.7600000000002</c:v>
                </c:pt>
                <c:pt idx="17">
                  <c:v>1071.2300000000002</c:v>
                </c:pt>
                <c:pt idx="18">
                  <c:v>1081.5200000000002</c:v>
                </c:pt>
                <c:pt idx="19">
                  <c:v>1088.4400000000003</c:v>
                </c:pt>
                <c:pt idx="20">
                  <c:v>1091.8000000000002</c:v>
                </c:pt>
                <c:pt idx="21">
                  <c:v>1093.4400000000003</c:v>
                </c:pt>
                <c:pt idx="22">
                  <c:v>1095.8000000000002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B5-40E3-AE34-291660A88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8434384"/>
        <c:axId val="1898134960"/>
      </c:lineChart>
      <c:catAx>
        <c:axId val="2098434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8134960"/>
        <c:crosses val="autoZero"/>
        <c:auto val="1"/>
        <c:lblAlgn val="ctr"/>
        <c:lblOffset val="100"/>
        <c:noMultiLvlLbl val="0"/>
      </c:catAx>
      <c:valAx>
        <c:axId val="189813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8434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0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kumimoji="0" lang="en-US" sz="14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uLnTx/>
                <a:uFillTx/>
                <a:latin typeface="Aptos Narrow" panose="02110004020202020204"/>
              </a:rPr>
              <a:t>Production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ungrazed!$D$2:$D$24</c:f>
              <c:numCache>
                <c:formatCode>General</c:formatCode>
                <c:ptCount val="23"/>
                <c:pt idx="0">
                  <c:v>3.11</c:v>
                </c:pt>
                <c:pt idx="1">
                  <c:v>2.97</c:v>
                </c:pt>
                <c:pt idx="2">
                  <c:v>0.96</c:v>
                </c:pt>
                <c:pt idx="3">
                  <c:v>9.11</c:v>
                </c:pt>
                <c:pt idx="4">
                  <c:v>17.29</c:v>
                </c:pt>
                <c:pt idx="5">
                  <c:v>29.76</c:v>
                </c:pt>
                <c:pt idx="6">
                  <c:v>55.75</c:v>
                </c:pt>
                <c:pt idx="7">
                  <c:v>75.930000000000007</c:v>
                </c:pt>
                <c:pt idx="8">
                  <c:v>144.37</c:v>
                </c:pt>
                <c:pt idx="9">
                  <c:v>168.88</c:v>
                </c:pt>
                <c:pt idx="10">
                  <c:v>157.57</c:v>
                </c:pt>
                <c:pt idx="11">
                  <c:v>110.09</c:v>
                </c:pt>
                <c:pt idx="12">
                  <c:v>84.31</c:v>
                </c:pt>
                <c:pt idx="13">
                  <c:v>78.72</c:v>
                </c:pt>
                <c:pt idx="14">
                  <c:v>63.28</c:v>
                </c:pt>
                <c:pt idx="15">
                  <c:v>47.66</c:v>
                </c:pt>
                <c:pt idx="16">
                  <c:v>21.47</c:v>
                </c:pt>
                <c:pt idx="17">
                  <c:v>10.29</c:v>
                </c:pt>
                <c:pt idx="18">
                  <c:v>6.92</c:v>
                </c:pt>
                <c:pt idx="19">
                  <c:v>3.36</c:v>
                </c:pt>
                <c:pt idx="20">
                  <c:v>1.64</c:v>
                </c:pt>
                <c:pt idx="21">
                  <c:v>2.36</c:v>
                </c:pt>
                <c:pt idx="22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ungrazed!$D$1</c15:sqref>
                        </c15:formulaRef>
                      </c:ext>
                    </c:extLst>
                    <c:strCache>
                      <c:ptCount val="1"/>
                      <c:pt idx="0">
                        <c:v>ANPP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ungrazed!$B$2:$B$24</c15:sqref>
                        </c15:formulaRef>
                      </c:ext>
                    </c:extLst>
                    <c:numCache>
                      <c:formatCode>General</c:formatCode>
                      <c:ptCount val="23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2FA-4D86-8A81-A008623B86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7010368"/>
        <c:axId val="807015648"/>
      </c:barChart>
      <c:catAx>
        <c:axId val="807010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7015648"/>
        <c:crosses val="autoZero"/>
        <c:auto val="1"/>
        <c:lblAlgn val="ctr"/>
        <c:lblOffset val="100"/>
        <c:noMultiLvlLbl val="0"/>
      </c:catAx>
      <c:valAx>
        <c:axId val="807015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7010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ungrazed!#REF!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ungrazed!#REF!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C9-477F-8D75-F81628073C7A}"/>
            </c:ext>
          </c:extLst>
        </c:ser>
        <c:ser>
          <c:idx val="1"/>
          <c:order val="1"/>
          <c:tx>
            <c:strRef>
              <c:f>ungrazed!$C$1</c:f>
              <c:strCache>
                <c:ptCount val="1"/>
                <c:pt idx="0">
                  <c:v>Standing biomass</c:v>
                </c:pt>
              </c:strCache>
            </c:strRef>
          </c:tx>
          <c:spPr>
            <a:ln w="28575" cap="rnd">
              <a:solidFill>
                <a:srgbClr val="E1BE6A"/>
              </a:solidFill>
              <a:round/>
            </a:ln>
            <a:effectLst/>
          </c:spPr>
          <c:marker>
            <c:symbol val="none"/>
          </c:marker>
          <c:val>
            <c:numRef>
              <c:f>ungrazed!$C$2:$C$24</c:f>
              <c:numCache>
                <c:formatCode>General</c:formatCode>
                <c:ptCount val="23"/>
                <c:pt idx="0">
                  <c:v>500</c:v>
                </c:pt>
                <c:pt idx="1">
                  <c:v>481.37086956521739</c:v>
                </c:pt>
                <c:pt idx="2">
                  <c:v>462.60173913043479</c:v>
                </c:pt>
                <c:pt idx="3">
                  <c:v>441.82260869565215</c:v>
                </c:pt>
                <c:pt idx="4">
                  <c:v>429.19347826086954</c:v>
                </c:pt>
                <c:pt idx="5">
                  <c:v>424.74434782608694</c:v>
                </c:pt>
                <c:pt idx="6">
                  <c:v>432.7652173913043</c:v>
                </c:pt>
                <c:pt idx="7">
                  <c:v>466.77608695652168</c:v>
                </c:pt>
                <c:pt idx="8">
                  <c:v>510.96695652173901</c:v>
                </c:pt>
                <c:pt idx="9">
                  <c:v>623.59782608695639</c:v>
                </c:pt>
                <c:pt idx="10">
                  <c:v>760.73869565217376</c:v>
                </c:pt>
                <c:pt idx="11">
                  <c:v>886.56956521739119</c:v>
                </c:pt>
                <c:pt idx="12">
                  <c:v>964.9204347826086</c:v>
                </c:pt>
                <c:pt idx="13">
                  <c:v>1017.4913043478261</c:v>
                </c:pt>
                <c:pt idx="14">
                  <c:v>1064.4721739130437</c:v>
                </c:pt>
                <c:pt idx="15">
                  <c:v>1096.0130434782611</c:v>
                </c:pt>
                <c:pt idx="16">
                  <c:v>1111.9339130434787</c:v>
                </c:pt>
                <c:pt idx="17">
                  <c:v>1101.6647826086962</c:v>
                </c:pt>
                <c:pt idx="18">
                  <c:v>1080.2156521739137</c:v>
                </c:pt>
                <c:pt idx="19">
                  <c:v>1055.3965217391312</c:v>
                </c:pt>
                <c:pt idx="20">
                  <c:v>1027.0173913043486</c:v>
                </c:pt>
                <c:pt idx="21">
                  <c:v>996.9182608695661</c:v>
                </c:pt>
                <c:pt idx="22">
                  <c:v>967.53913043478349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C9-477F-8D75-F81628073C7A}"/>
            </c:ext>
          </c:extLst>
        </c:ser>
        <c:ser>
          <c:idx val="2"/>
          <c:order val="2"/>
          <c:tx>
            <c:strRef>
              <c:f>ungrazed!$E$1</c:f>
              <c:strCache>
                <c:ptCount val="1"/>
                <c:pt idx="0">
                  <c:v>Cumulative ANPP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ungrazed!$E$2:$E$24</c:f>
              <c:numCache>
                <c:formatCode>General</c:formatCode>
                <c:ptCount val="23"/>
                <c:pt idx="1">
                  <c:v>3.11</c:v>
                </c:pt>
                <c:pt idx="2">
                  <c:v>6.08</c:v>
                </c:pt>
                <c:pt idx="3">
                  <c:v>7.04</c:v>
                </c:pt>
                <c:pt idx="4">
                  <c:v>16.149999999999999</c:v>
                </c:pt>
                <c:pt idx="5">
                  <c:v>33.44</c:v>
                </c:pt>
                <c:pt idx="6">
                  <c:v>63.2</c:v>
                </c:pt>
                <c:pt idx="7">
                  <c:v>118.95</c:v>
                </c:pt>
                <c:pt idx="8">
                  <c:v>194.88</c:v>
                </c:pt>
                <c:pt idx="9">
                  <c:v>339.25</c:v>
                </c:pt>
                <c:pt idx="10">
                  <c:v>508.13</c:v>
                </c:pt>
                <c:pt idx="11">
                  <c:v>665.7</c:v>
                </c:pt>
                <c:pt idx="12">
                  <c:v>775.79000000000008</c:v>
                </c:pt>
                <c:pt idx="13">
                  <c:v>860.10000000000014</c:v>
                </c:pt>
                <c:pt idx="14">
                  <c:v>938.82000000000016</c:v>
                </c:pt>
                <c:pt idx="15">
                  <c:v>1002.1000000000001</c:v>
                </c:pt>
                <c:pt idx="16">
                  <c:v>1049.7600000000002</c:v>
                </c:pt>
                <c:pt idx="17">
                  <c:v>1071.2300000000002</c:v>
                </c:pt>
                <c:pt idx="18">
                  <c:v>1081.5200000000002</c:v>
                </c:pt>
                <c:pt idx="19">
                  <c:v>1088.4400000000003</c:v>
                </c:pt>
                <c:pt idx="20">
                  <c:v>1091.8000000000002</c:v>
                </c:pt>
                <c:pt idx="21">
                  <c:v>1093.4400000000003</c:v>
                </c:pt>
                <c:pt idx="22">
                  <c:v>1095.8000000000002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C9-477F-8D75-F81628073C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17002768"/>
        <c:axId val="1716988368"/>
      </c:lineChart>
      <c:catAx>
        <c:axId val="1717002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6988368"/>
        <c:crosses val="autoZero"/>
        <c:auto val="1"/>
        <c:lblAlgn val="ctr"/>
        <c:lblOffset val="100"/>
        <c:noMultiLvlLbl val="0"/>
      </c:catAx>
      <c:valAx>
        <c:axId val="1716988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7002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'continously grazed'!$C$1</c:f>
              <c:strCache>
                <c:ptCount val="1"/>
                <c:pt idx="0">
                  <c:v>Standing biomass</c:v>
                </c:pt>
              </c:strCache>
            </c:strRef>
          </c:tx>
          <c:spPr>
            <a:ln w="50800" cap="rnd">
              <a:solidFill>
                <a:srgbClr val="E1BE6A"/>
              </a:solidFill>
              <a:round/>
            </a:ln>
            <a:effectLst/>
          </c:spPr>
          <c:marker>
            <c:symbol val="none"/>
          </c:marker>
          <c:cat>
            <c:numRef>
              <c:f>'continously grazed'!$B$2:$B$24</c:f>
              <c:numCache>
                <c:formatCode>General</c:formatCode>
                <c:ptCount val="2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</c:numCache>
            </c:numRef>
          </c:cat>
          <c:val>
            <c:numRef>
              <c:f>'continously grazed'!$C$2:$C$24</c:f>
              <c:numCache>
                <c:formatCode>General</c:formatCode>
                <c:ptCount val="23"/>
                <c:pt idx="0">
                  <c:v>500</c:v>
                </c:pt>
                <c:pt idx="1">
                  <c:v>481.37086956521739</c:v>
                </c:pt>
                <c:pt idx="2">
                  <c:v>462.60173913043479</c:v>
                </c:pt>
                <c:pt idx="3">
                  <c:v>441.82260869565215</c:v>
                </c:pt>
                <c:pt idx="4">
                  <c:v>429.19347826086954</c:v>
                </c:pt>
                <c:pt idx="5">
                  <c:v>424.74434782608694</c:v>
                </c:pt>
                <c:pt idx="6">
                  <c:v>432.7652173913043</c:v>
                </c:pt>
                <c:pt idx="7">
                  <c:v>466.77608695652168</c:v>
                </c:pt>
                <c:pt idx="8">
                  <c:v>510.96695652173901</c:v>
                </c:pt>
                <c:pt idx="9">
                  <c:v>563.59782608695639</c:v>
                </c:pt>
                <c:pt idx="10">
                  <c:v>640.73869565217376</c:v>
                </c:pt>
                <c:pt idx="11">
                  <c:v>706.56956521739119</c:v>
                </c:pt>
                <c:pt idx="12">
                  <c:v>724.9204347826086</c:v>
                </c:pt>
                <c:pt idx="13">
                  <c:v>717.49130434782603</c:v>
                </c:pt>
                <c:pt idx="14">
                  <c:v>704.47217391304343</c:v>
                </c:pt>
                <c:pt idx="15">
                  <c:v>676.01304347826078</c:v>
                </c:pt>
                <c:pt idx="16">
                  <c:v>631.93391304347813</c:v>
                </c:pt>
                <c:pt idx="17">
                  <c:v>561.66478260869553</c:v>
                </c:pt>
                <c:pt idx="18">
                  <c:v>540.21565217391287</c:v>
                </c:pt>
                <c:pt idx="19">
                  <c:v>515.39652173913021</c:v>
                </c:pt>
                <c:pt idx="20">
                  <c:v>487.0173913043476</c:v>
                </c:pt>
                <c:pt idx="21">
                  <c:v>456.91826086956496</c:v>
                </c:pt>
                <c:pt idx="22">
                  <c:v>427.53913043478235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17-4028-A5A3-D2B99CE13F1F}"/>
            </c:ext>
          </c:extLst>
        </c:ser>
        <c:ser>
          <c:idx val="1"/>
          <c:order val="1"/>
          <c:tx>
            <c:strRef>
              <c:f>'continously grazed'!$E$1</c:f>
              <c:strCache>
                <c:ptCount val="1"/>
                <c:pt idx="0">
                  <c:v>Cumulative ANPP</c:v>
                </c:pt>
              </c:strCache>
            </c:strRef>
          </c:tx>
          <c:spPr>
            <a:ln w="50800" cap="rnd">
              <a:solidFill>
                <a:srgbClr val="117733"/>
              </a:solidFill>
              <a:round/>
            </a:ln>
            <a:effectLst/>
          </c:spPr>
          <c:marker>
            <c:symbol val="none"/>
          </c:marker>
          <c:cat>
            <c:numRef>
              <c:f>'continously grazed'!$B$2:$B$24</c:f>
              <c:numCache>
                <c:formatCode>General</c:formatCode>
                <c:ptCount val="2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</c:numCache>
            </c:numRef>
          </c:cat>
          <c:val>
            <c:numRef>
              <c:f>'continously grazed'!$E$2:$E$24</c:f>
              <c:numCache>
                <c:formatCode>General</c:formatCode>
                <c:ptCount val="23"/>
                <c:pt idx="1">
                  <c:v>3.11</c:v>
                </c:pt>
                <c:pt idx="2">
                  <c:v>6.08</c:v>
                </c:pt>
                <c:pt idx="3">
                  <c:v>7.04</c:v>
                </c:pt>
                <c:pt idx="4">
                  <c:v>16.149999999999999</c:v>
                </c:pt>
                <c:pt idx="5">
                  <c:v>33.44</c:v>
                </c:pt>
                <c:pt idx="6">
                  <c:v>63.2</c:v>
                </c:pt>
                <c:pt idx="7">
                  <c:v>118.95</c:v>
                </c:pt>
                <c:pt idx="8">
                  <c:v>194.88</c:v>
                </c:pt>
                <c:pt idx="9">
                  <c:v>339.25</c:v>
                </c:pt>
                <c:pt idx="10">
                  <c:v>508.13</c:v>
                </c:pt>
                <c:pt idx="11">
                  <c:v>665.7</c:v>
                </c:pt>
                <c:pt idx="12">
                  <c:v>775.79000000000008</c:v>
                </c:pt>
                <c:pt idx="13">
                  <c:v>860.10000000000014</c:v>
                </c:pt>
                <c:pt idx="14">
                  <c:v>938.82000000000016</c:v>
                </c:pt>
                <c:pt idx="15">
                  <c:v>1002.1000000000001</c:v>
                </c:pt>
                <c:pt idx="16">
                  <c:v>1049.7600000000002</c:v>
                </c:pt>
                <c:pt idx="17">
                  <c:v>1071.2300000000002</c:v>
                </c:pt>
                <c:pt idx="18">
                  <c:v>1081.5200000000002</c:v>
                </c:pt>
                <c:pt idx="19">
                  <c:v>1088.4400000000003</c:v>
                </c:pt>
                <c:pt idx="20">
                  <c:v>1091.8000000000002</c:v>
                </c:pt>
                <c:pt idx="21">
                  <c:v>1093.4400000000003</c:v>
                </c:pt>
                <c:pt idx="22">
                  <c:v>1095.8000000000002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17-4028-A5A3-D2B99CE13F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8434384"/>
        <c:axId val="1898134960"/>
      </c:lineChart>
      <c:catAx>
        <c:axId val="2098434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8134960"/>
        <c:crosses val="autoZero"/>
        <c:auto val="1"/>
        <c:lblAlgn val="ctr"/>
        <c:lblOffset val="100"/>
        <c:noMultiLvlLbl val="0"/>
      </c:catAx>
      <c:valAx>
        <c:axId val="189813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8434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0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kumimoji="0" lang="en-US" sz="14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uLnTx/>
                <a:uFillTx/>
                <a:latin typeface="Aptos Narrow" panose="02110004020202020204"/>
              </a:rPr>
              <a:t>Production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'continously grazed'!$D$2:$D$24</c:f>
              <c:numCache>
                <c:formatCode>General</c:formatCode>
                <c:ptCount val="23"/>
                <c:pt idx="0">
                  <c:v>3.11</c:v>
                </c:pt>
                <c:pt idx="1">
                  <c:v>2.97</c:v>
                </c:pt>
                <c:pt idx="2">
                  <c:v>0.96</c:v>
                </c:pt>
                <c:pt idx="3">
                  <c:v>9.11</c:v>
                </c:pt>
                <c:pt idx="4">
                  <c:v>17.29</c:v>
                </c:pt>
                <c:pt idx="5">
                  <c:v>29.76</c:v>
                </c:pt>
                <c:pt idx="6">
                  <c:v>55.75</c:v>
                </c:pt>
                <c:pt idx="7">
                  <c:v>75.930000000000007</c:v>
                </c:pt>
                <c:pt idx="8">
                  <c:v>144.37</c:v>
                </c:pt>
                <c:pt idx="9">
                  <c:v>168.88</c:v>
                </c:pt>
                <c:pt idx="10">
                  <c:v>157.57</c:v>
                </c:pt>
                <c:pt idx="11">
                  <c:v>110.09</c:v>
                </c:pt>
                <c:pt idx="12">
                  <c:v>84.31</c:v>
                </c:pt>
                <c:pt idx="13">
                  <c:v>78.72</c:v>
                </c:pt>
                <c:pt idx="14">
                  <c:v>63.28</c:v>
                </c:pt>
                <c:pt idx="15">
                  <c:v>47.66</c:v>
                </c:pt>
                <c:pt idx="16">
                  <c:v>21.47</c:v>
                </c:pt>
                <c:pt idx="17">
                  <c:v>10.29</c:v>
                </c:pt>
                <c:pt idx="18">
                  <c:v>6.92</c:v>
                </c:pt>
                <c:pt idx="19">
                  <c:v>3.36</c:v>
                </c:pt>
                <c:pt idx="20">
                  <c:v>1.64</c:v>
                </c:pt>
                <c:pt idx="21">
                  <c:v>2.36</c:v>
                </c:pt>
                <c:pt idx="22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'continously grazed'!$D$1</c15:sqref>
                        </c15:formulaRef>
                      </c:ext>
                    </c:extLst>
                    <c:strCache>
                      <c:ptCount val="1"/>
                      <c:pt idx="0">
                        <c:v>ANPP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'continously grazed'!$B$2:$B$24</c15:sqref>
                        </c15:formulaRef>
                      </c:ext>
                    </c:extLst>
                    <c:numCache>
                      <c:formatCode>General</c:formatCode>
                      <c:ptCount val="23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850-4198-9EC2-5E02BF0770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7010368"/>
        <c:axId val="807015648"/>
      </c:barChart>
      <c:catAx>
        <c:axId val="807010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7015648"/>
        <c:crosses val="autoZero"/>
        <c:auto val="1"/>
        <c:lblAlgn val="ctr"/>
        <c:lblOffset val="100"/>
        <c:noMultiLvlLbl val="0"/>
      </c:catAx>
      <c:valAx>
        <c:axId val="807015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7010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'rotational grazing'!$C$1</c:f>
              <c:strCache>
                <c:ptCount val="1"/>
                <c:pt idx="0">
                  <c:v>Standing biomass</c:v>
                </c:pt>
              </c:strCache>
            </c:strRef>
          </c:tx>
          <c:spPr>
            <a:ln w="50800" cap="rnd">
              <a:solidFill>
                <a:srgbClr val="E1BE6A"/>
              </a:solidFill>
              <a:round/>
            </a:ln>
            <a:effectLst/>
          </c:spPr>
          <c:marker>
            <c:symbol val="none"/>
          </c:marker>
          <c:cat>
            <c:numRef>
              <c:f>'rotational grazing'!$B$2:$B$24</c:f>
              <c:numCache>
                <c:formatCode>General</c:formatCode>
                <c:ptCount val="2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</c:numCache>
            </c:numRef>
          </c:cat>
          <c:val>
            <c:numRef>
              <c:f>'rotational grazing'!$C$2:$C$24</c:f>
              <c:numCache>
                <c:formatCode>General</c:formatCode>
                <c:ptCount val="23"/>
                <c:pt idx="0">
                  <c:v>500</c:v>
                </c:pt>
                <c:pt idx="1">
                  <c:v>481.37086956521739</c:v>
                </c:pt>
                <c:pt idx="2">
                  <c:v>462.60173913043479</c:v>
                </c:pt>
                <c:pt idx="3">
                  <c:v>441.82260869565215</c:v>
                </c:pt>
                <c:pt idx="4">
                  <c:v>429.19347826086954</c:v>
                </c:pt>
                <c:pt idx="5">
                  <c:v>424.74434782608694</c:v>
                </c:pt>
                <c:pt idx="6">
                  <c:v>432.7652173913043</c:v>
                </c:pt>
                <c:pt idx="7">
                  <c:v>466.77608695652168</c:v>
                </c:pt>
                <c:pt idx="8">
                  <c:v>510.96695652173901</c:v>
                </c:pt>
                <c:pt idx="9">
                  <c:v>623.59782608695639</c:v>
                </c:pt>
                <c:pt idx="10">
                  <c:v>610.73869565217376</c:v>
                </c:pt>
                <c:pt idx="11">
                  <c:v>586.56956521739119</c:v>
                </c:pt>
                <c:pt idx="12">
                  <c:v>604.83043478260856</c:v>
                </c:pt>
                <c:pt idx="13">
                  <c:v>657.40130434782589</c:v>
                </c:pt>
                <c:pt idx="14">
                  <c:v>704.38217391304329</c:v>
                </c:pt>
                <c:pt idx="15">
                  <c:v>735.92304347826064</c:v>
                </c:pt>
                <c:pt idx="16">
                  <c:v>601.84391304347798</c:v>
                </c:pt>
                <c:pt idx="17">
                  <c:v>441.57478260869539</c:v>
                </c:pt>
                <c:pt idx="18">
                  <c:v>414.83565217391276</c:v>
                </c:pt>
                <c:pt idx="19">
                  <c:v>390.01652173913016</c:v>
                </c:pt>
                <c:pt idx="20">
                  <c:v>361.63739130434755</c:v>
                </c:pt>
                <c:pt idx="21">
                  <c:v>331.53826086956491</c:v>
                </c:pt>
                <c:pt idx="22">
                  <c:v>302.1591304347823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77-4AB1-99CB-AF9DE838ABC7}"/>
            </c:ext>
          </c:extLst>
        </c:ser>
        <c:ser>
          <c:idx val="1"/>
          <c:order val="1"/>
          <c:tx>
            <c:strRef>
              <c:f>'rotational grazing'!$E$1</c:f>
              <c:strCache>
                <c:ptCount val="1"/>
                <c:pt idx="0">
                  <c:v>Cumulative ANPP</c:v>
                </c:pt>
              </c:strCache>
            </c:strRef>
          </c:tx>
          <c:spPr>
            <a:ln w="50800" cap="rnd">
              <a:solidFill>
                <a:srgbClr val="117733"/>
              </a:solidFill>
              <a:round/>
            </a:ln>
            <a:effectLst/>
          </c:spPr>
          <c:marker>
            <c:symbol val="none"/>
          </c:marker>
          <c:cat>
            <c:numRef>
              <c:f>'rotational grazing'!$B$2:$B$24</c:f>
              <c:numCache>
                <c:formatCode>General</c:formatCode>
                <c:ptCount val="2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</c:numCache>
            </c:numRef>
          </c:cat>
          <c:val>
            <c:numRef>
              <c:f>'rotational grazing'!$E$2:$E$24</c:f>
              <c:numCache>
                <c:formatCode>General</c:formatCode>
                <c:ptCount val="23"/>
                <c:pt idx="1">
                  <c:v>3.11</c:v>
                </c:pt>
                <c:pt idx="2">
                  <c:v>6.08</c:v>
                </c:pt>
                <c:pt idx="3">
                  <c:v>7.04</c:v>
                </c:pt>
                <c:pt idx="4">
                  <c:v>16.149999999999999</c:v>
                </c:pt>
                <c:pt idx="5">
                  <c:v>33.44</c:v>
                </c:pt>
                <c:pt idx="6">
                  <c:v>63.2</c:v>
                </c:pt>
                <c:pt idx="7">
                  <c:v>118.95</c:v>
                </c:pt>
                <c:pt idx="8">
                  <c:v>194.88</c:v>
                </c:pt>
                <c:pt idx="9">
                  <c:v>339.25</c:v>
                </c:pt>
                <c:pt idx="10">
                  <c:v>508.13</c:v>
                </c:pt>
                <c:pt idx="11">
                  <c:v>665.7</c:v>
                </c:pt>
                <c:pt idx="12">
                  <c:v>715.7</c:v>
                </c:pt>
                <c:pt idx="13">
                  <c:v>800.01</c:v>
                </c:pt>
                <c:pt idx="14">
                  <c:v>878.73</c:v>
                </c:pt>
                <c:pt idx="15">
                  <c:v>942.01</c:v>
                </c:pt>
                <c:pt idx="16">
                  <c:v>989.67</c:v>
                </c:pt>
                <c:pt idx="17">
                  <c:v>1011.14</c:v>
                </c:pt>
                <c:pt idx="18">
                  <c:v>1016.14</c:v>
                </c:pt>
                <c:pt idx="19">
                  <c:v>1023.06</c:v>
                </c:pt>
                <c:pt idx="20">
                  <c:v>1026.4199999999998</c:v>
                </c:pt>
                <c:pt idx="21">
                  <c:v>1028.06</c:v>
                </c:pt>
                <c:pt idx="22">
                  <c:v>1030.4199999999998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77-4AB1-99CB-AF9DE838AB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8434384"/>
        <c:axId val="1898134960"/>
      </c:lineChart>
      <c:catAx>
        <c:axId val="2098434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8134960"/>
        <c:crosses val="autoZero"/>
        <c:auto val="1"/>
        <c:lblAlgn val="ctr"/>
        <c:lblOffset val="100"/>
        <c:noMultiLvlLbl val="0"/>
      </c:catAx>
      <c:valAx>
        <c:axId val="1898134960"/>
        <c:scaling>
          <c:orientation val="minMax"/>
          <c:max val="1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8434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0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kumimoji="0" lang="en-US" sz="14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uLnTx/>
                <a:uFillTx/>
                <a:latin typeface="Aptos Narrow" panose="02110004020202020204"/>
              </a:rPr>
              <a:t>Production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'rotational grazing'!$D$2:$D$24</c:f>
              <c:numCache>
                <c:formatCode>General</c:formatCode>
                <c:ptCount val="23"/>
                <c:pt idx="0">
                  <c:v>3.11</c:v>
                </c:pt>
                <c:pt idx="1">
                  <c:v>2.97</c:v>
                </c:pt>
                <c:pt idx="2">
                  <c:v>0.96</c:v>
                </c:pt>
                <c:pt idx="3">
                  <c:v>9.11</c:v>
                </c:pt>
                <c:pt idx="4">
                  <c:v>17.29</c:v>
                </c:pt>
                <c:pt idx="5">
                  <c:v>29.76</c:v>
                </c:pt>
                <c:pt idx="6">
                  <c:v>55.75</c:v>
                </c:pt>
                <c:pt idx="7">
                  <c:v>75.930000000000007</c:v>
                </c:pt>
                <c:pt idx="8">
                  <c:v>144.37</c:v>
                </c:pt>
                <c:pt idx="9">
                  <c:v>168.88</c:v>
                </c:pt>
                <c:pt idx="10">
                  <c:v>157.57</c:v>
                </c:pt>
                <c:pt idx="11">
                  <c:v>50</c:v>
                </c:pt>
                <c:pt idx="12">
                  <c:v>84.31</c:v>
                </c:pt>
                <c:pt idx="13">
                  <c:v>78.72</c:v>
                </c:pt>
                <c:pt idx="14">
                  <c:v>63.28</c:v>
                </c:pt>
                <c:pt idx="15">
                  <c:v>47.66</c:v>
                </c:pt>
                <c:pt idx="16">
                  <c:v>21.47</c:v>
                </c:pt>
                <c:pt idx="17">
                  <c:v>5</c:v>
                </c:pt>
                <c:pt idx="18">
                  <c:v>6.92</c:v>
                </c:pt>
                <c:pt idx="19">
                  <c:v>3.36</c:v>
                </c:pt>
                <c:pt idx="20">
                  <c:v>1.64</c:v>
                </c:pt>
                <c:pt idx="21">
                  <c:v>2.36</c:v>
                </c:pt>
                <c:pt idx="22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'rotational grazing'!$D$1</c15:sqref>
                        </c15:formulaRef>
                      </c:ext>
                    </c:extLst>
                    <c:strCache>
                      <c:ptCount val="1"/>
                      <c:pt idx="0">
                        <c:v>ANPP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'rotational grazing'!$B$2:$B$24</c15:sqref>
                        </c15:formulaRef>
                      </c:ext>
                    </c:extLst>
                    <c:numCache>
                      <c:formatCode>General</c:formatCode>
                      <c:ptCount val="23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B0E-46DD-8479-80F2D67B4E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7010368"/>
        <c:axId val="807015648"/>
      </c:barChart>
      <c:catAx>
        <c:axId val="807010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7015648"/>
        <c:crosses val="autoZero"/>
        <c:auto val="1"/>
        <c:lblAlgn val="ctr"/>
        <c:lblOffset val="100"/>
        <c:noMultiLvlLbl val="0"/>
      </c:catAx>
      <c:valAx>
        <c:axId val="807015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7010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'sudden removal'!$C$1</c:f>
              <c:strCache>
                <c:ptCount val="1"/>
                <c:pt idx="0">
                  <c:v>Standing biomass</c:v>
                </c:pt>
              </c:strCache>
            </c:strRef>
          </c:tx>
          <c:spPr>
            <a:ln w="50800" cap="rnd">
              <a:solidFill>
                <a:srgbClr val="E1BE6A"/>
              </a:solidFill>
              <a:round/>
            </a:ln>
            <a:effectLst/>
          </c:spPr>
          <c:marker>
            <c:symbol val="none"/>
          </c:marker>
          <c:cat>
            <c:numRef>
              <c:f>'sudden removal'!$B$2:$B$24</c:f>
              <c:numCache>
                <c:formatCode>General</c:formatCode>
                <c:ptCount val="2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</c:numCache>
            </c:numRef>
          </c:cat>
          <c:val>
            <c:numRef>
              <c:f>'sudden removal'!$C$2:$C$24</c:f>
              <c:numCache>
                <c:formatCode>General</c:formatCode>
                <c:ptCount val="23"/>
                <c:pt idx="0">
                  <c:v>500</c:v>
                </c:pt>
                <c:pt idx="1">
                  <c:v>481.37086956521739</c:v>
                </c:pt>
                <c:pt idx="2">
                  <c:v>462.60173913043479</c:v>
                </c:pt>
                <c:pt idx="3">
                  <c:v>441.82260869565215</c:v>
                </c:pt>
                <c:pt idx="4">
                  <c:v>429.19347826086954</c:v>
                </c:pt>
                <c:pt idx="5">
                  <c:v>424.74434782608694</c:v>
                </c:pt>
                <c:pt idx="6">
                  <c:v>432.7652173913043</c:v>
                </c:pt>
                <c:pt idx="7">
                  <c:v>466.77608695652168</c:v>
                </c:pt>
                <c:pt idx="8">
                  <c:v>510.96695652173901</c:v>
                </c:pt>
                <c:pt idx="9">
                  <c:v>623.59782608695639</c:v>
                </c:pt>
                <c:pt idx="10">
                  <c:v>760.73869565217376</c:v>
                </c:pt>
                <c:pt idx="11">
                  <c:v>886.56956521739119</c:v>
                </c:pt>
                <c:pt idx="12">
                  <c:v>664.9204347826086</c:v>
                </c:pt>
                <c:pt idx="13">
                  <c:v>717.49130434782603</c:v>
                </c:pt>
                <c:pt idx="14">
                  <c:v>764.47217391304343</c:v>
                </c:pt>
                <c:pt idx="15">
                  <c:v>796.01304347826078</c:v>
                </c:pt>
                <c:pt idx="16">
                  <c:v>511.93391304347813</c:v>
                </c:pt>
                <c:pt idx="17">
                  <c:v>501.66478260869553</c:v>
                </c:pt>
                <c:pt idx="18">
                  <c:v>480.21565217391293</c:v>
                </c:pt>
                <c:pt idx="19">
                  <c:v>455.39652173913032</c:v>
                </c:pt>
                <c:pt idx="20">
                  <c:v>427.01739130434771</c:v>
                </c:pt>
                <c:pt idx="21">
                  <c:v>396.91826086956507</c:v>
                </c:pt>
                <c:pt idx="22">
                  <c:v>367.53913043478246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96-47C1-B29B-FC3383773AC0}"/>
            </c:ext>
          </c:extLst>
        </c:ser>
        <c:ser>
          <c:idx val="1"/>
          <c:order val="1"/>
          <c:tx>
            <c:strRef>
              <c:f>'sudden removal'!$E$1</c:f>
              <c:strCache>
                <c:ptCount val="1"/>
                <c:pt idx="0">
                  <c:v>Cumulative ANPP</c:v>
                </c:pt>
              </c:strCache>
            </c:strRef>
          </c:tx>
          <c:spPr>
            <a:ln w="50800" cap="rnd">
              <a:solidFill>
                <a:srgbClr val="117733"/>
              </a:solidFill>
              <a:round/>
            </a:ln>
            <a:effectLst/>
          </c:spPr>
          <c:marker>
            <c:symbol val="none"/>
          </c:marker>
          <c:cat>
            <c:numRef>
              <c:f>'sudden removal'!$B$2:$B$24</c:f>
              <c:numCache>
                <c:formatCode>General</c:formatCode>
                <c:ptCount val="2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</c:numCache>
            </c:numRef>
          </c:cat>
          <c:val>
            <c:numRef>
              <c:f>'sudden removal'!$E$2:$E$24</c:f>
              <c:numCache>
                <c:formatCode>General</c:formatCode>
                <c:ptCount val="23"/>
                <c:pt idx="1">
                  <c:v>3.11</c:v>
                </c:pt>
                <c:pt idx="2">
                  <c:v>6.08</c:v>
                </c:pt>
                <c:pt idx="3">
                  <c:v>7.04</c:v>
                </c:pt>
                <c:pt idx="4">
                  <c:v>16.149999999999999</c:v>
                </c:pt>
                <c:pt idx="5">
                  <c:v>33.44</c:v>
                </c:pt>
                <c:pt idx="6">
                  <c:v>63.2</c:v>
                </c:pt>
                <c:pt idx="7">
                  <c:v>118.95</c:v>
                </c:pt>
                <c:pt idx="8">
                  <c:v>194.88</c:v>
                </c:pt>
                <c:pt idx="9">
                  <c:v>339.25</c:v>
                </c:pt>
                <c:pt idx="10">
                  <c:v>508.13</c:v>
                </c:pt>
                <c:pt idx="11">
                  <c:v>665.7</c:v>
                </c:pt>
                <c:pt idx="12">
                  <c:v>775.79000000000008</c:v>
                </c:pt>
                <c:pt idx="13">
                  <c:v>860.10000000000014</c:v>
                </c:pt>
                <c:pt idx="14">
                  <c:v>938.82000000000016</c:v>
                </c:pt>
                <c:pt idx="15">
                  <c:v>1002.1000000000001</c:v>
                </c:pt>
                <c:pt idx="16">
                  <c:v>1049.7600000000002</c:v>
                </c:pt>
                <c:pt idx="17">
                  <c:v>1071.2300000000002</c:v>
                </c:pt>
                <c:pt idx="18">
                  <c:v>1081.5200000000002</c:v>
                </c:pt>
                <c:pt idx="19">
                  <c:v>1088.4400000000003</c:v>
                </c:pt>
                <c:pt idx="20">
                  <c:v>1091.8000000000002</c:v>
                </c:pt>
                <c:pt idx="21">
                  <c:v>1093.4400000000003</c:v>
                </c:pt>
                <c:pt idx="22">
                  <c:v>1095.8000000000002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96-47C1-B29B-FC3383773A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8434384"/>
        <c:axId val="1898134960"/>
      </c:lineChart>
      <c:catAx>
        <c:axId val="2098434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8134960"/>
        <c:crosses val="autoZero"/>
        <c:auto val="1"/>
        <c:lblAlgn val="ctr"/>
        <c:lblOffset val="100"/>
        <c:noMultiLvlLbl val="0"/>
      </c:catAx>
      <c:valAx>
        <c:axId val="189813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8434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0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kumimoji="0" lang="en-US" sz="14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uLnTx/>
                <a:uFillTx/>
                <a:latin typeface="Aptos Narrow" panose="02110004020202020204"/>
              </a:rPr>
              <a:t>Production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'sudden removal'!$D$2:$D$24</c:f>
              <c:numCache>
                <c:formatCode>General</c:formatCode>
                <c:ptCount val="23"/>
                <c:pt idx="0">
                  <c:v>3.11</c:v>
                </c:pt>
                <c:pt idx="1">
                  <c:v>2.97</c:v>
                </c:pt>
                <c:pt idx="2">
                  <c:v>0.96</c:v>
                </c:pt>
                <c:pt idx="3">
                  <c:v>9.11</c:v>
                </c:pt>
                <c:pt idx="4">
                  <c:v>17.29</c:v>
                </c:pt>
                <c:pt idx="5">
                  <c:v>29.76</c:v>
                </c:pt>
                <c:pt idx="6">
                  <c:v>55.75</c:v>
                </c:pt>
                <c:pt idx="7">
                  <c:v>75.930000000000007</c:v>
                </c:pt>
                <c:pt idx="8">
                  <c:v>144.37</c:v>
                </c:pt>
                <c:pt idx="9">
                  <c:v>168.88</c:v>
                </c:pt>
                <c:pt idx="10">
                  <c:v>157.57</c:v>
                </c:pt>
                <c:pt idx="11">
                  <c:v>110.09</c:v>
                </c:pt>
                <c:pt idx="12">
                  <c:v>84.31</c:v>
                </c:pt>
                <c:pt idx="13">
                  <c:v>78.72</c:v>
                </c:pt>
                <c:pt idx="14">
                  <c:v>63.28</c:v>
                </c:pt>
                <c:pt idx="15">
                  <c:v>47.66</c:v>
                </c:pt>
                <c:pt idx="16">
                  <c:v>21.47</c:v>
                </c:pt>
                <c:pt idx="17">
                  <c:v>10.29</c:v>
                </c:pt>
                <c:pt idx="18">
                  <c:v>6.92</c:v>
                </c:pt>
                <c:pt idx="19">
                  <c:v>3.36</c:v>
                </c:pt>
                <c:pt idx="20">
                  <c:v>1.64</c:v>
                </c:pt>
                <c:pt idx="21">
                  <c:v>2.36</c:v>
                </c:pt>
                <c:pt idx="22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'sudden removal'!$D$1</c15:sqref>
                        </c15:formulaRef>
                      </c:ext>
                    </c:extLst>
                    <c:strCache>
                      <c:ptCount val="1"/>
                      <c:pt idx="0">
                        <c:v>ANPP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'sudden removal'!$B$2:$B$24</c15:sqref>
                        </c15:formulaRef>
                      </c:ext>
                    </c:extLst>
                    <c:numCache>
                      <c:formatCode>General</c:formatCode>
                      <c:ptCount val="23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A1A-43D0-AA68-FE1FADEF03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7010368"/>
        <c:axId val="807015648"/>
      </c:barChart>
      <c:catAx>
        <c:axId val="807010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7015648"/>
        <c:crosses val="autoZero"/>
        <c:auto val="1"/>
        <c:lblAlgn val="ctr"/>
        <c:lblOffset val="100"/>
        <c:noMultiLvlLbl val="0"/>
      </c:catAx>
      <c:valAx>
        <c:axId val="807015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7010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'full compensation'!$C$1</c:f>
              <c:strCache>
                <c:ptCount val="1"/>
                <c:pt idx="0">
                  <c:v>Standing biomass</c:v>
                </c:pt>
              </c:strCache>
            </c:strRef>
          </c:tx>
          <c:spPr>
            <a:ln w="50800" cap="rnd">
              <a:solidFill>
                <a:srgbClr val="E1BE6A"/>
              </a:solidFill>
              <a:round/>
            </a:ln>
            <a:effectLst/>
          </c:spPr>
          <c:marker>
            <c:symbol val="none"/>
          </c:marker>
          <c:cat>
            <c:numRef>
              <c:f>'full compensation'!$B$2:$B$24</c:f>
              <c:numCache>
                <c:formatCode>General</c:formatCode>
                <c:ptCount val="2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</c:numCache>
            </c:numRef>
          </c:cat>
          <c:val>
            <c:numRef>
              <c:f>'full compensation'!$C$2:$C$24</c:f>
              <c:numCache>
                <c:formatCode>General</c:formatCode>
                <c:ptCount val="23"/>
                <c:pt idx="0">
                  <c:v>500</c:v>
                </c:pt>
                <c:pt idx="1">
                  <c:v>481.37086956521739</c:v>
                </c:pt>
                <c:pt idx="2">
                  <c:v>462.60173913043479</c:v>
                </c:pt>
                <c:pt idx="3">
                  <c:v>441.82260869565215</c:v>
                </c:pt>
                <c:pt idx="4">
                  <c:v>429.19347826086954</c:v>
                </c:pt>
                <c:pt idx="5">
                  <c:v>424.74434782608694</c:v>
                </c:pt>
                <c:pt idx="6">
                  <c:v>432.7652173913043</c:v>
                </c:pt>
                <c:pt idx="7">
                  <c:v>466.77608695652168</c:v>
                </c:pt>
                <c:pt idx="8">
                  <c:v>510.96695652173901</c:v>
                </c:pt>
                <c:pt idx="9">
                  <c:v>623.59782608695639</c:v>
                </c:pt>
                <c:pt idx="10">
                  <c:v>760.73869565217376</c:v>
                </c:pt>
                <c:pt idx="11">
                  <c:v>886.56956521739119</c:v>
                </c:pt>
                <c:pt idx="12">
                  <c:v>814.9204347826086</c:v>
                </c:pt>
                <c:pt idx="13">
                  <c:v>717.49130434782603</c:v>
                </c:pt>
                <c:pt idx="14">
                  <c:v>764.47217391304343</c:v>
                </c:pt>
                <c:pt idx="15">
                  <c:v>796.01304347826078</c:v>
                </c:pt>
                <c:pt idx="16">
                  <c:v>811.93391304347813</c:v>
                </c:pt>
                <c:pt idx="17">
                  <c:v>801.66478260869553</c:v>
                </c:pt>
                <c:pt idx="18">
                  <c:v>780.21565217391287</c:v>
                </c:pt>
                <c:pt idx="19">
                  <c:v>755.39652173913021</c:v>
                </c:pt>
                <c:pt idx="20">
                  <c:v>727.0173913043476</c:v>
                </c:pt>
                <c:pt idx="21">
                  <c:v>696.91826086956496</c:v>
                </c:pt>
                <c:pt idx="22">
                  <c:v>667.53913043478235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47-48A8-B988-0D2CC7587612}"/>
            </c:ext>
          </c:extLst>
        </c:ser>
        <c:ser>
          <c:idx val="1"/>
          <c:order val="1"/>
          <c:tx>
            <c:strRef>
              <c:f>'full compensation'!$E$1</c:f>
              <c:strCache>
                <c:ptCount val="1"/>
                <c:pt idx="0">
                  <c:v>Cumulative ANPP</c:v>
                </c:pt>
              </c:strCache>
            </c:strRef>
          </c:tx>
          <c:spPr>
            <a:ln w="50800" cap="rnd">
              <a:solidFill>
                <a:srgbClr val="117733"/>
              </a:solidFill>
              <a:round/>
            </a:ln>
            <a:effectLst/>
          </c:spPr>
          <c:marker>
            <c:symbol val="none"/>
          </c:marker>
          <c:cat>
            <c:numRef>
              <c:f>'full compensation'!$B$2:$B$24</c:f>
              <c:numCache>
                <c:formatCode>General</c:formatCode>
                <c:ptCount val="2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</c:numCache>
            </c:numRef>
          </c:cat>
          <c:val>
            <c:numRef>
              <c:f>'full compensation'!$E$2:$E$24</c:f>
              <c:numCache>
                <c:formatCode>General</c:formatCode>
                <c:ptCount val="23"/>
                <c:pt idx="1">
                  <c:v>3.11</c:v>
                </c:pt>
                <c:pt idx="2">
                  <c:v>6.08</c:v>
                </c:pt>
                <c:pt idx="3">
                  <c:v>7.04</c:v>
                </c:pt>
                <c:pt idx="4">
                  <c:v>16.149999999999999</c:v>
                </c:pt>
                <c:pt idx="5">
                  <c:v>33.44</c:v>
                </c:pt>
                <c:pt idx="6">
                  <c:v>63.2</c:v>
                </c:pt>
                <c:pt idx="7">
                  <c:v>118.95</c:v>
                </c:pt>
                <c:pt idx="8">
                  <c:v>194.88</c:v>
                </c:pt>
                <c:pt idx="9">
                  <c:v>339.25</c:v>
                </c:pt>
                <c:pt idx="10">
                  <c:v>508.13</c:v>
                </c:pt>
                <c:pt idx="11">
                  <c:v>665.7</c:v>
                </c:pt>
                <c:pt idx="12">
                  <c:v>775.79000000000008</c:v>
                </c:pt>
                <c:pt idx="13">
                  <c:v>860.10000000000014</c:v>
                </c:pt>
                <c:pt idx="14">
                  <c:v>938.82000000000016</c:v>
                </c:pt>
                <c:pt idx="15">
                  <c:v>1002.1000000000001</c:v>
                </c:pt>
                <c:pt idx="16">
                  <c:v>1049.7600000000002</c:v>
                </c:pt>
                <c:pt idx="17">
                  <c:v>1071.2300000000002</c:v>
                </c:pt>
                <c:pt idx="18">
                  <c:v>1081.5200000000002</c:v>
                </c:pt>
                <c:pt idx="19">
                  <c:v>1088.4400000000003</c:v>
                </c:pt>
                <c:pt idx="20">
                  <c:v>1091.8000000000002</c:v>
                </c:pt>
                <c:pt idx="21">
                  <c:v>1093.4400000000003</c:v>
                </c:pt>
                <c:pt idx="22">
                  <c:v>1095.8000000000002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47-48A8-B988-0D2CC7587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8434384"/>
        <c:axId val="1898134960"/>
      </c:lineChart>
      <c:catAx>
        <c:axId val="2098434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8134960"/>
        <c:crosses val="autoZero"/>
        <c:auto val="1"/>
        <c:lblAlgn val="ctr"/>
        <c:lblOffset val="100"/>
        <c:noMultiLvlLbl val="0"/>
      </c:catAx>
      <c:valAx>
        <c:axId val="1898134960"/>
        <c:scaling>
          <c:orientation val="minMax"/>
          <c:max val="1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8434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0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kumimoji="0" lang="en-US" sz="14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uLnTx/>
                <a:uFillTx/>
                <a:latin typeface="Aptos Narrow" panose="02110004020202020204"/>
              </a:rPr>
              <a:t>Production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'full compensation'!$D$2:$D$24</c:f>
              <c:numCache>
                <c:formatCode>General</c:formatCode>
                <c:ptCount val="23"/>
                <c:pt idx="0">
                  <c:v>3.11</c:v>
                </c:pt>
                <c:pt idx="1">
                  <c:v>2.97</c:v>
                </c:pt>
                <c:pt idx="2">
                  <c:v>0.96</c:v>
                </c:pt>
                <c:pt idx="3">
                  <c:v>9.11</c:v>
                </c:pt>
                <c:pt idx="4">
                  <c:v>17.29</c:v>
                </c:pt>
                <c:pt idx="5">
                  <c:v>29.76</c:v>
                </c:pt>
                <c:pt idx="6">
                  <c:v>55.75</c:v>
                </c:pt>
                <c:pt idx="7">
                  <c:v>75.930000000000007</c:v>
                </c:pt>
                <c:pt idx="8">
                  <c:v>144.37</c:v>
                </c:pt>
                <c:pt idx="9">
                  <c:v>168.88</c:v>
                </c:pt>
                <c:pt idx="10">
                  <c:v>157.57</c:v>
                </c:pt>
                <c:pt idx="11">
                  <c:v>110.09</c:v>
                </c:pt>
                <c:pt idx="12">
                  <c:v>84.31</c:v>
                </c:pt>
                <c:pt idx="13">
                  <c:v>78.72</c:v>
                </c:pt>
                <c:pt idx="14">
                  <c:v>63.28</c:v>
                </c:pt>
                <c:pt idx="15">
                  <c:v>47.66</c:v>
                </c:pt>
                <c:pt idx="16">
                  <c:v>21.47</c:v>
                </c:pt>
                <c:pt idx="17">
                  <c:v>10.29</c:v>
                </c:pt>
                <c:pt idx="18">
                  <c:v>6.92</c:v>
                </c:pt>
                <c:pt idx="19">
                  <c:v>3.36</c:v>
                </c:pt>
                <c:pt idx="20">
                  <c:v>1.64</c:v>
                </c:pt>
                <c:pt idx="21">
                  <c:v>2.36</c:v>
                </c:pt>
                <c:pt idx="22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'full compensation'!$D$1</c15:sqref>
                        </c15:formulaRef>
                      </c:ext>
                    </c:extLst>
                    <c:strCache>
                      <c:ptCount val="1"/>
                      <c:pt idx="0">
                        <c:v>ANPP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'full compensation'!$B$2:$B$24</c15:sqref>
                        </c15:formulaRef>
                      </c:ext>
                    </c:extLst>
                    <c:numCache>
                      <c:formatCode>General</c:formatCode>
                      <c:ptCount val="23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2E0-4B61-BACA-DDE34A6C4B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7010368"/>
        <c:axId val="807015648"/>
      </c:barChart>
      <c:catAx>
        <c:axId val="807010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7015648"/>
        <c:crosses val="autoZero"/>
        <c:auto val="1"/>
        <c:lblAlgn val="ctr"/>
        <c:lblOffset val="100"/>
        <c:noMultiLvlLbl val="0"/>
      </c:catAx>
      <c:valAx>
        <c:axId val="807015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7010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'over compensation'!$C$1</c:f>
              <c:strCache>
                <c:ptCount val="1"/>
                <c:pt idx="0">
                  <c:v>Standing biomass</c:v>
                </c:pt>
              </c:strCache>
            </c:strRef>
          </c:tx>
          <c:spPr>
            <a:ln w="50800" cap="rnd">
              <a:solidFill>
                <a:srgbClr val="E1BE6A"/>
              </a:solidFill>
              <a:round/>
            </a:ln>
            <a:effectLst/>
          </c:spPr>
          <c:marker>
            <c:symbol val="none"/>
          </c:marker>
          <c:cat>
            <c:numRef>
              <c:f>'over compensation'!$B$2:$B$24</c:f>
              <c:numCache>
                <c:formatCode>General</c:formatCode>
                <c:ptCount val="2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</c:numCache>
            </c:numRef>
          </c:cat>
          <c:val>
            <c:numRef>
              <c:f>'over compensation'!$C$2:$C$24</c:f>
              <c:numCache>
                <c:formatCode>General</c:formatCode>
                <c:ptCount val="23"/>
                <c:pt idx="0">
                  <c:v>500</c:v>
                </c:pt>
                <c:pt idx="1">
                  <c:v>481.37086956521739</c:v>
                </c:pt>
                <c:pt idx="2">
                  <c:v>462.60173913043479</c:v>
                </c:pt>
                <c:pt idx="3">
                  <c:v>441.82260869565215</c:v>
                </c:pt>
                <c:pt idx="4">
                  <c:v>429.19347826086954</c:v>
                </c:pt>
                <c:pt idx="5">
                  <c:v>424.74434782608694</c:v>
                </c:pt>
                <c:pt idx="6">
                  <c:v>432.7652173913043</c:v>
                </c:pt>
                <c:pt idx="7">
                  <c:v>466.77608695652168</c:v>
                </c:pt>
                <c:pt idx="8">
                  <c:v>510.96695652173901</c:v>
                </c:pt>
                <c:pt idx="9">
                  <c:v>623.59782608695639</c:v>
                </c:pt>
                <c:pt idx="10">
                  <c:v>760.73869565217376</c:v>
                </c:pt>
                <c:pt idx="11">
                  <c:v>886.56956521739119</c:v>
                </c:pt>
                <c:pt idx="12">
                  <c:v>814.9204347826086</c:v>
                </c:pt>
                <c:pt idx="13">
                  <c:v>797.49130434782603</c:v>
                </c:pt>
                <c:pt idx="14">
                  <c:v>944.47217391304343</c:v>
                </c:pt>
                <c:pt idx="15">
                  <c:v>976.01304347826078</c:v>
                </c:pt>
                <c:pt idx="16">
                  <c:v>991.93391304347813</c:v>
                </c:pt>
                <c:pt idx="17">
                  <c:v>981.66478260869553</c:v>
                </c:pt>
                <c:pt idx="18">
                  <c:v>960.21565217391287</c:v>
                </c:pt>
                <c:pt idx="19">
                  <c:v>935.39652173913021</c:v>
                </c:pt>
                <c:pt idx="20">
                  <c:v>907.0173913043476</c:v>
                </c:pt>
                <c:pt idx="21">
                  <c:v>876.91826086956496</c:v>
                </c:pt>
                <c:pt idx="22">
                  <c:v>847.53913043478235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63-4C36-8A79-B8C4F2B3104E}"/>
            </c:ext>
          </c:extLst>
        </c:ser>
        <c:ser>
          <c:idx val="1"/>
          <c:order val="1"/>
          <c:tx>
            <c:strRef>
              <c:f>'over compensation'!$E$1</c:f>
              <c:strCache>
                <c:ptCount val="1"/>
                <c:pt idx="0">
                  <c:v>Cumulative ANPP</c:v>
                </c:pt>
              </c:strCache>
            </c:strRef>
          </c:tx>
          <c:spPr>
            <a:ln w="50800" cap="rnd">
              <a:solidFill>
                <a:srgbClr val="117733"/>
              </a:solidFill>
              <a:round/>
            </a:ln>
            <a:effectLst/>
          </c:spPr>
          <c:marker>
            <c:symbol val="none"/>
          </c:marker>
          <c:cat>
            <c:numRef>
              <c:f>'over compensation'!$B$2:$B$24</c:f>
              <c:numCache>
                <c:formatCode>General</c:formatCode>
                <c:ptCount val="2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</c:numCache>
            </c:numRef>
          </c:cat>
          <c:val>
            <c:numRef>
              <c:f>'over compensation'!$E$2:$E$24</c:f>
              <c:numCache>
                <c:formatCode>General</c:formatCode>
                <c:ptCount val="23"/>
                <c:pt idx="1">
                  <c:v>3.11</c:v>
                </c:pt>
                <c:pt idx="2">
                  <c:v>6.08</c:v>
                </c:pt>
                <c:pt idx="3">
                  <c:v>7.04</c:v>
                </c:pt>
                <c:pt idx="4">
                  <c:v>16.149999999999999</c:v>
                </c:pt>
                <c:pt idx="5">
                  <c:v>33.44</c:v>
                </c:pt>
                <c:pt idx="6">
                  <c:v>63.2</c:v>
                </c:pt>
                <c:pt idx="7">
                  <c:v>118.95</c:v>
                </c:pt>
                <c:pt idx="8">
                  <c:v>194.88</c:v>
                </c:pt>
                <c:pt idx="9">
                  <c:v>339.25</c:v>
                </c:pt>
                <c:pt idx="10">
                  <c:v>508.13</c:v>
                </c:pt>
                <c:pt idx="11">
                  <c:v>665.7</c:v>
                </c:pt>
                <c:pt idx="12">
                  <c:v>775.79000000000008</c:v>
                </c:pt>
                <c:pt idx="13">
                  <c:v>940.10000000000014</c:v>
                </c:pt>
                <c:pt idx="14">
                  <c:v>1118.8200000000002</c:v>
                </c:pt>
                <c:pt idx="15">
                  <c:v>1182.1000000000001</c:v>
                </c:pt>
                <c:pt idx="16">
                  <c:v>1229.7600000000002</c:v>
                </c:pt>
                <c:pt idx="17">
                  <c:v>1251.2300000000002</c:v>
                </c:pt>
                <c:pt idx="18">
                  <c:v>1261.5200000000002</c:v>
                </c:pt>
                <c:pt idx="19">
                  <c:v>1268.4400000000003</c:v>
                </c:pt>
                <c:pt idx="20">
                  <c:v>1271.8000000000002</c:v>
                </c:pt>
                <c:pt idx="21">
                  <c:v>1273.4400000000003</c:v>
                </c:pt>
                <c:pt idx="22">
                  <c:v>1275.8000000000002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63-4C36-8A79-B8C4F2B310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8434384"/>
        <c:axId val="1898134960"/>
      </c:lineChart>
      <c:catAx>
        <c:axId val="2098434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8134960"/>
        <c:crosses val="autoZero"/>
        <c:auto val="1"/>
        <c:lblAlgn val="ctr"/>
        <c:lblOffset val="100"/>
        <c:noMultiLvlLbl val="0"/>
      </c:catAx>
      <c:valAx>
        <c:axId val="189813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8434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0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kumimoji="0" lang="en-US" sz="14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uLnTx/>
                <a:uFillTx/>
                <a:latin typeface="Aptos Narrow" panose="02110004020202020204"/>
              </a:rPr>
              <a:t>Production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'over compensation'!$D$2:$D$24</c:f>
              <c:numCache>
                <c:formatCode>General</c:formatCode>
                <c:ptCount val="23"/>
                <c:pt idx="0">
                  <c:v>3.11</c:v>
                </c:pt>
                <c:pt idx="1">
                  <c:v>2.97</c:v>
                </c:pt>
                <c:pt idx="2">
                  <c:v>0.96</c:v>
                </c:pt>
                <c:pt idx="3">
                  <c:v>9.11</c:v>
                </c:pt>
                <c:pt idx="4">
                  <c:v>17.29</c:v>
                </c:pt>
                <c:pt idx="5">
                  <c:v>29.76</c:v>
                </c:pt>
                <c:pt idx="6">
                  <c:v>55.75</c:v>
                </c:pt>
                <c:pt idx="7">
                  <c:v>75.930000000000007</c:v>
                </c:pt>
                <c:pt idx="8">
                  <c:v>144.37</c:v>
                </c:pt>
                <c:pt idx="9">
                  <c:v>168.88</c:v>
                </c:pt>
                <c:pt idx="10">
                  <c:v>157.57</c:v>
                </c:pt>
                <c:pt idx="11">
                  <c:v>110.09</c:v>
                </c:pt>
                <c:pt idx="12">
                  <c:v>84.31</c:v>
                </c:pt>
                <c:pt idx="13">
                  <c:v>78.72</c:v>
                </c:pt>
                <c:pt idx="14">
                  <c:v>63.28</c:v>
                </c:pt>
                <c:pt idx="15">
                  <c:v>47.66</c:v>
                </c:pt>
                <c:pt idx="16">
                  <c:v>21.47</c:v>
                </c:pt>
                <c:pt idx="17">
                  <c:v>10.29</c:v>
                </c:pt>
                <c:pt idx="18">
                  <c:v>6.92</c:v>
                </c:pt>
                <c:pt idx="19">
                  <c:v>3.36</c:v>
                </c:pt>
                <c:pt idx="20">
                  <c:v>1.64</c:v>
                </c:pt>
                <c:pt idx="21">
                  <c:v>2.36</c:v>
                </c:pt>
                <c:pt idx="22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'over compensation'!$D$1</c15:sqref>
                        </c15:formulaRef>
                      </c:ext>
                    </c:extLst>
                    <c:strCache>
                      <c:ptCount val="1"/>
                      <c:pt idx="0">
                        <c:v>ANPP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'over compensation'!$B$2:$B$24</c15:sqref>
                        </c15:formulaRef>
                      </c:ext>
                    </c:extLst>
                    <c:numCache>
                      <c:formatCode>General</c:formatCode>
                      <c:ptCount val="23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F25-4415-BFC6-298A6F58EC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7010368"/>
        <c:axId val="807015648"/>
      </c:barChart>
      <c:catAx>
        <c:axId val="807010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7015648"/>
        <c:crosses val="autoZero"/>
        <c:auto val="1"/>
        <c:lblAlgn val="ctr"/>
        <c:lblOffset val="100"/>
        <c:noMultiLvlLbl val="0"/>
      </c:catAx>
      <c:valAx>
        <c:axId val="807015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7010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'under compensation'!$C$1</c:f>
              <c:strCache>
                <c:ptCount val="1"/>
                <c:pt idx="0">
                  <c:v>Standing biomass</c:v>
                </c:pt>
              </c:strCache>
            </c:strRef>
          </c:tx>
          <c:spPr>
            <a:ln w="50800" cap="rnd">
              <a:solidFill>
                <a:srgbClr val="E1BE6A"/>
              </a:solidFill>
              <a:round/>
            </a:ln>
            <a:effectLst/>
          </c:spPr>
          <c:marker>
            <c:symbol val="none"/>
          </c:marker>
          <c:cat>
            <c:numRef>
              <c:f>'under compensation'!$B$2:$B$24</c:f>
              <c:numCache>
                <c:formatCode>General</c:formatCode>
                <c:ptCount val="2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</c:numCache>
            </c:numRef>
          </c:cat>
          <c:val>
            <c:numRef>
              <c:f>'under compensation'!$C$2:$C$24</c:f>
              <c:numCache>
                <c:formatCode>General</c:formatCode>
                <c:ptCount val="23"/>
                <c:pt idx="0">
                  <c:v>500</c:v>
                </c:pt>
                <c:pt idx="1">
                  <c:v>481.37086956521739</c:v>
                </c:pt>
                <c:pt idx="2">
                  <c:v>462.60173913043479</c:v>
                </c:pt>
                <c:pt idx="3">
                  <c:v>441.82260869565215</c:v>
                </c:pt>
                <c:pt idx="4">
                  <c:v>429.19347826086954</c:v>
                </c:pt>
                <c:pt idx="5">
                  <c:v>424.74434782608694</c:v>
                </c:pt>
                <c:pt idx="6">
                  <c:v>432.7652173913043</c:v>
                </c:pt>
                <c:pt idx="7">
                  <c:v>466.77608695652168</c:v>
                </c:pt>
                <c:pt idx="8">
                  <c:v>510.96695652173901</c:v>
                </c:pt>
                <c:pt idx="9">
                  <c:v>623.59782608695639</c:v>
                </c:pt>
                <c:pt idx="10">
                  <c:v>760.73869565217376</c:v>
                </c:pt>
                <c:pt idx="11">
                  <c:v>886.56956521739119</c:v>
                </c:pt>
                <c:pt idx="12">
                  <c:v>814.9204347826086</c:v>
                </c:pt>
                <c:pt idx="13">
                  <c:v>657.49130434782603</c:v>
                </c:pt>
                <c:pt idx="14">
                  <c:v>664.47217391304343</c:v>
                </c:pt>
                <c:pt idx="15">
                  <c:v>696.01304347826078</c:v>
                </c:pt>
                <c:pt idx="16">
                  <c:v>711.93391304347813</c:v>
                </c:pt>
                <c:pt idx="17">
                  <c:v>701.66478260869553</c:v>
                </c:pt>
                <c:pt idx="18">
                  <c:v>680.21565217391287</c:v>
                </c:pt>
                <c:pt idx="19">
                  <c:v>655.39652173913021</c:v>
                </c:pt>
                <c:pt idx="20">
                  <c:v>627.0173913043476</c:v>
                </c:pt>
                <c:pt idx="21">
                  <c:v>596.91826086956496</c:v>
                </c:pt>
                <c:pt idx="22">
                  <c:v>567.53913043478235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EA-4432-9FB7-88D13A764914}"/>
            </c:ext>
          </c:extLst>
        </c:ser>
        <c:ser>
          <c:idx val="1"/>
          <c:order val="1"/>
          <c:tx>
            <c:strRef>
              <c:f>'under compensation'!$E$1</c:f>
              <c:strCache>
                <c:ptCount val="1"/>
                <c:pt idx="0">
                  <c:v>Cumulative ANPP</c:v>
                </c:pt>
              </c:strCache>
            </c:strRef>
          </c:tx>
          <c:spPr>
            <a:ln w="50800" cap="rnd">
              <a:solidFill>
                <a:srgbClr val="117733"/>
              </a:solidFill>
              <a:round/>
            </a:ln>
            <a:effectLst/>
          </c:spPr>
          <c:marker>
            <c:symbol val="none"/>
          </c:marker>
          <c:cat>
            <c:numRef>
              <c:f>'under compensation'!$B$2:$B$24</c:f>
              <c:numCache>
                <c:formatCode>General</c:formatCode>
                <c:ptCount val="2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</c:numCache>
            </c:numRef>
          </c:cat>
          <c:val>
            <c:numRef>
              <c:f>'under compensation'!$E$2:$E$24</c:f>
              <c:numCache>
                <c:formatCode>General</c:formatCode>
                <c:ptCount val="23"/>
                <c:pt idx="1">
                  <c:v>3.11</c:v>
                </c:pt>
                <c:pt idx="2">
                  <c:v>6.08</c:v>
                </c:pt>
                <c:pt idx="3">
                  <c:v>7.04</c:v>
                </c:pt>
                <c:pt idx="4">
                  <c:v>16.149999999999999</c:v>
                </c:pt>
                <c:pt idx="5">
                  <c:v>33.44</c:v>
                </c:pt>
                <c:pt idx="6">
                  <c:v>63.2</c:v>
                </c:pt>
                <c:pt idx="7">
                  <c:v>118.95</c:v>
                </c:pt>
                <c:pt idx="8">
                  <c:v>194.88</c:v>
                </c:pt>
                <c:pt idx="9">
                  <c:v>339.25</c:v>
                </c:pt>
                <c:pt idx="10">
                  <c:v>508.13</c:v>
                </c:pt>
                <c:pt idx="11">
                  <c:v>665.7</c:v>
                </c:pt>
                <c:pt idx="12">
                  <c:v>775.79000000000008</c:v>
                </c:pt>
                <c:pt idx="13">
                  <c:v>800.10000000000014</c:v>
                </c:pt>
                <c:pt idx="14">
                  <c:v>838.82000000000016</c:v>
                </c:pt>
                <c:pt idx="15">
                  <c:v>902.10000000000014</c:v>
                </c:pt>
                <c:pt idx="16">
                  <c:v>949.7600000000001</c:v>
                </c:pt>
                <c:pt idx="17">
                  <c:v>971.23000000000013</c:v>
                </c:pt>
                <c:pt idx="18">
                  <c:v>981.5200000000001</c:v>
                </c:pt>
                <c:pt idx="19">
                  <c:v>988.44</c:v>
                </c:pt>
                <c:pt idx="20">
                  <c:v>991.80000000000007</c:v>
                </c:pt>
                <c:pt idx="21">
                  <c:v>993.44</c:v>
                </c:pt>
                <c:pt idx="22">
                  <c:v>995.80000000000007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EA-4432-9FB7-88D13A7649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8434384"/>
        <c:axId val="1898134960"/>
      </c:lineChart>
      <c:catAx>
        <c:axId val="2098434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8134960"/>
        <c:crosses val="autoZero"/>
        <c:auto val="1"/>
        <c:lblAlgn val="ctr"/>
        <c:lblOffset val="100"/>
        <c:noMultiLvlLbl val="0"/>
      </c:catAx>
      <c:valAx>
        <c:axId val="1898134960"/>
        <c:scaling>
          <c:orientation val="minMax"/>
          <c:max val="1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8434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0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kumimoji="0" lang="en-US" sz="14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uLnTx/>
                <a:uFillTx/>
                <a:latin typeface="Aptos Narrow" panose="02110004020202020204"/>
              </a:rPr>
              <a:t>Production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'under compensation'!$D$2:$D$24</c:f>
              <c:numCache>
                <c:formatCode>General</c:formatCode>
                <c:ptCount val="23"/>
                <c:pt idx="0">
                  <c:v>3.11</c:v>
                </c:pt>
                <c:pt idx="1">
                  <c:v>2.97</c:v>
                </c:pt>
                <c:pt idx="2">
                  <c:v>0.96</c:v>
                </c:pt>
                <c:pt idx="3">
                  <c:v>9.11</c:v>
                </c:pt>
                <c:pt idx="4">
                  <c:v>17.29</c:v>
                </c:pt>
                <c:pt idx="5">
                  <c:v>29.76</c:v>
                </c:pt>
                <c:pt idx="6">
                  <c:v>55.75</c:v>
                </c:pt>
                <c:pt idx="7">
                  <c:v>75.930000000000007</c:v>
                </c:pt>
                <c:pt idx="8">
                  <c:v>144.37</c:v>
                </c:pt>
                <c:pt idx="9">
                  <c:v>168.88</c:v>
                </c:pt>
                <c:pt idx="10">
                  <c:v>157.57</c:v>
                </c:pt>
                <c:pt idx="11">
                  <c:v>110.09</c:v>
                </c:pt>
                <c:pt idx="12">
                  <c:v>84.31</c:v>
                </c:pt>
                <c:pt idx="13">
                  <c:v>78.72</c:v>
                </c:pt>
                <c:pt idx="14">
                  <c:v>63.28</c:v>
                </c:pt>
                <c:pt idx="15">
                  <c:v>47.66</c:v>
                </c:pt>
                <c:pt idx="16">
                  <c:v>21.47</c:v>
                </c:pt>
                <c:pt idx="17">
                  <c:v>10.29</c:v>
                </c:pt>
                <c:pt idx="18">
                  <c:v>6.92</c:v>
                </c:pt>
                <c:pt idx="19">
                  <c:v>3.36</c:v>
                </c:pt>
                <c:pt idx="20">
                  <c:v>1.64</c:v>
                </c:pt>
                <c:pt idx="21">
                  <c:v>2.36</c:v>
                </c:pt>
                <c:pt idx="22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'under compensation'!$D$1</c15:sqref>
                        </c15:formulaRef>
                      </c:ext>
                    </c:extLst>
                    <c:strCache>
                      <c:ptCount val="1"/>
                      <c:pt idx="0">
                        <c:v>ANPP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'under compensation'!$B$2:$B$24</c15:sqref>
                        </c15:formulaRef>
                      </c:ext>
                    </c:extLst>
                    <c:numCache>
                      <c:formatCode>General</c:formatCode>
                      <c:ptCount val="23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32B-42CA-B420-7510245E3D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7010368"/>
        <c:axId val="807015648"/>
      </c:barChart>
      <c:catAx>
        <c:axId val="807010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7015648"/>
        <c:crosses val="autoZero"/>
        <c:auto val="1"/>
        <c:lblAlgn val="ctr"/>
        <c:lblOffset val="100"/>
        <c:noMultiLvlLbl val="0"/>
      </c:catAx>
      <c:valAx>
        <c:axId val="807015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7010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428625</xdr:colOff>
      <xdr:row>2</xdr:row>
      <xdr:rowOff>53340</xdr:rowOff>
    </xdr:from>
    <xdr:to>
      <xdr:col>18</xdr:col>
      <xdr:colOff>504825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DBDEA3C-ECB0-4B1D-BE5F-7C1808DDD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358140</xdr:colOff>
      <xdr:row>19</xdr:row>
      <xdr:rowOff>34290</xdr:rowOff>
    </xdr:from>
    <xdr:to>
      <xdr:col>18</xdr:col>
      <xdr:colOff>428625</xdr:colOff>
      <xdr:row>36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351AE40-C7B6-4627-844A-02F0711F44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437197</xdr:colOff>
      <xdr:row>2</xdr:row>
      <xdr:rowOff>27622</xdr:rowOff>
    </xdr:from>
    <xdr:to>
      <xdr:col>18</xdr:col>
      <xdr:colOff>514350</xdr:colOff>
      <xdr:row>18</xdr:row>
      <xdr:rowOff>9525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F0DB3AF-1B7B-CFC3-356F-6C87A7C8F9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428625</xdr:colOff>
      <xdr:row>2</xdr:row>
      <xdr:rowOff>53340</xdr:rowOff>
    </xdr:from>
    <xdr:to>
      <xdr:col>17</xdr:col>
      <xdr:colOff>504825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6B80821-5B0F-43D9-A391-CCA8051C7F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358140</xdr:colOff>
      <xdr:row>19</xdr:row>
      <xdr:rowOff>34290</xdr:rowOff>
    </xdr:from>
    <xdr:to>
      <xdr:col>17</xdr:col>
      <xdr:colOff>428625</xdr:colOff>
      <xdr:row>36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2D8FCC0-4825-45E1-90D7-DDC1A7208C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428625</xdr:colOff>
      <xdr:row>2</xdr:row>
      <xdr:rowOff>53340</xdr:rowOff>
    </xdr:from>
    <xdr:to>
      <xdr:col>17</xdr:col>
      <xdr:colOff>504825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E55812C-7A3F-4EC2-8B74-5B6F3BFB1C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358140</xdr:colOff>
      <xdr:row>19</xdr:row>
      <xdr:rowOff>34290</xdr:rowOff>
    </xdr:from>
    <xdr:to>
      <xdr:col>17</xdr:col>
      <xdr:colOff>428625</xdr:colOff>
      <xdr:row>36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35654E9-9506-469D-BD98-C491441203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428625</xdr:colOff>
      <xdr:row>2</xdr:row>
      <xdr:rowOff>53340</xdr:rowOff>
    </xdr:from>
    <xdr:to>
      <xdr:col>17</xdr:col>
      <xdr:colOff>504825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42C62CC-91CF-4C53-BB1F-B7E1E48C8E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358140</xdr:colOff>
      <xdr:row>19</xdr:row>
      <xdr:rowOff>34290</xdr:rowOff>
    </xdr:from>
    <xdr:to>
      <xdr:col>17</xdr:col>
      <xdr:colOff>428625</xdr:colOff>
      <xdr:row>36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DDA808D-B97A-4EDB-B04F-F1B5911C6D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428625</xdr:colOff>
      <xdr:row>2</xdr:row>
      <xdr:rowOff>53340</xdr:rowOff>
    </xdr:from>
    <xdr:to>
      <xdr:col>18</xdr:col>
      <xdr:colOff>504825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B5A3E67-D415-4D2F-8B29-16A2E39256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358140</xdr:colOff>
      <xdr:row>19</xdr:row>
      <xdr:rowOff>34290</xdr:rowOff>
    </xdr:from>
    <xdr:to>
      <xdr:col>18</xdr:col>
      <xdr:colOff>428625</xdr:colOff>
      <xdr:row>36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1426352-88DD-4717-89D7-955033579E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428625</xdr:colOff>
      <xdr:row>2</xdr:row>
      <xdr:rowOff>53340</xdr:rowOff>
    </xdr:from>
    <xdr:to>
      <xdr:col>18</xdr:col>
      <xdr:colOff>504825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9EC54BD-AD95-426D-83EC-F4E3EFBB3E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358140</xdr:colOff>
      <xdr:row>19</xdr:row>
      <xdr:rowOff>34290</xdr:rowOff>
    </xdr:from>
    <xdr:to>
      <xdr:col>18</xdr:col>
      <xdr:colOff>428625</xdr:colOff>
      <xdr:row>36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9FD731-876E-47D1-BACF-D47E240845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428625</xdr:colOff>
      <xdr:row>2</xdr:row>
      <xdr:rowOff>53340</xdr:rowOff>
    </xdr:from>
    <xdr:to>
      <xdr:col>18</xdr:col>
      <xdr:colOff>504825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0C4D336-A3CB-43B2-B319-E9EC1EE912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358140</xdr:colOff>
      <xdr:row>19</xdr:row>
      <xdr:rowOff>34290</xdr:rowOff>
    </xdr:from>
    <xdr:to>
      <xdr:col>18</xdr:col>
      <xdr:colOff>428625</xdr:colOff>
      <xdr:row>36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5997B89-0C64-4FA1-96F5-96324B4B5B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D16B6-EF97-4F7D-9DE8-F45D7229938A}">
  <dimension ref="A1:B11"/>
  <sheetViews>
    <sheetView workbookViewId="0">
      <selection activeCell="A10" sqref="A10"/>
    </sheetView>
  </sheetViews>
  <sheetFormatPr defaultRowHeight="15" x14ac:dyDescent="0.25"/>
  <cols>
    <col min="1" max="1" width="22.7109375" customWidth="1"/>
  </cols>
  <sheetData>
    <row r="1" spans="1:2" x14ac:dyDescent="0.25">
      <c r="A1" s="2" t="s">
        <v>0</v>
      </c>
    </row>
    <row r="3" spans="1:2" x14ac:dyDescent="0.25">
      <c r="A3" t="s">
        <v>1</v>
      </c>
      <c r="B3" t="s">
        <v>2</v>
      </c>
    </row>
    <row r="4" spans="1:2" x14ac:dyDescent="0.25">
      <c r="A4" t="s">
        <v>3</v>
      </c>
      <c r="B4" s="2" t="s">
        <v>4</v>
      </c>
    </row>
    <row r="5" spans="1:2" x14ac:dyDescent="0.25">
      <c r="A5" t="s">
        <v>5</v>
      </c>
      <c r="B5" s="2" t="s">
        <v>6</v>
      </c>
    </row>
    <row r="6" spans="1:2" x14ac:dyDescent="0.25">
      <c r="A6" t="s">
        <v>7</v>
      </c>
      <c r="B6" t="s">
        <v>8</v>
      </c>
    </row>
    <row r="7" spans="1:2" x14ac:dyDescent="0.25">
      <c r="A7" t="s">
        <v>9</v>
      </c>
      <c r="B7" t="s">
        <v>10</v>
      </c>
    </row>
    <row r="8" spans="1:2" x14ac:dyDescent="0.25">
      <c r="A8" t="s">
        <v>11</v>
      </c>
      <c r="B8" t="s">
        <v>12</v>
      </c>
    </row>
    <row r="9" spans="1:2" x14ac:dyDescent="0.25">
      <c r="A9" t="s">
        <v>13</v>
      </c>
      <c r="B9" t="s">
        <v>14</v>
      </c>
    </row>
    <row r="10" spans="1:2" x14ac:dyDescent="0.25">
      <c r="A10" t="s">
        <v>15</v>
      </c>
      <c r="B10" t="s">
        <v>16</v>
      </c>
    </row>
    <row r="11" spans="1:2" x14ac:dyDescent="0.25">
      <c r="A11" t="s">
        <v>17</v>
      </c>
      <c r="B11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6513C-F306-430D-BF18-EBD984F6E9BF}">
  <dimension ref="A1:I24"/>
  <sheetViews>
    <sheetView workbookViewId="0">
      <selection sqref="A1:A1048576"/>
    </sheetView>
  </sheetViews>
  <sheetFormatPr defaultRowHeight="15" x14ac:dyDescent="0.25"/>
  <cols>
    <col min="3" max="3" width="16.5703125" bestFit="1" customWidth="1"/>
    <col min="4" max="4" width="10.42578125" bestFit="1" customWidth="1"/>
    <col min="7" max="7" width="17.42578125" bestFit="1" customWidth="1"/>
    <col min="8" max="8" width="17.42578125" customWidth="1"/>
    <col min="9" max="9" width="11.5703125" customWidth="1"/>
  </cols>
  <sheetData>
    <row r="1" spans="1:9" x14ac:dyDescent="0.25">
      <c r="A1" t="s">
        <v>19</v>
      </c>
      <c r="B1" t="s">
        <v>1</v>
      </c>
      <c r="C1" t="s">
        <v>3</v>
      </c>
      <c r="D1" t="s">
        <v>5</v>
      </c>
      <c r="E1" t="s">
        <v>7</v>
      </c>
      <c r="F1" t="s">
        <v>9</v>
      </c>
      <c r="G1" t="s">
        <v>11</v>
      </c>
      <c r="H1" t="s">
        <v>13</v>
      </c>
      <c r="I1" t="s">
        <v>15</v>
      </c>
    </row>
    <row r="2" spans="1:9" ht="15.75" x14ac:dyDescent="0.25">
      <c r="A2" t="s">
        <v>26</v>
      </c>
      <c r="B2">
        <v>1</v>
      </c>
      <c r="C2">
        <v>500</v>
      </c>
      <c r="D2" s="1">
        <v>3.11</v>
      </c>
      <c r="F2">
        <v>0</v>
      </c>
      <c r="G2">
        <f>$C$2/23</f>
        <v>21.739130434782609</v>
      </c>
      <c r="H2">
        <v>500</v>
      </c>
      <c r="I2">
        <v>0</v>
      </c>
    </row>
    <row r="3" spans="1:9" ht="15.75" x14ac:dyDescent="0.25">
      <c r="A3" t="s">
        <v>26</v>
      </c>
      <c r="B3">
        <v>2</v>
      </c>
      <c r="C3">
        <f>C2+D2-F2-G3-I3</f>
        <v>481.37086956521739</v>
      </c>
      <c r="D3" s="1">
        <v>2.97</v>
      </c>
      <c r="E3">
        <f>D2+E2</f>
        <v>3.11</v>
      </c>
      <c r="F3">
        <v>0</v>
      </c>
      <c r="G3">
        <f t="shared" ref="G3:G24" si="0">$C$2/23</f>
        <v>21.739130434782609</v>
      </c>
      <c r="H3">
        <f>H2-G3</f>
        <v>478.26086956521738</v>
      </c>
      <c r="I3">
        <v>0</v>
      </c>
    </row>
    <row r="4" spans="1:9" ht="15.75" x14ac:dyDescent="0.25">
      <c r="A4" t="s">
        <v>27</v>
      </c>
      <c r="B4">
        <v>3</v>
      </c>
      <c r="C4">
        <f t="shared" ref="C4:C24" si="1">C3+D3-F3-G4-I4</f>
        <v>462.60173913043479</v>
      </c>
      <c r="D4" s="1">
        <v>0.96</v>
      </c>
      <c r="E4">
        <f t="shared" ref="E4:E24" si="2">D3+E3</f>
        <v>6.08</v>
      </c>
      <c r="F4">
        <v>0</v>
      </c>
      <c r="G4">
        <f t="shared" si="0"/>
        <v>21.739130434782609</v>
      </c>
      <c r="H4">
        <f t="shared" ref="H4:H24" si="3">H3-G4</f>
        <v>456.52173913043475</v>
      </c>
      <c r="I4">
        <v>0</v>
      </c>
    </row>
    <row r="5" spans="1:9" ht="15.75" x14ac:dyDescent="0.25">
      <c r="A5" t="s">
        <v>27</v>
      </c>
      <c r="B5">
        <v>4</v>
      </c>
      <c r="C5">
        <f t="shared" si="1"/>
        <v>441.82260869565215</v>
      </c>
      <c r="D5" s="1">
        <v>9.11</v>
      </c>
      <c r="E5">
        <f t="shared" si="2"/>
        <v>7.04</v>
      </c>
      <c r="F5">
        <v>0</v>
      </c>
      <c r="G5">
        <f t="shared" si="0"/>
        <v>21.739130434782609</v>
      </c>
      <c r="H5">
        <f t="shared" si="3"/>
        <v>434.78260869565213</v>
      </c>
      <c r="I5">
        <v>0</v>
      </c>
    </row>
    <row r="6" spans="1:9" ht="15.75" x14ac:dyDescent="0.25">
      <c r="A6" t="s">
        <v>20</v>
      </c>
      <c r="B6">
        <v>5</v>
      </c>
      <c r="C6">
        <f t="shared" si="1"/>
        <v>429.19347826086954</v>
      </c>
      <c r="D6" s="1">
        <v>17.29</v>
      </c>
      <c r="E6">
        <f t="shared" si="2"/>
        <v>16.149999999999999</v>
      </c>
      <c r="F6">
        <v>0</v>
      </c>
      <c r="G6">
        <f t="shared" si="0"/>
        <v>21.739130434782609</v>
      </c>
      <c r="H6">
        <f t="shared" si="3"/>
        <v>413.04347826086951</v>
      </c>
      <c r="I6">
        <v>0</v>
      </c>
    </row>
    <row r="7" spans="1:9" ht="15.75" x14ac:dyDescent="0.25">
      <c r="A7" t="s">
        <v>20</v>
      </c>
      <c r="B7">
        <v>6</v>
      </c>
      <c r="C7">
        <f t="shared" si="1"/>
        <v>424.74434782608694</v>
      </c>
      <c r="D7" s="1">
        <v>29.76</v>
      </c>
      <c r="E7">
        <f t="shared" si="2"/>
        <v>33.44</v>
      </c>
      <c r="F7">
        <v>0</v>
      </c>
      <c r="G7">
        <f t="shared" si="0"/>
        <v>21.739130434782609</v>
      </c>
      <c r="H7">
        <f t="shared" si="3"/>
        <v>391.30434782608688</v>
      </c>
      <c r="I7">
        <v>0</v>
      </c>
    </row>
    <row r="8" spans="1:9" ht="15.75" x14ac:dyDescent="0.25">
      <c r="A8" t="s">
        <v>21</v>
      </c>
      <c r="B8">
        <v>7</v>
      </c>
      <c r="C8">
        <f t="shared" si="1"/>
        <v>432.7652173913043</v>
      </c>
      <c r="D8" s="1">
        <v>55.75</v>
      </c>
      <c r="E8">
        <f t="shared" si="2"/>
        <v>63.2</v>
      </c>
      <c r="F8">
        <v>0</v>
      </c>
      <c r="G8">
        <f t="shared" si="0"/>
        <v>21.739130434782609</v>
      </c>
      <c r="H8">
        <f t="shared" si="3"/>
        <v>369.56521739130426</v>
      </c>
      <c r="I8">
        <v>0</v>
      </c>
    </row>
    <row r="9" spans="1:9" ht="15.75" x14ac:dyDescent="0.25">
      <c r="A9" t="s">
        <v>21</v>
      </c>
      <c r="B9">
        <v>8</v>
      </c>
      <c r="C9">
        <f t="shared" si="1"/>
        <v>466.77608695652168</v>
      </c>
      <c r="D9" s="1">
        <v>75.930000000000007</v>
      </c>
      <c r="E9">
        <f t="shared" si="2"/>
        <v>118.95</v>
      </c>
      <c r="F9">
        <v>0</v>
      </c>
      <c r="G9">
        <f t="shared" si="0"/>
        <v>21.739130434782609</v>
      </c>
      <c r="H9">
        <f t="shared" si="3"/>
        <v>347.82608695652164</v>
      </c>
      <c r="I9">
        <v>0</v>
      </c>
    </row>
    <row r="10" spans="1:9" ht="15.75" x14ac:dyDescent="0.25">
      <c r="A10" t="s">
        <v>22</v>
      </c>
      <c r="B10">
        <v>9</v>
      </c>
      <c r="C10">
        <f t="shared" si="1"/>
        <v>510.96695652173901</v>
      </c>
      <c r="D10" s="1">
        <v>144.37</v>
      </c>
      <c r="E10">
        <f t="shared" si="2"/>
        <v>194.88</v>
      </c>
      <c r="F10">
        <v>0</v>
      </c>
      <c r="G10">
        <f t="shared" si="0"/>
        <v>21.739130434782609</v>
      </c>
      <c r="H10">
        <f t="shared" si="3"/>
        <v>326.08695652173901</v>
      </c>
      <c r="I10">
        <v>10</v>
      </c>
    </row>
    <row r="11" spans="1:9" ht="15.75" x14ac:dyDescent="0.25">
      <c r="A11" t="s">
        <v>22</v>
      </c>
      <c r="B11">
        <v>10</v>
      </c>
      <c r="C11">
        <f t="shared" si="1"/>
        <v>623.59782608695639</v>
      </c>
      <c r="D11" s="1">
        <v>168.88</v>
      </c>
      <c r="E11">
        <f t="shared" si="2"/>
        <v>339.25</v>
      </c>
      <c r="F11">
        <v>0</v>
      </c>
      <c r="G11">
        <f t="shared" si="0"/>
        <v>21.739130434782609</v>
      </c>
      <c r="H11">
        <f t="shared" si="3"/>
        <v>304.34782608695639</v>
      </c>
      <c r="I11">
        <v>10</v>
      </c>
    </row>
    <row r="12" spans="1:9" ht="15.75" x14ac:dyDescent="0.25">
      <c r="A12" t="s">
        <v>23</v>
      </c>
      <c r="B12">
        <v>11</v>
      </c>
      <c r="C12">
        <f t="shared" si="1"/>
        <v>760.73869565217376</v>
      </c>
      <c r="D12" s="1">
        <v>157.57</v>
      </c>
      <c r="E12">
        <f t="shared" si="2"/>
        <v>508.13</v>
      </c>
      <c r="F12">
        <v>0</v>
      </c>
      <c r="G12">
        <f t="shared" si="0"/>
        <v>21.739130434782609</v>
      </c>
      <c r="H12">
        <f t="shared" si="3"/>
        <v>282.60869565217376</v>
      </c>
      <c r="I12">
        <v>10</v>
      </c>
    </row>
    <row r="13" spans="1:9" ht="15.75" x14ac:dyDescent="0.25">
      <c r="A13" t="s">
        <v>23</v>
      </c>
      <c r="B13">
        <v>12</v>
      </c>
      <c r="C13">
        <f t="shared" si="1"/>
        <v>886.56956521739119</v>
      </c>
      <c r="D13" s="1">
        <v>110.09</v>
      </c>
      <c r="E13">
        <f t="shared" si="2"/>
        <v>665.7</v>
      </c>
      <c r="F13">
        <v>0</v>
      </c>
      <c r="G13">
        <f t="shared" si="0"/>
        <v>21.739130434782609</v>
      </c>
      <c r="H13">
        <f t="shared" si="3"/>
        <v>260.86956521739114</v>
      </c>
      <c r="I13">
        <v>10</v>
      </c>
    </row>
    <row r="14" spans="1:9" ht="15.75" x14ac:dyDescent="0.25">
      <c r="A14" t="s">
        <v>24</v>
      </c>
      <c r="B14">
        <v>13</v>
      </c>
      <c r="C14">
        <f t="shared" si="1"/>
        <v>964.9204347826086</v>
      </c>
      <c r="D14" s="1">
        <v>84.31</v>
      </c>
      <c r="E14">
        <f t="shared" si="2"/>
        <v>775.79000000000008</v>
      </c>
      <c r="F14">
        <v>0</v>
      </c>
      <c r="G14">
        <f t="shared" si="0"/>
        <v>21.739130434782609</v>
      </c>
      <c r="H14">
        <f t="shared" si="3"/>
        <v>239.13043478260852</v>
      </c>
      <c r="I14">
        <v>10</v>
      </c>
    </row>
    <row r="15" spans="1:9" ht="15.75" x14ac:dyDescent="0.25">
      <c r="A15" t="s">
        <v>24</v>
      </c>
      <c r="B15">
        <v>14</v>
      </c>
      <c r="C15">
        <f t="shared" si="1"/>
        <v>1017.4913043478261</v>
      </c>
      <c r="D15" s="1">
        <v>78.72</v>
      </c>
      <c r="E15">
        <f t="shared" si="2"/>
        <v>860.10000000000014</v>
      </c>
      <c r="F15">
        <v>0</v>
      </c>
      <c r="G15">
        <f t="shared" si="0"/>
        <v>21.739130434782609</v>
      </c>
      <c r="H15">
        <f t="shared" si="3"/>
        <v>217.39130434782589</v>
      </c>
      <c r="I15">
        <v>10</v>
      </c>
    </row>
    <row r="16" spans="1:9" ht="15.75" x14ac:dyDescent="0.25">
      <c r="A16" t="s">
        <v>25</v>
      </c>
      <c r="B16">
        <v>15</v>
      </c>
      <c r="C16">
        <f t="shared" si="1"/>
        <v>1064.4721739130437</v>
      </c>
      <c r="D16" s="1">
        <v>63.28</v>
      </c>
      <c r="E16">
        <f t="shared" si="2"/>
        <v>938.82000000000016</v>
      </c>
      <c r="F16">
        <v>0</v>
      </c>
      <c r="G16">
        <f t="shared" si="0"/>
        <v>21.739130434782609</v>
      </c>
      <c r="H16">
        <f t="shared" si="3"/>
        <v>195.65217391304327</v>
      </c>
      <c r="I16">
        <v>10</v>
      </c>
    </row>
    <row r="17" spans="1:9" ht="15.75" x14ac:dyDescent="0.25">
      <c r="A17" t="s">
        <v>25</v>
      </c>
      <c r="B17">
        <v>16</v>
      </c>
      <c r="C17">
        <f t="shared" si="1"/>
        <v>1096.0130434782611</v>
      </c>
      <c r="D17" s="1">
        <v>47.66</v>
      </c>
      <c r="E17">
        <f t="shared" si="2"/>
        <v>1002.1000000000001</v>
      </c>
      <c r="F17">
        <v>0</v>
      </c>
      <c r="G17">
        <f t="shared" si="0"/>
        <v>21.739130434782609</v>
      </c>
      <c r="H17">
        <f t="shared" si="3"/>
        <v>173.91304347826065</v>
      </c>
      <c r="I17">
        <v>10</v>
      </c>
    </row>
    <row r="18" spans="1:9" ht="15.75" x14ac:dyDescent="0.25">
      <c r="A18" t="s">
        <v>28</v>
      </c>
      <c r="B18">
        <v>17</v>
      </c>
      <c r="C18">
        <f t="shared" si="1"/>
        <v>1111.9339130434787</v>
      </c>
      <c r="D18" s="1">
        <v>21.47</v>
      </c>
      <c r="E18">
        <f t="shared" si="2"/>
        <v>1049.7600000000002</v>
      </c>
      <c r="F18">
        <v>0</v>
      </c>
      <c r="G18">
        <f t="shared" si="0"/>
        <v>21.739130434782609</v>
      </c>
      <c r="H18">
        <f t="shared" si="3"/>
        <v>152.17391304347802</v>
      </c>
      <c r="I18">
        <v>10</v>
      </c>
    </row>
    <row r="19" spans="1:9" ht="15.75" x14ac:dyDescent="0.25">
      <c r="A19" t="s">
        <v>28</v>
      </c>
      <c r="B19">
        <v>18</v>
      </c>
      <c r="C19">
        <f t="shared" si="1"/>
        <v>1101.6647826086962</v>
      </c>
      <c r="D19" s="1">
        <v>10.29</v>
      </c>
      <c r="E19">
        <f t="shared" si="2"/>
        <v>1071.2300000000002</v>
      </c>
      <c r="F19">
        <v>0</v>
      </c>
      <c r="G19">
        <f t="shared" si="0"/>
        <v>21.739130434782609</v>
      </c>
      <c r="H19">
        <f t="shared" si="3"/>
        <v>130.4347826086954</v>
      </c>
      <c r="I19">
        <v>10</v>
      </c>
    </row>
    <row r="20" spans="1:9" ht="15.75" x14ac:dyDescent="0.25">
      <c r="A20" t="s">
        <v>29</v>
      </c>
      <c r="B20">
        <v>19</v>
      </c>
      <c r="C20">
        <f t="shared" si="1"/>
        <v>1080.2156521739137</v>
      </c>
      <c r="D20" s="1">
        <v>6.92</v>
      </c>
      <c r="E20">
        <f t="shared" si="2"/>
        <v>1081.5200000000002</v>
      </c>
      <c r="F20">
        <v>0</v>
      </c>
      <c r="G20">
        <f t="shared" si="0"/>
        <v>21.739130434782609</v>
      </c>
      <c r="H20">
        <f t="shared" si="3"/>
        <v>108.69565217391279</v>
      </c>
      <c r="I20">
        <v>10</v>
      </c>
    </row>
    <row r="21" spans="1:9" ht="15.75" x14ac:dyDescent="0.25">
      <c r="A21" t="s">
        <v>30</v>
      </c>
      <c r="B21">
        <v>20</v>
      </c>
      <c r="C21">
        <f t="shared" si="1"/>
        <v>1055.3965217391312</v>
      </c>
      <c r="D21" s="1">
        <v>3.36</v>
      </c>
      <c r="E21">
        <f t="shared" si="2"/>
        <v>1088.4400000000003</v>
      </c>
      <c r="F21">
        <v>0</v>
      </c>
      <c r="G21">
        <f t="shared" si="0"/>
        <v>21.739130434782609</v>
      </c>
      <c r="H21">
        <f t="shared" si="3"/>
        <v>86.956521739130181</v>
      </c>
      <c r="I21">
        <v>10</v>
      </c>
    </row>
    <row r="22" spans="1:9" x14ac:dyDescent="0.25">
      <c r="A22" t="s">
        <v>30</v>
      </c>
      <c r="B22">
        <v>21</v>
      </c>
      <c r="C22">
        <f t="shared" si="1"/>
        <v>1027.0173913043486</v>
      </c>
      <c r="D22">
        <v>1.64</v>
      </c>
      <c r="E22">
        <f t="shared" si="2"/>
        <v>1091.8000000000002</v>
      </c>
      <c r="F22">
        <v>0</v>
      </c>
      <c r="G22">
        <f t="shared" si="0"/>
        <v>21.739130434782609</v>
      </c>
      <c r="H22">
        <f t="shared" si="3"/>
        <v>65.217391304347572</v>
      </c>
      <c r="I22">
        <v>10</v>
      </c>
    </row>
    <row r="23" spans="1:9" x14ac:dyDescent="0.25">
      <c r="A23" t="s">
        <v>31</v>
      </c>
      <c r="B23">
        <v>22</v>
      </c>
      <c r="C23">
        <f t="shared" si="1"/>
        <v>996.9182608695661</v>
      </c>
      <c r="D23">
        <v>2.36</v>
      </c>
      <c r="E23">
        <f t="shared" si="2"/>
        <v>1093.4400000000003</v>
      </c>
      <c r="F23">
        <v>0</v>
      </c>
      <c r="G23">
        <f t="shared" si="0"/>
        <v>21.739130434782609</v>
      </c>
      <c r="H23">
        <f t="shared" si="3"/>
        <v>43.478260869564963</v>
      </c>
      <c r="I23">
        <v>10</v>
      </c>
    </row>
    <row r="24" spans="1:9" x14ac:dyDescent="0.25">
      <c r="A24" t="s">
        <v>31</v>
      </c>
      <c r="B24">
        <v>23</v>
      </c>
      <c r="C24">
        <f t="shared" si="1"/>
        <v>967.53913043478349</v>
      </c>
      <c r="D24">
        <v>0</v>
      </c>
      <c r="E24">
        <f t="shared" si="2"/>
        <v>1095.8000000000002</v>
      </c>
      <c r="F24">
        <v>0</v>
      </c>
      <c r="G24">
        <f t="shared" si="0"/>
        <v>21.739130434782609</v>
      </c>
      <c r="H24">
        <f t="shared" si="3"/>
        <v>21.739130434782354</v>
      </c>
      <c r="I24">
        <v>10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58EC2-DE9A-48B8-B2E4-E3A0C6CA9817}">
  <dimension ref="A1:H24"/>
  <sheetViews>
    <sheetView tabSelected="1" topLeftCell="A6" workbookViewId="0">
      <selection activeCell="A24" sqref="A24"/>
    </sheetView>
  </sheetViews>
  <sheetFormatPr defaultRowHeight="15" x14ac:dyDescent="0.25"/>
  <cols>
    <col min="5" max="5" width="20.7109375" bestFit="1" customWidth="1"/>
    <col min="8" max="8" width="11.5703125" customWidth="1"/>
  </cols>
  <sheetData>
    <row r="1" spans="1:8" x14ac:dyDescent="0.25">
      <c r="A1" t="s">
        <v>19</v>
      </c>
      <c r="B1" t="s">
        <v>1</v>
      </c>
      <c r="C1" t="s">
        <v>3</v>
      </c>
      <c r="D1" t="s">
        <v>5</v>
      </c>
      <c r="E1" t="s">
        <v>7</v>
      </c>
      <c r="F1" t="s">
        <v>9</v>
      </c>
      <c r="G1" t="s">
        <v>11</v>
      </c>
      <c r="H1" t="s">
        <v>15</v>
      </c>
    </row>
    <row r="2" spans="1:8" ht="15.75" x14ac:dyDescent="0.25">
      <c r="A2" t="s">
        <v>26</v>
      </c>
      <c r="B2">
        <v>1</v>
      </c>
      <c r="C2">
        <v>500</v>
      </c>
      <c r="D2" s="1">
        <v>3.11</v>
      </c>
      <c r="F2">
        <v>0</v>
      </c>
      <c r="G2">
        <f>$C$2/23</f>
        <v>21.739130434782609</v>
      </c>
      <c r="H2">
        <v>0</v>
      </c>
    </row>
    <row r="3" spans="1:8" ht="15.75" x14ac:dyDescent="0.25">
      <c r="A3" t="s">
        <v>26</v>
      </c>
      <c r="B3">
        <v>2</v>
      </c>
      <c r="C3">
        <f>C2+D2-F2-G3-H3</f>
        <v>481.37086956521739</v>
      </c>
      <c r="D3" s="1">
        <v>2.97</v>
      </c>
      <c r="E3">
        <f>D2+E2</f>
        <v>3.11</v>
      </c>
      <c r="F3">
        <v>0</v>
      </c>
      <c r="G3">
        <f t="shared" ref="G3:G24" si="0">$C$2/23</f>
        <v>21.739130434782609</v>
      </c>
      <c r="H3">
        <v>0</v>
      </c>
    </row>
    <row r="4" spans="1:8" ht="15.75" x14ac:dyDescent="0.25">
      <c r="A4" t="s">
        <v>27</v>
      </c>
      <c r="B4">
        <v>3</v>
      </c>
      <c r="C4">
        <f t="shared" ref="C4:C24" si="1">C3+D3-F3-G4-H4</f>
        <v>462.60173913043479</v>
      </c>
      <c r="D4" s="1">
        <v>0.96</v>
      </c>
      <c r="E4">
        <f t="shared" ref="E4:E24" si="2">D3+E3</f>
        <v>6.08</v>
      </c>
      <c r="F4">
        <v>0</v>
      </c>
      <c r="G4">
        <f t="shared" si="0"/>
        <v>21.739130434782609</v>
      </c>
      <c r="H4">
        <v>0</v>
      </c>
    </row>
    <row r="5" spans="1:8" ht="15.75" x14ac:dyDescent="0.25">
      <c r="A5" t="s">
        <v>27</v>
      </c>
      <c r="B5">
        <v>4</v>
      </c>
      <c r="C5">
        <f t="shared" si="1"/>
        <v>441.82260869565215</v>
      </c>
      <c r="D5" s="1">
        <v>9.11</v>
      </c>
      <c r="E5">
        <f t="shared" si="2"/>
        <v>7.04</v>
      </c>
      <c r="F5">
        <v>0</v>
      </c>
      <c r="G5">
        <f t="shared" si="0"/>
        <v>21.739130434782609</v>
      </c>
      <c r="H5">
        <v>0</v>
      </c>
    </row>
    <row r="6" spans="1:8" ht="15.75" x14ac:dyDescent="0.25">
      <c r="A6" t="s">
        <v>20</v>
      </c>
      <c r="B6">
        <v>5</v>
      </c>
      <c r="C6">
        <f t="shared" si="1"/>
        <v>429.19347826086954</v>
      </c>
      <c r="D6" s="1">
        <v>17.29</v>
      </c>
      <c r="E6">
        <f t="shared" si="2"/>
        <v>16.149999999999999</v>
      </c>
      <c r="F6">
        <v>0</v>
      </c>
      <c r="G6">
        <f t="shared" si="0"/>
        <v>21.739130434782609</v>
      </c>
      <c r="H6">
        <v>0</v>
      </c>
    </row>
    <row r="7" spans="1:8" ht="15.75" x14ac:dyDescent="0.25">
      <c r="A7" t="s">
        <v>20</v>
      </c>
      <c r="B7">
        <v>6</v>
      </c>
      <c r="C7">
        <f t="shared" si="1"/>
        <v>424.74434782608694</v>
      </c>
      <c r="D7" s="1">
        <v>29.76</v>
      </c>
      <c r="E7">
        <f t="shared" si="2"/>
        <v>33.44</v>
      </c>
      <c r="F7">
        <v>0</v>
      </c>
      <c r="G7">
        <f t="shared" si="0"/>
        <v>21.739130434782609</v>
      </c>
      <c r="H7">
        <v>0</v>
      </c>
    </row>
    <row r="8" spans="1:8" ht="15.75" x14ac:dyDescent="0.25">
      <c r="A8" t="s">
        <v>21</v>
      </c>
      <c r="B8">
        <v>7</v>
      </c>
      <c r="C8">
        <f t="shared" si="1"/>
        <v>432.7652173913043</v>
      </c>
      <c r="D8" s="1">
        <v>55.75</v>
      </c>
      <c r="E8">
        <f t="shared" si="2"/>
        <v>63.2</v>
      </c>
      <c r="F8">
        <v>0</v>
      </c>
      <c r="G8">
        <f t="shared" si="0"/>
        <v>21.739130434782609</v>
      </c>
      <c r="H8">
        <v>0</v>
      </c>
    </row>
    <row r="9" spans="1:8" ht="15.75" x14ac:dyDescent="0.25">
      <c r="A9" t="s">
        <v>21</v>
      </c>
      <c r="B9">
        <v>8</v>
      </c>
      <c r="C9">
        <f t="shared" si="1"/>
        <v>466.77608695652168</v>
      </c>
      <c r="D9" s="1">
        <v>75.930000000000007</v>
      </c>
      <c r="E9">
        <f t="shared" si="2"/>
        <v>118.95</v>
      </c>
      <c r="F9">
        <v>0</v>
      </c>
      <c r="G9">
        <f t="shared" si="0"/>
        <v>21.739130434782609</v>
      </c>
      <c r="H9">
        <v>0</v>
      </c>
    </row>
    <row r="10" spans="1:8" ht="15.75" x14ac:dyDescent="0.25">
      <c r="A10" t="s">
        <v>22</v>
      </c>
      <c r="B10">
        <v>9</v>
      </c>
      <c r="C10">
        <f t="shared" si="1"/>
        <v>510.96695652173901</v>
      </c>
      <c r="D10" s="1">
        <v>144.37</v>
      </c>
      <c r="E10">
        <f t="shared" si="2"/>
        <v>194.88</v>
      </c>
      <c r="F10">
        <v>60</v>
      </c>
      <c r="G10">
        <f t="shared" si="0"/>
        <v>21.739130434782609</v>
      </c>
      <c r="H10">
        <v>10</v>
      </c>
    </row>
    <row r="11" spans="1:8" ht="15.75" x14ac:dyDescent="0.25">
      <c r="A11" t="s">
        <v>22</v>
      </c>
      <c r="B11">
        <v>10</v>
      </c>
      <c r="C11">
        <f t="shared" si="1"/>
        <v>563.59782608695639</v>
      </c>
      <c r="D11" s="1">
        <v>168.88</v>
      </c>
      <c r="E11">
        <f t="shared" si="2"/>
        <v>339.25</v>
      </c>
      <c r="F11">
        <v>60</v>
      </c>
      <c r="G11">
        <f t="shared" si="0"/>
        <v>21.739130434782609</v>
      </c>
      <c r="H11">
        <v>10</v>
      </c>
    </row>
    <row r="12" spans="1:8" ht="15.75" x14ac:dyDescent="0.25">
      <c r="A12" t="s">
        <v>23</v>
      </c>
      <c r="B12">
        <v>11</v>
      </c>
      <c r="C12">
        <f t="shared" si="1"/>
        <v>640.73869565217376</v>
      </c>
      <c r="D12" s="1">
        <v>157.57</v>
      </c>
      <c r="E12">
        <f t="shared" si="2"/>
        <v>508.13</v>
      </c>
      <c r="F12">
        <v>60</v>
      </c>
      <c r="G12">
        <f t="shared" si="0"/>
        <v>21.739130434782609</v>
      </c>
      <c r="H12">
        <v>10</v>
      </c>
    </row>
    <row r="13" spans="1:8" ht="15.75" x14ac:dyDescent="0.25">
      <c r="A13" t="s">
        <v>23</v>
      </c>
      <c r="B13">
        <v>12</v>
      </c>
      <c r="C13">
        <f t="shared" si="1"/>
        <v>706.56956521739119</v>
      </c>
      <c r="D13" s="1">
        <v>110.09</v>
      </c>
      <c r="E13">
        <f t="shared" si="2"/>
        <v>665.7</v>
      </c>
      <c r="F13">
        <v>60</v>
      </c>
      <c r="G13">
        <f t="shared" si="0"/>
        <v>21.739130434782609</v>
      </c>
      <c r="H13">
        <v>10</v>
      </c>
    </row>
    <row r="14" spans="1:8" ht="15.75" x14ac:dyDescent="0.25">
      <c r="A14" t="s">
        <v>24</v>
      </c>
      <c r="B14">
        <v>13</v>
      </c>
      <c r="C14">
        <f t="shared" si="1"/>
        <v>724.9204347826086</v>
      </c>
      <c r="D14" s="1">
        <v>84.31</v>
      </c>
      <c r="E14">
        <f t="shared" si="2"/>
        <v>775.79000000000008</v>
      </c>
      <c r="F14">
        <v>60</v>
      </c>
      <c r="G14">
        <f t="shared" si="0"/>
        <v>21.739130434782609</v>
      </c>
      <c r="H14">
        <v>10</v>
      </c>
    </row>
    <row r="15" spans="1:8" ht="15.75" x14ac:dyDescent="0.25">
      <c r="A15" t="s">
        <v>24</v>
      </c>
      <c r="B15">
        <v>14</v>
      </c>
      <c r="C15">
        <f t="shared" si="1"/>
        <v>717.49130434782603</v>
      </c>
      <c r="D15" s="1">
        <v>78.72</v>
      </c>
      <c r="E15">
        <f t="shared" si="2"/>
        <v>860.10000000000014</v>
      </c>
      <c r="F15">
        <v>60</v>
      </c>
      <c r="G15">
        <f t="shared" si="0"/>
        <v>21.739130434782609</v>
      </c>
      <c r="H15">
        <v>10</v>
      </c>
    </row>
    <row r="16" spans="1:8" ht="15.75" x14ac:dyDescent="0.25">
      <c r="A16" t="s">
        <v>25</v>
      </c>
      <c r="B16">
        <v>15</v>
      </c>
      <c r="C16">
        <f t="shared" si="1"/>
        <v>704.47217391304343</v>
      </c>
      <c r="D16" s="1">
        <v>63.28</v>
      </c>
      <c r="E16">
        <f t="shared" si="2"/>
        <v>938.82000000000016</v>
      </c>
      <c r="F16">
        <v>60</v>
      </c>
      <c r="G16">
        <f t="shared" si="0"/>
        <v>21.739130434782609</v>
      </c>
      <c r="H16">
        <v>10</v>
      </c>
    </row>
    <row r="17" spans="1:8" ht="15.75" x14ac:dyDescent="0.25">
      <c r="A17" t="s">
        <v>25</v>
      </c>
      <c r="B17">
        <v>16</v>
      </c>
      <c r="C17">
        <f t="shared" si="1"/>
        <v>676.01304347826078</v>
      </c>
      <c r="D17" s="1">
        <v>47.66</v>
      </c>
      <c r="E17">
        <f t="shared" si="2"/>
        <v>1002.1000000000001</v>
      </c>
      <c r="F17">
        <v>60</v>
      </c>
      <c r="G17">
        <f t="shared" si="0"/>
        <v>21.739130434782609</v>
      </c>
      <c r="H17">
        <v>10</v>
      </c>
    </row>
    <row r="18" spans="1:8" ht="15.75" x14ac:dyDescent="0.25">
      <c r="A18" t="s">
        <v>28</v>
      </c>
      <c r="B18">
        <v>17</v>
      </c>
      <c r="C18">
        <f t="shared" si="1"/>
        <v>631.93391304347813</v>
      </c>
      <c r="D18" s="1">
        <v>21.47</v>
      </c>
      <c r="E18">
        <f t="shared" si="2"/>
        <v>1049.7600000000002</v>
      </c>
      <c r="F18">
        <v>60</v>
      </c>
      <c r="G18">
        <f t="shared" si="0"/>
        <v>21.739130434782609</v>
      </c>
      <c r="H18">
        <v>10</v>
      </c>
    </row>
    <row r="19" spans="1:8" ht="15.75" x14ac:dyDescent="0.25">
      <c r="A19" t="s">
        <v>28</v>
      </c>
      <c r="B19">
        <v>18</v>
      </c>
      <c r="C19">
        <f t="shared" si="1"/>
        <v>561.66478260869553</v>
      </c>
      <c r="D19" s="1">
        <v>10.29</v>
      </c>
      <c r="E19">
        <f t="shared" si="2"/>
        <v>1071.2300000000002</v>
      </c>
      <c r="F19">
        <v>0</v>
      </c>
      <c r="G19">
        <f t="shared" si="0"/>
        <v>21.739130434782609</v>
      </c>
      <c r="H19">
        <v>10</v>
      </c>
    </row>
    <row r="20" spans="1:8" ht="15.75" x14ac:dyDescent="0.25">
      <c r="A20" t="s">
        <v>29</v>
      </c>
      <c r="B20">
        <v>19</v>
      </c>
      <c r="C20">
        <f t="shared" si="1"/>
        <v>540.21565217391287</v>
      </c>
      <c r="D20" s="1">
        <v>6.92</v>
      </c>
      <c r="E20">
        <f t="shared" si="2"/>
        <v>1081.5200000000002</v>
      </c>
      <c r="F20">
        <v>0</v>
      </c>
      <c r="G20">
        <f t="shared" si="0"/>
        <v>21.739130434782609</v>
      </c>
      <c r="H20">
        <v>10</v>
      </c>
    </row>
    <row r="21" spans="1:8" ht="15.75" x14ac:dyDescent="0.25">
      <c r="A21" t="s">
        <v>30</v>
      </c>
      <c r="B21">
        <v>20</v>
      </c>
      <c r="C21">
        <f t="shared" si="1"/>
        <v>515.39652173913021</v>
      </c>
      <c r="D21" s="1">
        <v>3.36</v>
      </c>
      <c r="E21">
        <f t="shared" si="2"/>
        <v>1088.4400000000003</v>
      </c>
      <c r="F21">
        <v>0</v>
      </c>
      <c r="G21">
        <f t="shared" si="0"/>
        <v>21.739130434782609</v>
      </c>
      <c r="H21">
        <v>10</v>
      </c>
    </row>
    <row r="22" spans="1:8" x14ac:dyDescent="0.25">
      <c r="A22" t="s">
        <v>30</v>
      </c>
      <c r="B22">
        <v>21</v>
      </c>
      <c r="C22">
        <f t="shared" si="1"/>
        <v>487.0173913043476</v>
      </c>
      <c r="D22">
        <v>1.64</v>
      </c>
      <c r="E22">
        <f t="shared" si="2"/>
        <v>1091.8000000000002</v>
      </c>
      <c r="F22">
        <v>0</v>
      </c>
      <c r="G22">
        <f t="shared" si="0"/>
        <v>21.739130434782609</v>
      </c>
      <c r="H22">
        <v>10</v>
      </c>
    </row>
    <row r="23" spans="1:8" x14ac:dyDescent="0.25">
      <c r="A23" t="s">
        <v>31</v>
      </c>
      <c r="B23">
        <v>22</v>
      </c>
      <c r="C23">
        <f t="shared" si="1"/>
        <v>456.91826086956496</v>
      </c>
      <c r="D23">
        <v>2.36</v>
      </c>
      <c r="E23">
        <f t="shared" si="2"/>
        <v>1093.4400000000003</v>
      </c>
      <c r="F23">
        <v>0</v>
      </c>
      <c r="G23">
        <f t="shared" si="0"/>
        <v>21.739130434782609</v>
      </c>
      <c r="H23">
        <v>10</v>
      </c>
    </row>
    <row r="24" spans="1:8" x14ac:dyDescent="0.25">
      <c r="A24" t="s">
        <v>31</v>
      </c>
      <c r="B24">
        <v>23</v>
      </c>
      <c r="C24">
        <f t="shared" si="1"/>
        <v>427.53913043478235</v>
      </c>
      <c r="D24">
        <v>0</v>
      </c>
      <c r="E24">
        <f t="shared" si="2"/>
        <v>1095.8000000000002</v>
      </c>
      <c r="F24">
        <v>0</v>
      </c>
      <c r="G24">
        <f t="shared" si="0"/>
        <v>21.739130434782609</v>
      </c>
      <c r="H24">
        <v>10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DF2D4-115D-46F8-98BC-46437055F8BD}">
  <dimension ref="A1:H24"/>
  <sheetViews>
    <sheetView workbookViewId="0">
      <selection sqref="A1:A1048576"/>
    </sheetView>
  </sheetViews>
  <sheetFormatPr defaultRowHeight="15" x14ac:dyDescent="0.25"/>
  <cols>
    <col min="8" max="8" width="11.5703125" customWidth="1"/>
  </cols>
  <sheetData>
    <row r="1" spans="1:8" x14ac:dyDescent="0.25">
      <c r="A1" t="s">
        <v>19</v>
      </c>
      <c r="B1" t="s">
        <v>1</v>
      </c>
      <c r="C1" t="s">
        <v>3</v>
      </c>
      <c r="D1" t="s">
        <v>5</v>
      </c>
      <c r="E1" t="s">
        <v>7</v>
      </c>
      <c r="F1" t="s">
        <v>9</v>
      </c>
      <c r="G1" t="s">
        <v>11</v>
      </c>
      <c r="H1" t="s">
        <v>15</v>
      </c>
    </row>
    <row r="2" spans="1:8" ht="15.75" x14ac:dyDescent="0.25">
      <c r="A2" t="s">
        <v>26</v>
      </c>
      <c r="B2">
        <v>1</v>
      </c>
      <c r="C2">
        <v>500</v>
      </c>
      <c r="D2" s="1">
        <v>3.11</v>
      </c>
      <c r="F2">
        <v>0</v>
      </c>
      <c r="G2">
        <f>$C$2/23</f>
        <v>21.739130434782609</v>
      </c>
      <c r="H2">
        <v>0</v>
      </c>
    </row>
    <row r="3" spans="1:8" ht="15.75" x14ac:dyDescent="0.25">
      <c r="A3" t="s">
        <v>26</v>
      </c>
      <c r="B3">
        <v>2</v>
      </c>
      <c r="C3">
        <f>C2+D2-F2-G3-H3</f>
        <v>481.37086956521739</v>
      </c>
      <c r="D3" s="1">
        <v>2.97</v>
      </c>
      <c r="E3">
        <f>D2+E2</f>
        <v>3.11</v>
      </c>
      <c r="F3">
        <v>0</v>
      </c>
      <c r="G3">
        <f t="shared" ref="G3:G24" si="0">$C$2/23</f>
        <v>21.739130434782609</v>
      </c>
      <c r="H3">
        <v>0</v>
      </c>
    </row>
    <row r="4" spans="1:8" ht="15.75" x14ac:dyDescent="0.25">
      <c r="A4" t="s">
        <v>27</v>
      </c>
      <c r="B4">
        <v>3</v>
      </c>
      <c r="C4">
        <f t="shared" ref="C4:C24" si="1">C3+D3-F3-G4-H4</f>
        <v>462.60173913043479</v>
      </c>
      <c r="D4" s="1">
        <v>0.96</v>
      </c>
      <c r="E4">
        <f t="shared" ref="E4:E24" si="2">D3+E3</f>
        <v>6.08</v>
      </c>
      <c r="F4">
        <v>0</v>
      </c>
      <c r="G4">
        <f t="shared" si="0"/>
        <v>21.739130434782609</v>
      </c>
      <c r="H4">
        <v>0</v>
      </c>
    </row>
    <row r="5" spans="1:8" ht="15.75" x14ac:dyDescent="0.25">
      <c r="A5" t="s">
        <v>27</v>
      </c>
      <c r="B5">
        <v>4</v>
      </c>
      <c r="C5">
        <f t="shared" si="1"/>
        <v>441.82260869565215</v>
      </c>
      <c r="D5" s="1">
        <v>9.11</v>
      </c>
      <c r="E5">
        <f t="shared" si="2"/>
        <v>7.04</v>
      </c>
      <c r="F5">
        <v>0</v>
      </c>
      <c r="G5">
        <f t="shared" si="0"/>
        <v>21.739130434782609</v>
      </c>
      <c r="H5">
        <v>0</v>
      </c>
    </row>
    <row r="6" spans="1:8" ht="15.75" x14ac:dyDescent="0.25">
      <c r="A6" t="s">
        <v>20</v>
      </c>
      <c r="B6">
        <v>5</v>
      </c>
      <c r="C6">
        <f t="shared" si="1"/>
        <v>429.19347826086954</v>
      </c>
      <c r="D6" s="1">
        <v>17.29</v>
      </c>
      <c r="E6">
        <f t="shared" si="2"/>
        <v>16.149999999999999</v>
      </c>
      <c r="F6">
        <v>0</v>
      </c>
      <c r="G6">
        <f t="shared" si="0"/>
        <v>21.739130434782609</v>
      </c>
      <c r="H6">
        <v>0</v>
      </c>
    </row>
    <row r="7" spans="1:8" ht="15.75" x14ac:dyDescent="0.25">
      <c r="A7" t="s">
        <v>20</v>
      </c>
      <c r="B7">
        <v>6</v>
      </c>
      <c r="C7">
        <f t="shared" si="1"/>
        <v>424.74434782608694</v>
      </c>
      <c r="D7" s="1">
        <v>29.76</v>
      </c>
      <c r="E7">
        <f t="shared" si="2"/>
        <v>33.44</v>
      </c>
      <c r="F7">
        <v>0</v>
      </c>
      <c r="G7">
        <f t="shared" si="0"/>
        <v>21.739130434782609</v>
      </c>
      <c r="H7">
        <v>0</v>
      </c>
    </row>
    <row r="8" spans="1:8" ht="15.75" x14ac:dyDescent="0.25">
      <c r="A8" t="s">
        <v>21</v>
      </c>
      <c r="B8">
        <v>7</v>
      </c>
      <c r="C8">
        <f t="shared" si="1"/>
        <v>432.7652173913043</v>
      </c>
      <c r="D8" s="1">
        <v>55.75</v>
      </c>
      <c r="E8">
        <f t="shared" si="2"/>
        <v>63.2</v>
      </c>
      <c r="F8">
        <v>0</v>
      </c>
      <c r="G8">
        <f t="shared" si="0"/>
        <v>21.739130434782609</v>
      </c>
      <c r="H8">
        <v>0</v>
      </c>
    </row>
    <row r="9" spans="1:8" ht="15.75" x14ac:dyDescent="0.25">
      <c r="A9" t="s">
        <v>21</v>
      </c>
      <c r="B9">
        <v>8</v>
      </c>
      <c r="C9">
        <f t="shared" si="1"/>
        <v>466.77608695652168</v>
      </c>
      <c r="D9" s="1">
        <v>75.930000000000007</v>
      </c>
      <c r="E9">
        <f t="shared" si="2"/>
        <v>118.95</v>
      </c>
      <c r="F9">
        <v>0</v>
      </c>
      <c r="G9">
        <f t="shared" si="0"/>
        <v>21.739130434782609</v>
      </c>
      <c r="H9">
        <v>0</v>
      </c>
    </row>
    <row r="10" spans="1:8" ht="15.75" x14ac:dyDescent="0.25">
      <c r="A10" t="s">
        <v>22</v>
      </c>
      <c r="B10">
        <v>9</v>
      </c>
      <c r="C10">
        <f t="shared" si="1"/>
        <v>510.96695652173901</v>
      </c>
      <c r="D10" s="1">
        <v>144.37</v>
      </c>
      <c r="E10">
        <f t="shared" si="2"/>
        <v>194.88</v>
      </c>
      <c r="F10">
        <v>0</v>
      </c>
      <c r="G10">
        <f t="shared" si="0"/>
        <v>21.739130434782609</v>
      </c>
      <c r="H10">
        <v>10</v>
      </c>
    </row>
    <row r="11" spans="1:8" ht="15.75" x14ac:dyDescent="0.25">
      <c r="A11" t="s">
        <v>22</v>
      </c>
      <c r="B11">
        <v>10</v>
      </c>
      <c r="C11">
        <f t="shared" si="1"/>
        <v>623.59782608695639</v>
      </c>
      <c r="D11" s="1">
        <v>168.88</v>
      </c>
      <c r="E11">
        <f t="shared" si="2"/>
        <v>339.25</v>
      </c>
      <c r="F11">
        <v>150</v>
      </c>
      <c r="G11">
        <f t="shared" si="0"/>
        <v>21.739130434782609</v>
      </c>
      <c r="H11">
        <v>10</v>
      </c>
    </row>
    <row r="12" spans="1:8" ht="15.75" x14ac:dyDescent="0.25">
      <c r="A12" t="s">
        <v>23</v>
      </c>
      <c r="B12">
        <v>11</v>
      </c>
      <c r="C12">
        <f t="shared" si="1"/>
        <v>610.73869565217376</v>
      </c>
      <c r="D12" s="1">
        <v>157.57</v>
      </c>
      <c r="E12">
        <f t="shared" si="2"/>
        <v>508.13</v>
      </c>
      <c r="F12">
        <v>150</v>
      </c>
      <c r="G12">
        <f t="shared" si="0"/>
        <v>21.739130434782609</v>
      </c>
      <c r="H12">
        <v>10</v>
      </c>
    </row>
    <row r="13" spans="1:8" ht="15.75" x14ac:dyDescent="0.25">
      <c r="A13" t="s">
        <v>23</v>
      </c>
      <c r="B13">
        <v>12</v>
      </c>
      <c r="C13">
        <f t="shared" si="1"/>
        <v>586.56956521739119</v>
      </c>
      <c r="D13" s="1">
        <v>50</v>
      </c>
      <c r="E13">
        <f t="shared" si="2"/>
        <v>665.7</v>
      </c>
      <c r="F13">
        <v>0</v>
      </c>
      <c r="G13">
        <f t="shared" si="0"/>
        <v>21.739130434782609</v>
      </c>
      <c r="H13">
        <v>10</v>
      </c>
    </row>
    <row r="14" spans="1:8" ht="15.75" x14ac:dyDescent="0.25">
      <c r="A14" t="s">
        <v>24</v>
      </c>
      <c r="B14">
        <v>13</v>
      </c>
      <c r="C14">
        <f t="shared" si="1"/>
        <v>604.83043478260856</v>
      </c>
      <c r="D14" s="1">
        <v>84.31</v>
      </c>
      <c r="E14">
        <f t="shared" si="2"/>
        <v>715.7</v>
      </c>
      <c r="F14">
        <v>0</v>
      </c>
      <c r="G14">
        <f t="shared" si="0"/>
        <v>21.739130434782609</v>
      </c>
      <c r="H14">
        <v>10</v>
      </c>
    </row>
    <row r="15" spans="1:8" ht="15.75" x14ac:dyDescent="0.25">
      <c r="A15" t="s">
        <v>24</v>
      </c>
      <c r="B15">
        <v>14</v>
      </c>
      <c r="C15">
        <f t="shared" si="1"/>
        <v>657.40130434782589</v>
      </c>
      <c r="D15" s="1">
        <v>78.72</v>
      </c>
      <c r="E15">
        <f t="shared" si="2"/>
        <v>800.01</v>
      </c>
      <c r="F15">
        <v>0</v>
      </c>
      <c r="G15">
        <f t="shared" si="0"/>
        <v>21.739130434782609</v>
      </c>
      <c r="H15">
        <v>10</v>
      </c>
    </row>
    <row r="16" spans="1:8" ht="15.75" x14ac:dyDescent="0.25">
      <c r="A16" t="s">
        <v>25</v>
      </c>
      <c r="B16">
        <v>15</v>
      </c>
      <c r="C16">
        <f t="shared" si="1"/>
        <v>704.38217391304329</v>
      </c>
      <c r="D16" s="1">
        <v>63.28</v>
      </c>
      <c r="E16">
        <f t="shared" si="2"/>
        <v>878.73</v>
      </c>
      <c r="F16">
        <v>0</v>
      </c>
      <c r="G16">
        <f t="shared" si="0"/>
        <v>21.739130434782609</v>
      </c>
      <c r="H16">
        <v>10</v>
      </c>
    </row>
    <row r="17" spans="1:8" ht="15.75" x14ac:dyDescent="0.25">
      <c r="A17" t="s">
        <v>25</v>
      </c>
      <c r="B17">
        <v>16</v>
      </c>
      <c r="C17">
        <f t="shared" si="1"/>
        <v>735.92304347826064</v>
      </c>
      <c r="D17" s="1">
        <v>47.66</v>
      </c>
      <c r="E17">
        <f t="shared" si="2"/>
        <v>942.01</v>
      </c>
      <c r="F17">
        <v>150</v>
      </c>
      <c r="G17">
        <f t="shared" si="0"/>
        <v>21.739130434782609</v>
      </c>
      <c r="H17">
        <v>10</v>
      </c>
    </row>
    <row r="18" spans="1:8" ht="15.75" x14ac:dyDescent="0.25">
      <c r="A18" t="s">
        <v>28</v>
      </c>
      <c r="B18">
        <v>17</v>
      </c>
      <c r="C18">
        <f t="shared" si="1"/>
        <v>601.84391304347798</v>
      </c>
      <c r="D18" s="1">
        <v>21.47</v>
      </c>
      <c r="E18">
        <f t="shared" si="2"/>
        <v>989.67</v>
      </c>
      <c r="F18">
        <v>150</v>
      </c>
      <c r="G18">
        <f t="shared" si="0"/>
        <v>21.739130434782609</v>
      </c>
      <c r="H18">
        <v>10</v>
      </c>
    </row>
    <row r="19" spans="1:8" ht="15.75" x14ac:dyDescent="0.25">
      <c r="A19" t="s">
        <v>28</v>
      </c>
      <c r="B19">
        <v>18</v>
      </c>
      <c r="C19">
        <f t="shared" si="1"/>
        <v>441.57478260869539</v>
      </c>
      <c r="D19" s="1">
        <v>5</v>
      </c>
      <c r="E19">
        <f t="shared" si="2"/>
        <v>1011.14</v>
      </c>
      <c r="F19">
        <v>0</v>
      </c>
      <c r="G19">
        <f t="shared" si="0"/>
        <v>21.739130434782609</v>
      </c>
      <c r="H19">
        <v>10</v>
      </c>
    </row>
    <row r="20" spans="1:8" ht="15.75" x14ac:dyDescent="0.25">
      <c r="A20" t="s">
        <v>29</v>
      </c>
      <c r="B20">
        <v>19</v>
      </c>
      <c r="C20">
        <f t="shared" si="1"/>
        <v>414.83565217391276</v>
      </c>
      <c r="D20" s="1">
        <v>6.92</v>
      </c>
      <c r="E20">
        <f t="shared" si="2"/>
        <v>1016.14</v>
      </c>
      <c r="F20">
        <v>0</v>
      </c>
      <c r="G20">
        <f t="shared" si="0"/>
        <v>21.739130434782609</v>
      </c>
      <c r="H20">
        <v>10</v>
      </c>
    </row>
    <row r="21" spans="1:8" ht="15.75" x14ac:dyDescent="0.25">
      <c r="A21" t="s">
        <v>30</v>
      </c>
      <c r="B21">
        <v>20</v>
      </c>
      <c r="C21">
        <f t="shared" si="1"/>
        <v>390.01652173913016</v>
      </c>
      <c r="D21" s="1">
        <v>3.36</v>
      </c>
      <c r="E21">
        <f t="shared" si="2"/>
        <v>1023.06</v>
      </c>
      <c r="F21">
        <v>0</v>
      </c>
      <c r="G21">
        <f t="shared" si="0"/>
        <v>21.739130434782609</v>
      </c>
      <c r="H21">
        <v>10</v>
      </c>
    </row>
    <row r="22" spans="1:8" x14ac:dyDescent="0.25">
      <c r="A22" t="s">
        <v>30</v>
      </c>
      <c r="B22">
        <v>21</v>
      </c>
      <c r="C22">
        <f t="shared" si="1"/>
        <v>361.63739130434755</v>
      </c>
      <c r="D22">
        <v>1.64</v>
      </c>
      <c r="E22">
        <f t="shared" si="2"/>
        <v>1026.4199999999998</v>
      </c>
      <c r="F22">
        <v>0</v>
      </c>
      <c r="G22">
        <f t="shared" si="0"/>
        <v>21.739130434782609</v>
      </c>
      <c r="H22">
        <v>10</v>
      </c>
    </row>
    <row r="23" spans="1:8" x14ac:dyDescent="0.25">
      <c r="A23" t="s">
        <v>31</v>
      </c>
      <c r="B23">
        <v>22</v>
      </c>
      <c r="C23">
        <f t="shared" si="1"/>
        <v>331.53826086956491</v>
      </c>
      <c r="D23">
        <v>2.36</v>
      </c>
      <c r="E23">
        <f t="shared" si="2"/>
        <v>1028.06</v>
      </c>
      <c r="F23">
        <v>0</v>
      </c>
      <c r="G23">
        <f t="shared" si="0"/>
        <v>21.739130434782609</v>
      </c>
      <c r="H23">
        <v>10</v>
      </c>
    </row>
    <row r="24" spans="1:8" x14ac:dyDescent="0.25">
      <c r="A24" t="s">
        <v>31</v>
      </c>
      <c r="B24">
        <v>23</v>
      </c>
      <c r="C24">
        <f t="shared" si="1"/>
        <v>302.1591304347823</v>
      </c>
      <c r="D24">
        <v>0</v>
      </c>
      <c r="E24">
        <f t="shared" si="2"/>
        <v>1030.4199999999998</v>
      </c>
      <c r="F24">
        <v>0</v>
      </c>
      <c r="G24">
        <f t="shared" si="0"/>
        <v>21.739130434782609</v>
      </c>
      <c r="H24">
        <v>10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F736C-051E-472A-AAA8-72C379520023}">
  <dimension ref="A1:H24"/>
  <sheetViews>
    <sheetView workbookViewId="0">
      <selection sqref="A1:A1048576"/>
    </sheetView>
  </sheetViews>
  <sheetFormatPr defaultRowHeight="15" x14ac:dyDescent="0.25"/>
  <cols>
    <col min="6" max="6" width="17.85546875" bestFit="1" customWidth="1"/>
    <col min="8" max="8" width="11.5703125" customWidth="1"/>
  </cols>
  <sheetData>
    <row r="1" spans="1:8" x14ac:dyDescent="0.25">
      <c r="A1" t="s">
        <v>19</v>
      </c>
      <c r="B1" t="s">
        <v>1</v>
      </c>
      <c r="C1" t="s">
        <v>3</v>
      </c>
      <c r="D1" t="s">
        <v>5</v>
      </c>
      <c r="E1" t="s">
        <v>7</v>
      </c>
      <c r="F1" t="s">
        <v>9</v>
      </c>
      <c r="G1" t="s">
        <v>11</v>
      </c>
      <c r="H1" t="s">
        <v>15</v>
      </c>
    </row>
    <row r="2" spans="1:8" ht="15.75" x14ac:dyDescent="0.25">
      <c r="A2" t="s">
        <v>26</v>
      </c>
      <c r="B2">
        <v>1</v>
      </c>
      <c r="C2">
        <v>500</v>
      </c>
      <c r="D2" s="1">
        <v>3.11</v>
      </c>
      <c r="F2">
        <v>0</v>
      </c>
      <c r="G2">
        <f>$C$2/23</f>
        <v>21.739130434782609</v>
      </c>
      <c r="H2">
        <v>0</v>
      </c>
    </row>
    <row r="3" spans="1:8" ht="15.75" x14ac:dyDescent="0.25">
      <c r="A3" t="s">
        <v>26</v>
      </c>
      <c r="B3">
        <v>2</v>
      </c>
      <c r="C3">
        <f>C2+D2-F2-G3-H3</f>
        <v>481.37086956521739</v>
      </c>
      <c r="D3" s="1">
        <v>2.97</v>
      </c>
      <c r="E3">
        <f>D2+E2</f>
        <v>3.11</v>
      </c>
      <c r="F3">
        <v>0</v>
      </c>
      <c r="G3">
        <f t="shared" ref="G3:G24" si="0">$C$2/23</f>
        <v>21.739130434782609</v>
      </c>
      <c r="H3">
        <v>0</v>
      </c>
    </row>
    <row r="4" spans="1:8" ht="15.75" x14ac:dyDescent="0.25">
      <c r="A4" t="s">
        <v>27</v>
      </c>
      <c r="B4">
        <v>3</v>
      </c>
      <c r="C4">
        <f t="shared" ref="C4:C24" si="1">C3+D3-F3-G4-H4</f>
        <v>462.60173913043479</v>
      </c>
      <c r="D4" s="1">
        <v>0.96</v>
      </c>
      <c r="E4">
        <f t="shared" ref="E4:E24" si="2">D3+E3</f>
        <v>6.08</v>
      </c>
      <c r="F4">
        <v>0</v>
      </c>
      <c r="G4">
        <f t="shared" si="0"/>
        <v>21.739130434782609</v>
      </c>
      <c r="H4">
        <v>0</v>
      </c>
    </row>
    <row r="5" spans="1:8" ht="15.75" x14ac:dyDescent="0.25">
      <c r="A5" t="s">
        <v>27</v>
      </c>
      <c r="B5">
        <v>4</v>
      </c>
      <c r="C5">
        <f t="shared" si="1"/>
        <v>441.82260869565215</v>
      </c>
      <c r="D5" s="1">
        <v>9.11</v>
      </c>
      <c r="E5">
        <f t="shared" si="2"/>
        <v>7.04</v>
      </c>
      <c r="F5">
        <v>0</v>
      </c>
      <c r="G5">
        <f t="shared" si="0"/>
        <v>21.739130434782609</v>
      </c>
      <c r="H5">
        <v>0</v>
      </c>
    </row>
    <row r="6" spans="1:8" ht="15.75" x14ac:dyDescent="0.25">
      <c r="A6" t="s">
        <v>20</v>
      </c>
      <c r="B6">
        <v>5</v>
      </c>
      <c r="C6">
        <f t="shared" si="1"/>
        <v>429.19347826086954</v>
      </c>
      <c r="D6" s="1">
        <v>17.29</v>
      </c>
      <c r="E6">
        <f t="shared" si="2"/>
        <v>16.149999999999999</v>
      </c>
      <c r="F6">
        <v>0</v>
      </c>
      <c r="G6">
        <f t="shared" si="0"/>
        <v>21.739130434782609</v>
      </c>
      <c r="H6">
        <v>0</v>
      </c>
    </row>
    <row r="7" spans="1:8" ht="15.75" x14ac:dyDescent="0.25">
      <c r="A7" t="s">
        <v>20</v>
      </c>
      <c r="B7">
        <v>6</v>
      </c>
      <c r="C7">
        <f t="shared" si="1"/>
        <v>424.74434782608694</v>
      </c>
      <c r="D7" s="1">
        <v>29.76</v>
      </c>
      <c r="E7">
        <f t="shared" si="2"/>
        <v>33.44</v>
      </c>
      <c r="F7">
        <v>0</v>
      </c>
      <c r="G7">
        <f t="shared" si="0"/>
        <v>21.739130434782609</v>
      </c>
      <c r="H7">
        <v>0</v>
      </c>
    </row>
    <row r="8" spans="1:8" ht="15.75" x14ac:dyDescent="0.25">
      <c r="A8" t="s">
        <v>21</v>
      </c>
      <c r="B8">
        <v>7</v>
      </c>
      <c r="C8">
        <f t="shared" si="1"/>
        <v>432.7652173913043</v>
      </c>
      <c r="D8" s="1">
        <v>55.75</v>
      </c>
      <c r="E8">
        <f t="shared" si="2"/>
        <v>63.2</v>
      </c>
      <c r="F8">
        <v>0</v>
      </c>
      <c r="G8">
        <f t="shared" si="0"/>
        <v>21.739130434782609</v>
      </c>
      <c r="H8">
        <v>0</v>
      </c>
    </row>
    <row r="9" spans="1:8" ht="15.75" x14ac:dyDescent="0.25">
      <c r="A9" t="s">
        <v>21</v>
      </c>
      <c r="B9">
        <v>8</v>
      </c>
      <c r="C9">
        <f t="shared" si="1"/>
        <v>466.77608695652168</v>
      </c>
      <c r="D9" s="1">
        <v>75.930000000000007</v>
      </c>
      <c r="E9">
        <f t="shared" si="2"/>
        <v>118.95</v>
      </c>
      <c r="F9">
        <v>0</v>
      </c>
      <c r="G9">
        <f t="shared" si="0"/>
        <v>21.739130434782609</v>
      </c>
      <c r="H9">
        <v>0</v>
      </c>
    </row>
    <row r="10" spans="1:8" ht="15.75" x14ac:dyDescent="0.25">
      <c r="A10" t="s">
        <v>22</v>
      </c>
      <c r="B10">
        <v>9</v>
      </c>
      <c r="C10">
        <f t="shared" si="1"/>
        <v>510.96695652173901</v>
      </c>
      <c r="D10" s="1">
        <v>144.37</v>
      </c>
      <c r="E10">
        <f t="shared" si="2"/>
        <v>194.88</v>
      </c>
      <c r="F10">
        <v>0</v>
      </c>
      <c r="G10">
        <f t="shared" si="0"/>
        <v>21.739130434782609</v>
      </c>
      <c r="H10">
        <v>10</v>
      </c>
    </row>
    <row r="11" spans="1:8" ht="15.75" x14ac:dyDescent="0.25">
      <c r="A11" t="s">
        <v>22</v>
      </c>
      <c r="B11">
        <v>10</v>
      </c>
      <c r="C11">
        <f t="shared" si="1"/>
        <v>623.59782608695639</v>
      </c>
      <c r="D11" s="1">
        <v>168.88</v>
      </c>
      <c r="E11">
        <f t="shared" si="2"/>
        <v>339.25</v>
      </c>
      <c r="F11">
        <v>0</v>
      </c>
      <c r="G11">
        <f t="shared" si="0"/>
        <v>21.739130434782609</v>
      </c>
      <c r="H11">
        <v>10</v>
      </c>
    </row>
    <row r="12" spans="1:8" ht="15.75" x14ac:dyDescent="0.25">
      <c r="A12" t="s">
        <v>23</v>
      </c>
      <c r="B12">
        <v>11</v>
      </c>
      <c r="C12">
        <f t="shared" si="1"/>
        <v>760.73869565217376</v>
      </c>
      <c r="D12" s="1">
        <v>157.57</v>
      </c>
      <c r="E12">
        <f t="shared" si="2"/>
        <v>508.13</v>
      </c>
      <c r="F12">
        <v>0</v>
      </c>
      <c r="G12">
        <f t="shared" si="0"/>
        <v>21.739130434782609</v>
      </c>
      <c r="H12">
        <v>10</v>
      </c>
    </row>
    <row r="13" spans="1:8" ht="15.75" x14ac:dyDescent="0.25">
      <c r="A13" t="s">
        <v>23</v>
      </c>
      <c r="B13">
        <v>12</v>
      </c>
      <c r="C13">
        <f t="shared" si="1"/>
        <v>886.56956521739119</v>
      </c>
      <c r="D13" s="1">
        <v>110.09</v>
      </c>
      <c r="E13">
        <f t="shared" si="2"/>
        <v>665.7</v>
      </c>
      <c r="F13">
        <v>300</v>
      </c>
      <c r="G13">
        <f t="shared" si="0"/>
        <v>21.739130434782609</v>
      </c>
      <c r="H13">
        <v>10</v>
      </c>
    </row>
    <row r="14" spans="1:8" ht="15.75" x14ac:dyDescent="0.25">
      <c r="A14" t="s">
        <v>24</v>
      </c>
      <c r="B14">
        <v>13</v>
      </c>
      <c r="C14">
        <f t="shared" si="1"/>
        <v>664.9204347826086</v>
      </c>
      <c r="D14" s="1">
        <v>84.31</v>
      </c>
      <c r="E14">
        <f t="shared" si="2"/>
        <v>775.79000000000008</v>
      </c>
      <c r="F14">
        <v>0</v>
      </c>
      <c r="G14">
        <f t="shared" si="0"/>
        <v>21.739130434782609</v>
      </c>
      <c r="H14">
        <v>10</v>
      </c>
    </row>
    <row r="15" spans="1:8" ht="15.75" x14ac:dyDescent="0.25">
      <c r="A15" t="s">
        <v>24</v>
      </c>
      <c r="B15">
        <v>14</v>
      </c>
      <c r="C15">
        <f t="shared" si="1"/>
        <v>717.49130434782603</v>
      </c>
      <c r="D15" s="1">
        <v>78.72</v>
      </c>
      <c r="E15">
        <f t="shared" si="2"/>
        <v>860.10000000000014</v>
      </c>
      <c r="F15">
        <v>0</v>
      </c>
      <c r="G15">
        <f t="shared" si="0"/>
        <v>21.739130434782609</v>
      </c>
      <c r="H15">
        <v>10</v>
      </c>
    </row>
    <row r="16" spans="1:8" ht="15.75" x14ac:dyDescent="0.25">
      <c r="A16" t="s">
        <v>25</v>
      </c>
      <c r="B16">
        <v>15</v>
      </c>
      <c r="C16">
        <f t="shared" si="1"/>
        <v>764.47217391304343</v>
      </c>
      <c r="D16" s="1">
        <v>63.28</v>
      </c>
      <c r="E16">
        <f t="shared" si="2"/>
        <v>938.82000000000016</v>
      </c>
      <c r="F16">
        <v>0</v>
      </c>
      <c r="G16">
        <f t="shared" si="0"/>
        <v>21.739130434782609</v>
      </c>
      <c r="H16">
        <v>10</v>
      </c>
    </row>
    <row r="17" spans="1:8" ht="15.75" x14ac:dyDescent="0.25">
      <c r="A17" t="s">
        <v>25</v>
      </c>
      <c r="B17">
        <v>16</v>
      </c>
      <c r="C17">
        <f t="shared" si="1"/>
        <v>796.01304347826078</v>
      </c>
      <c r="D17" s="1">
        <v>47.66</v>
      </c>
      <c r="E17">
        <f t="shared" si="2"/>
        <v>1002.1000000000001</v>
      </c>
      <c r="F17">
        <v>300</v>
      </c>
      <c r="G17">
        <f t="shared" si="0"/>
        <v>21.739130434782609</v>
      </c>
      <c r="H17">
        <v>10</v>
      </c>
    </row>
    <row r="18" spans="1:8" ht="15.75" x14ac:dyDescent="0.25">
      <c r="A18" t="s">
        <v>28</v>
      </c>
      <c r="B18">
        <v>17</v>
      </c>
      <c r="C18">
        <f t="shared" si="1"/>
        <v>511.93391304347813</v>
      </c>
      <c r="D18" s="1">
        <v>21.47</v>
      </c>
      <c r="E18">
        <f t="shared" si="2"/>
        <v>1049.7600000000002</v>
      </c>
      <c r="F18">
        <v>0</v>
      </c>
      <c r="G18">
        <f t="shared" si="0"/>
        <v>21.739130434782609</v>
      </c>
      <c r="H18">
        <v>10</v>
      </c>
    </row>
    <row r="19" spans="1:8" ht="15.75" x14ac:dyDescent="0.25">
      <c r="A19" t="s">
        <v>28</v>
      </c>
      <c r="B19">
        <v>18</v>
      </c>
      <c r="C19">
        <f t="shared" si="1"/>
        <v>501.66478260869553</v>
      </c>
      <c r="D19" s="1">
        <v>10.29</v>
      </c>
      <c r="E19">
        <f t="shared" si="2"/>
        <v>1071.2300000000002</v>
      </c>
      <c r="F19">
        <v>0</v>
      </c>
      <c r="G19">
        <f t="shared" si="0"/>
        <v>21.739130434782609</v>
      </c>
      <c r="H19">
        <v>10</v>
      </c>
    </row>
    <row r="20" spans="1:8" ht="15.75" x14ac:dyDescent="0.25">
      <c r="A20" t="s">
        <v>29</v>
      </c>
      <c r="B20">
        <v>19</v>
      </c>
      <c r="C20">
        <f t="shared" si="1"/>
        <v>480.21565217391293</v>
      </c>
      <c r="D20" s="1">
        <v>6.92</v>
      </c>
      <c r="E20">
        <f t="shared" si="2"/>
        <v>1081.5200000000002</v>
      </c>
      <c r="F20">
        <v>0</v>
      </c>
      <c r="G20">
        <f t="shared" si="0"/>
        <v>21.739130434782609</v>
      </c>
      <c r="H20">
        <v>10</v>
      </c>
    </row>
    <row r="21" spans="1:8" ht="15.75" x14ac:dyDescent="0.25">
      <c r="A21" t="s">
        <v>30</v>
      </c>
      <c r="B21">
        <v>20</v>
      </c>
      <c r="C21">
        <f t="shared" si="1"/>
        <v>455.39652173913032</v>
      </c>
      <c r="D21" s="1">
        <v>3.36</v>
      </c>
      <c r="E21">
        <f t="shared" si="2"/>
        <v>1088.4400000000003</v>
      </c>
      <c r="F21">
        <v>0</v>
      </c>
      <c r="G21">
        <f t="shared" si="0"/>
        <v>21.739130434782609</v>
      </c>
      <c r="H21">
        <v>10</v>
      </c>
    </row>
    <row r="22" spans="1:8" x14ac:dyDescent="0.25">
      <c r="A22" t="s">
        <v>30</v>
      </c>
      <c r="B22">
        <v>21</v>
      </c>
      <c r="C22">
        <f t="shared" si="1"/>
        <v>427.01739130434771</v>
      </c>
      <c r="D22">
        <v>1.64</v>
      </c>
      <c r="E22">
        <f t="shared" si="2"/>
        <v>1091.8000000000002</v>
      </c>
      <c r="F22">
        <v>0</v>
      </c>
      <c r="G22">
        <f t="shared" si="0"/>
        <v>21.739130434782609</v>
      </c>
      <c r="H22">
        <v>10</v>
      </c>
    </row>
    <row r="23" spans="1:8" x14ac:dyDescent="0.25">
      <c r="A23" t="s">
        <v>31</v>
      </c>
      <c r="B23">
        <v>22</v>
      </c>
      <c r="C23">
        <f t="shared" si="1"/>
        <v>396.91826086956507</v>
      </c>
      <c r="D23">
        <v>2.36</v>
      </c>
      <c r="E23">
        <f t="shared" si="2"/>
        <v>1093.4400000000003</v>
      </c>
      <c r="F23">
        <v>0</v>
      </c>
      <c r="G23">
        <f t="shared" si="0"/>
        <v>21.739130434782609</v>
      </c>
      <c r="H23">
        <v>10</v>
      </c>
    </row>
    <row r="24" spans="1:8" x14ac:dyDescent="0.25">
      <c r="A24" t="s">
        <v>31</v>
      </c>
      <c r="B24">
        <v>23</v>
      </c>
      <c r="C24">
        <f t="shared" si="1"/>
        <v>367.53913043478246</v>
      </c>
      <c r="D24">
        <v>0</v>
      </c>
      <c r="E24">
        <f t="shared" si="2"/>
        <v>1095.8000000000002</v>
      </c>
      <c r="F24">
        <v>0</v>
      </c>
      <c r="G24">
        <f t="shared" si="0"/>
        <v>21.739130434782609</v>
      </c>
      <c r="H24">
        <v>10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F8E79-0DBF-43D7-A2AF-7EEF22038F4F}">
  <dimension ref="A1:I24"/>
  <sheetViews>
    <sheetView workbookViewId="0">
      <selection sqref="A1:A1048576"/>
    </sheetView>
  </sheetViews>
  <sheetFormatPr defaultRowHeight="15" x14ac:dyDescent="0.25"/>
  <cols>
    <col min="9" max="9" width="11.5703125" customWidth="1"/>
  </cols>
  <sheetData>
    <row r="1" spans="1:9" x14ac:dyDescent="0.25">
      <c r="A1" t="s">
        <v>19</v>
      </c>
      <c r="B1" t="s">
        <v>1</v>
      </c>
      <c r="C1" t="s">
        <v>3</v>
      </c>
      <c r="D1" t="s">
        <v>5</v>
      </c>
      <c r="E1" t="s">
        <v>7</v>
      </c>
      <c r="F1" t="s">
        <v>9</v>
      </c>
      <c r="G1" t="s">
        <v>17</v>
      </c>
      <c r="H1" t="s">
        <v>11</v>
      </c>
      <c r="I1" t="s">
        <v>15</v>
      </c>
    </row>
    <row r="2" spans="1:9" ht="15.75" x14ac:dyDescent="0.25">
      <c r="A2" t="s">
        <v>26</v>
      </c>
      <c r="B2">
        <v>1</v>
      </c>
      <c r="C2">
        <v>500</v>
      </c>
      <c r="D2" s="1">
        <v>3.11</v>
      </c>
      <c r="F2">
        <v>0</v>
      </c>
      <c r="H2">
        <f>$C$2/23</f>
        <v>21.739130434782609</v>
      </c>
      <c r="I2">
        <v>0</v>
      </c>
    </row>
    <row r="3" spans="1:9" ht="15.75" x14ac:dyDescent="0.25">
      <c r="A3" t="s">
        <v>26</v>
      </c>
      <c r="B3">
        <v>2</v>
      </c>
      <c r="C3">
        <f>C2+D2-F2-H3-I3</f>
        <v>481.37086956521739</v>
      </c>
      <c r="D3" s="1">
        <v>2.97</v>
      </c>
      <c r="E3">
        <f>D2+E2</f>
        <v>3.11</v>
      </c>
      <c r="F3">
        <v>0</v>
      </c>
      <c r="H3">
        <f t="shared" ref="H3:H24" si="0">$C$2/23</f>
        <v>21.739130434782609</v>
      </c>
      <c r="I3">
        <v>0</v>
      </c>
    </row>
    <row r="4" spans="1:9" ht="15.75" x14ac:dyDescent="0.25">
      <c r="A4" t="s">
        <v>27</v>
      </c>
      <c r="B4">
        <v>3</v>
      </c>
      <c r="C4">
        <f t="shared" ref="C4:C14" si="1">C3+D3-F3-H4-I4</f>
        <v>462.60173913043479</v>
      </c>
      <c r="D4" s="1">
        <v>0.96</v>
      </c>
      <c r="E4">
        <f t="shared" ref="E4:E14" si="2">D3+E3</f>
        <v>6.08</v>
      </c>
      <c r="F4">
        <v>0</v>
      </c>
      <c r="H4">
        <f t="shared" si="0"/>
        <v>21.739130434782609</v>
      </c>
      <c r="I4">
        <v>0</v>
      </c>
    </row>
    <row r="5" spans="1:9" ht="15.75" x14ac:dyDescent="0.25">
      <c r="A5" t="s">
        <v>27</v>
      </c>
      <c r="B5">
        <v>4</v>
      </c>
      <c r="C5">
        <f t="shared" si="1"/>
        <v>441.82260869565215</v>
      </c>
      <c r="D5" s="1">
        <v>9.11</v>
      </c>
      <c r="E5">
        <f t="shared" si="2"/>
        <v>7.04</v>
      </c>
      <c r="F5">
        <v>0</v>
      </c>
      <c r="H5">
        <f t="shared" si="0"/>
        <v>21.739130434782609</v>
      </c>
      <c r="I5">
        <v>0</v>
      </c>
    </row>
    <row r="6" spans="1:9" ht="15.75" x14ac:dyDescent="0.25">
      <c r="A6" t="s">
        <v>20</v>
      </c>
      <c r="B6">
        <v>5</v>
      </c>
      <c r="C6">
        <f t="shared" si="1"/>
        <v>429.19347826086954</v>
      </c>
      <c r="D6" s="1">
        <v>17.29</v>
      </c>
      <c r="E6">
        <f t="shared" si="2"/>
        <v>16.149999999999999</v>
      </c>
      <c r="F6">
        <v>0</v>
      </c>
      <c r="H6">
        <f t="shared" si="0"/>
        <v>21.739130434782609</v>
      </c>
      <c r="I6">
        <v>0</v>
      </c>
    </row>
    <row r="7" spans="1:9" ht="15.75" x14ac:dyDescent="0.25">
      <c r="A7" t="s">
        <v>20</v>
      </c>
      <c r="B7">
        <v>6</v>
      </c>
      <c r="C7">
        <f t="shared" si="1"/>
        <v>424.74434782608694</v>
      </c>
      <c r="D7" s="1">
        <v>29.76</v>
      </c>
      <c r="E7">
        <f t="shared" si="2"/>
        <v>33.44</v>
      </c>
      <c r="F7">
        <v>0</v>
      </c>
      <c r="H7">
        <f t="shared" si="0"/>
        <v>21.739130434782609</v>
      </c>
      <c r="I7">
        <v>0</v>
      </c>
    </row>
    <row r="8" spans="1:9" ht="15.75" x14ac:dyDescent="0.25">
      <c r="A8" t="s">
        <v>21</v>
      </c>
      <c r="B8">
        <v>7</v>
      </c>
      <c r="C8">
        <f t="shared" si="1"/>
        <v>432.7652173913043</v>
      </c>
      <c r="D8" s="1">
        <v>55.75</v>
      </c>
      <c r="E8">
        <f t="shared" si="2"/>
        <v>63.2</v>
      </c>
      <c r="F8">
        <v>0</v>
      </c>
      <c r="H8">
        <f t="shared" si="0"/>
        <v>21.739130434782609</v>
      </c>
      <c r="I8">
        <v>0</v>
      </c>
    </row>
    <row r="9" spans="1:9" ht="15.75" x14ac:dyDescent="0.25">
      <c r="A9" t="s">
        <v>21</v>
      </c>
      <c r="B9">
        <v>8</v>
      </c>
      <c r="C9">
        <f t="shared" si="1"/>
        <v>466.77608695652168</v>
      </c>
      <c r="D9" s="1">
        <v>75.930000000000007</v>
      </c>
      <c r="E9">
        <f t="shared" si="2"/>
        <v>118.95</v>
      </c>
      <c r="F9">
        <v>0</v>
      </c>
      <c r="H9">
        <f t="shared" si="0"/>
        <v>21.739130434782609</v>
      </c>
      <c r="I9">
        <v>0</v>
      </c>
    </row>
    <row r="10" spans="1:9" ht="15.75" x14ac:dyDescent="0.25">
      <c r="A10" t="s">
        <v>22</v>
      </c>
      <c r="B10">
        <v>9</v>
      </c>
      <c r="C10">
        <f t="shared" si="1"/>
        <v>510.96695652173901</v>
      </c>
      <c r="D10" s="1">
        <v>144.37</v>
      </c>
      <c r="E10">
        <f t="shared" si="2"/>
        <v>194.88</v>
      </c>
      <c r="F10">
        <v>0</v>
      </c>
      <c r="H10">
        <f t="shared" si="0"/>
        <v>21.739130434782609</v>
      </c>
      <c r="I10">
        <v>10</v>
      </c>
    </row>
    <row r="11" spans="1:9" ht="15.75" x14ac:dyDescent="0.25">
      <c r="A11" t="s">
        <v>22</v>
      </c>
      <c r="B11">
        <v>10</v>
      </c>
      <c r="C11">
        <f t="shared" si="1"/>
        <v>623.59782608695639</v>
      </c>
      <c r="D11" s="1">
        <v>168.88</v>
      </c>
      <c r="E11">
        <f t="shared" si="2"/>
        <v>339.25</v>
      </c>
      <c r="F11">
        <v>0</v>
      </c>
      <c r="H11">
        <f t="shared" si="0"/>
        <v>21.739130434782609</v>
      </c>
      <c r="I11">
        <v>10</v>
      </c>
    </row>
    <row r="12" spans="1:9" ht="15.75" x14ac:dyDescent="0.25">
      <c r="A12" t="s">
        <v>23</v>
      </c>
      <c r="B12">
        <v>11</v>
      </c>
      <c r="C12">
        <f t="shared" si="1"/>
        <v>760.73869565217376</v>
      </c>
      <c r="D12" s="1">
        <v>157.57</v>
      </c>
      <c r="E12">
        <f t="shared" si="2"/>
        <v>508.13</v>
      </c>
      <c r="F12">
        <v>0</v>
      </c>
      <c r="H12">
        <f t="shared" si="0"/>
        <v>21.739130434782609</v>
      </c>
      <c r="I12">
        <v>10</v>
      </c>
    </row>
    <row r="13" spans="1:9" ht="15.75" x14ac:dyDescent="0.25">
      <c r="A13" t="s">
        <v>23</v>
      </c>
      <c r="B13">
        <v>12</v>
      </c>
      <c r="C13">
        <f t="shared" si="1"/>
        <v>886.56956521739119</v>
      </c>
      <c r="D13" s="1">
        <v>110.09</v>
      </c>
      <c r="E13">
        <f t="shared" si="2"/>
        <v>665.7</v>
      </c>
      <c r="F13">
        <v>150</v>
      </c>
      <c r="H13">
        <f t="shared" si="0"/>
        <v>21.739130434782609</v>
      </c>
      <c r="I13">
        <v>10</v>
      </c>
    </row>
    <row r="14" spans="1:9" ht="15.75" x14ac:dyDescent="0.25">
      <c r="A14" t="s">
        <v>24</v>
      </c>
      <c r="B14">
        <v>13</v>
      </c>
      <c r="C14">
        <f t="shared" si="1"/>
        <v>814.9204347826086</v>
      </c>
      <c r="D14" s="1">
        <v>84.31</v>
      </c>
      <c r="E14">
        <f t="shared" si="2"/>
        <v>775.79000000000008</v>
      </c>
      <c r="F14">
        <v>150</v>
      </c>
      <c r="H14">
        <f t="shared" si="0"/>
        <v>21.739130434782609</v>
      </c>
      <c r="I14">
        <v>10</v>
      </c>
    </row>
    <row r="15" spans="1:9" ht="15.75" x14ac:dyDescent="0.25">
      <c r="A15" t="s">
        <v>24</v>
      </c>
      <c r="B15">
        <v>14</v>
      </c>
      <c r="C15">
        <f>C14+D14-F14-H15-I15+G15</f>
        <v>717.49130434782603</v>
      </c>
      <c r="D15" s="1">
        <v>78.72</v>
      </c>
      <c r="E15">
        <f>D14+E14+G15</f>
        <v>860.10000000000014</v>
      </c>
      <c r="F15">
        <v>0</v>
      </c>
      <c r="H15">
        <f t="shared" si="0"/>
        <v>21.739130434782609</v>
      </c>
      <c r="I15">
        <v>10</v>
      </c>
    </row>
    <row r="16" spans="1:9" ht="15.75" x14ac:dyDescent="0.25">
      <c r="A16" t="s">
        <v>25</v>
      </c>
      <c r="B16">
        <v>15</v>
      </c>
      <c r="C16">
        <f t="shared" ref="C16:C24" si="3">C15+D15-F15-H16-I16+G16</f>
        <v>764.47217391304343</v>
      </c>
      <c r="D16" s="1">
        <v>63.28</v>
      </c>
      <c r="E16">
        <f t="shared" ref="E16:E24" si="4">D15+E15+G16</f>
        <v>938.82000000000016</v>
      </c>
      <c r="F16">
        <v>0</v>
      </c>
      <c r="H16">
        <f t="shared" si="0"/>
        <v>21.739130434782609</v>
      </c>
      <c r="I16">
        <v>10</v>
      </c>
    </row>
    <row r="17" spans="1:9" ht="15.75" x14ac:dyDescent="0.25">
      <c r="A17" t="s">
        <v>25</v>
      </c>
      <c r="B17">
        <v>16</v>
      </c>
      <c r="C17">
        <f t="shared" si="3"/>
        <v>796.01304347826078</v>
      </c>
      <c r="D17" s="1">
        <v>47.66</v>
      </c>
      <c r="E17">
        <f t="shared" si="4"/>
        <v>1002.1000000000001</v>
      </c>
      <c r="F17">
        <v>0</v>
      </c>
      <c r="H17">
        <f t="shared" si="0"/>
        <v>21.739130434782609</v>
      </c>
      <c r="I17">
        <v>10</v>
      </c>
    </row>
    <row r="18" spans="1:9" ht="15.75" x14ac:dyDescent="0.25">
      <c r="A18" t="s">
        <v>28</v>
      </c>
      <c r="B18">
        <v>17</v>
      </c>
      <c r="C18">
        <f t="shared" si="3"/>
        <v>811.93391304347813</v>
      </c>
      <c r="D18" s="1">
        <v>21.47</v>
      </c>
      <c r="E18">
        <f t="shared" si="4"/>
        <v>1049.7600000000002</v>
      </c>
      <c r="F18">
        <v>0</v>
      </c>
      <c r="H18">
        <f t="shared" si="0"/>
        <v>21.739130434782609</v>
      </c>
      <c r="I18">
        <v>10</v>
      </c>
    </row>
    <row r="19" spans="1:9" ht="15.75" x14ac:dyDescent="0.25">
      <c r="A19" t="s">
        <v>28</v>
      </c>
      <c r="B19">
        <v>18</v>
      </c>
      <c r="C19">
        <f t="shared" si="3"/>
        <v>801.66478260869553</v>
      </c>
      <c r="D19" s="1">
        <v>10.29</v>
      </c>
      <c r="E19">
        <f t="shared" si="4"/>
        <v>1071.2300000000002</v>
      </c>
      <c r="F19">
        <v>0</v>
      </c>
      <c r="H19">
        <f t="shared" si="0"/>
        <v>21.739130434782609</v>
      </c>
      <c r="I19">
        <v>10</v>
      </c>
    </row>
    <row r="20" spans="1:9" ht="15.75" x14ac:dyDescent="0.25">
      <c r="A20" t="s">
        <v>29</v>
      </c>
      <c r="B20">
        <v>19</v>
      </c>
      <c r="C20">
        <f t="shared" si="3"/>
        <v>780.21565217391287</v>
      </c>
      <c r="D20" s="1">
        <v>6.92</v>
      </c>
      <c r="E20">
        <f t="shared" si="4"/>
        <v>1081.5200000000002</v>
      </c>
      <c r="F20">
        <v>0</v>
      </c>
      <c r="H20">
        <f t="shared" si="0"/>
        <v>21.739130434782609</v>
      </c>
      <c r="I20">
        <v>10</v>
      </c>
    </row>
    <row r="21" spans="1:9" ht="15.75" x14ac:dyDescent="0.25">
      <c r="A21" t="s">
        <v>30</v>
      </c>
      <c r="B21">
        <v>20</v>
      </c>
      <c r="C21">
        <f t="shared" si="3"/>
        <v>755.39652173913021</v>
      </c>
      <c r="D21" s="1">
        <v>3.36</v>
      </c>
      <c r="E21">
        <f t="shared" si="4"/>
        <v>1088.4400000000003</v>
      </c>
      <c r="F21">
        <v>0</v>
      </c>
      <c r="H21">
        <f t="shared" si="0"/>
        <v>21.739130434782609</v>
      </c>
      <c r="I21">
        <v>10</v>
      </c>
    </row>
    <row r="22" spans="1:9" x14ac:dyDescent="0.25">
      <c r="A22" t="s">
        <v>30</v>
      </c>
      <c r="B22">
        <v>21</v>
      </c>
      <c r="C22">
        <f t="shared" si="3"/>
        <v>727.0173913043476</v>
      </c>
      <c r="D22">
        <v>1.64</v>
      </c>
      <c r="E22">
        <f t="shared" si="4"/>
        <v>1091.8000000000002</v>
      </c>
      <c r="F22">
        <v>0</v>
      </c>
      <c r="H22">
        <f t="shared" si="0"/>
        <v>21.739130434782609</v>
      </c>
      <c r="I22">
        <v>10</v>
      </c>
    </row>
    <row r="23" spans="1:9" x14ac:dyDescent="0.25">
      <c r="A23" t="s">
        <v>31</v>
      </c>
      <c r="B23">
        <v>22</v>
      </c>
      <c r="C23">
        <f t="shared" si="3"/>
        <v>696.91826086956496</v>
      </c>
      <c r="D23">
        <v>2.36</v>
      </c>
      <c r="E23">
        <f t="shared" si="4"/>
        <v>1093.4400000000003</v>
      </c>
      <c r="F23">
        <v>0</v>
      </c>
      <c r="H23">
        <f t="shared" si="0"/>
        <v>21.739130434782609</v>
      </c>
      <c r="I23">
        <v>10</v>
      </c>
    </row>
    <row r="24" spans="1:9" x14ac:dyDescent="0.25">
      <c r="A24" t="s">
        <v>31</v>
      </c>
      <c r="B24">
        <v>23</v>
      </c>
      <c r="C24">
        <f t="shared" si="3"/>
        <v>667.53913043478235</v>
      </c>
      <c r="D24">
        <v>0</v>
      </c>
      <c r="E24">
        <f t="shared" si="4"/>
        <v>1095.8000000000002</v>
      </c>
      <c r="F24">
        <v>0</v>
      </c>
      <c r="H24">
        <f t="shared" si="0"/>
        <v>21.739130434782609</v>
      </c>
      <c r="I24">
        <v>10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8AFE4-730E-48AE-BCB1-03C892E28014}">
  <dimension ref="A1:I24"/>
  <sheetViews>
    <sheetView workbookViewId="0">
      <selection activeCell="D6" sqref="D6"/>
    </sheetView>
  </sheetViews>
  <sheetFormatPr defaultRowHeight="15" x14ac:dyDescent="0.25"/>
  <cols>
    <col min="9" max="9" width="11.5703125" customWidth="1"/>
  </cols>
  <sheetData>
    <row r="1" spans="1:9" x14ac:dyDescent="0.25">
      <c r="A1" t="s">
        <v>19</v>
      </c>
      <c r="B1" t="s">
        <v>1</v>
      </c>
      <c r="C1" t="s">
        <v>3</v>
      </c>
      <c r="D1" t="s">
        <v>5</v>
      </c>
      <c r="E1" t="s">
        <v>7</v>
      </c>
      <c r="F1" t="s">
        <v>9</v>
      </c>
      <c r="G1" t="s">
        <v>17</v>
      </c>
      <c r="H1" t="s">
        <v>11</v>
      </c>
      <c r="I1" t="s">
        <v>15</v>
      </c>
    </row>
    <row r="2" spans="1:9" ht="15.75" x14ac:dyDescent="0.25">
      <c r="A2" t="s">
        <v>26</v>
      </c>
      <c r="B2">
        <v>1</v>
      </c>
      <c r="C2">
        <v>500</v>
      </c>
      <c r="D2" s="1">
        <v>3.11</v>
      </c>
      <c r="F2">
        <v>0</v>
      </c>
      <c r="H2">
        <f>$C$2/23</f>
        <v>21.739130434782609</v>
      </c>
      <c r="I2">
        <v>0</v>
      </c>
    </row>
    <row r="3" spans="1:9" ht="15.75" x14ac:dyDescent="0.25">
      <c r="A3" t="s">
        <v>26</v>
      </c>
      <c r="B3">
        <v>2</v>
      </c>
      <c r="C3">
        <f>C2+D2-F2-H3-I3</f>
        <v>481.37086956521739</v>
      </c>
      <c r="D3" s="1">
        <v>2.97</v>
      </c>
      <c r="E3">
        <f>D2+E2</f>
        <v>3.11</v>
      </c>
      <c r="F3">
        <v>0</v>
      </c>
      <c r="H3">
        <f t="shared" ref="H3:H24" si="0">$C$2/23</f>
        <v>21.739130434782609</v>
      </c>
      <c r="I3">
        <v>0</v>
      </c>
    </row>
    <row r="4" spans="1:9" ht="15.75" x14ac:dyDescent="0.25">
      <c r="A4" t="s">
        <v>27</v>
      </c>
      <c r="B4">
        <v>3</v>
      </c>
      <c r="C4">
        <f t="shared" ref="C4:C14" si="1">C3+D3-F3-H4-I4</f>
        <v>462.60173913043479</v>
      </c>
      <c r="D4" s="1">
        <v>0.96</v>
      </c>
      <c r="E4">
        <f t="shared" ref="E4:E14" si="2">D3+E3</f>
        <v>6.08</v>
      </c>
      <c r="F4">
        <v>0</v>
      </c>
      <c r="H4">
        <f t="shared" si="0"/>
        <v>21.739130434782609</v>
      </c>
      <c r="I4">
        <v>0</v>
      </c>
    </row>
    <row r="5" spans="1:9" ht="15.75" x14ac:dyDescent="0.25">
      <c r="A5" t="s">
        <v>27</v>
      </c>
      <c r="B5">
        <v>4</v>
      </c>
      <c r="C5">
        <f t="shared" si="1"/>
        <v>441.82260869565215</v>
      </c>
      <c r="D5" s="1">
        <v>9.11</v>
      </c>
      <c r="E5">
        <f t="shared" si="2"/>
        <v>7.04</v>
      </c>
      <c r="F5">
        <v>0</v>
      </c>
      <c r="H5">
        <f t="shared" si="0"/>
        <v>21.739130434782609</v>
      </c>
      <c r="I5">
        <v>0</v>
      </c>
    </row>
    <row r="6" spans="1:9" ht="15.75" x14ac:dyDescent="0.25">
      <c r="A6" t="s">
        <v>20</v>
      </c>
      <c r="B6">
        <v>5</v>
      </c>
      <c r="C6">
        <f t="shared" si="1"/>
        <v>429.19347826086954</v>
      </c>
      <c r="D6" s="1">
        <v>17.29</v>
      </c>
      <c r="E6">
        <f t="shared" si="2"/>
        <v>16.149999999999999</v>
      </c>
      <c r="F6">
        <v>0</v>
      </c>
      <c r="H6">
        <f t="shared" si="0"/>
        <v>21.739130434782609</v>
      </c>
      <c r="I6">
        <v>0</v>
      </c>
    </row>
    <row r="7" spans="1:9" ht="15.75" x14ac:dyDescent="0.25">
      <c r="A7" t="s">
        <v>20</v>
      </c>
      <c r="B7">
        <v>6</v>
      </c>
      <c r="C7">
        <f t="shared" si="1"/>
        <v>424.74434782608694</v>
      </c>
      <c r="D7" s="1">
        <v>29.76</v>
      </c>
      <c r="E7">
        <f t="shared" si="2"/>
        <v>33.44</v>
      </c>
      <c r="F7">
        <v>0</v>
      </c>
      <c r="H7">
        <f t="shared" si="0"/>
        <v>21.739130434782609</v>
      </c>
      <c r="I7">
        <v>0</v>
      </c>
    </row>
    <row r="8" spans="1:9" ht="15.75" x14ac:dyDescent="0.25">
      <c r="A8" t="s">
        <v>21</v>
      </c>
      <c r="B8">
        <v>7</v>
      </c>
      <c r="C8">
        <f t="shared" si="1"/>
        <v>432.7652173913043</v>
      </c>
      <c r="D8" s="1">
        <v>55.75</v>
      </c>
      <c r="E8">
        <f t="shared" si="2"/>
        <v>63.2</v>
      </c>
      <c r="F8">
        <v>0</v>
      </c>
      <c r="H8">
        <f t="shared" si="0"/>
        <v>21.739130434782609</v>
      </c>
      <c r="I8">
        <v>0</v>
      </c>
    </row>
    <row r="9" spans="1:9" ht="15.75" x14ac:dyDescent="0.25">
      <c r="A9" t="s">
        <v>21</v>
      </c>
      <c r="B9">
        <v>8</v>
      </c>
      <c r="C9">
        <f t="shared" si="1"/>
        <v>466.77608695652168</v>
      </c>
      <c r="D9" s="1">
        <v>75.930000000000007</v>
      </c>
      <c r="E9">
        <f t="shared" si="2"/>
        <v>118.95</v>
      </c>
      <c r="F9">
        <v>0</v>
      </c>
      <c r="H9">
        <f t="shared" si="0"/>
        <v>21.739130434782609</v>
      </c>
      <c r="I9">
        <v>0</v>
      </c>
    </row>
    <row r="10" spans="1:9" ht="15.75" x14ac:dyDescent="0.25">
      <c r="A10" t="s">
        <v>22</v>
      </c>
      <c r="B10">
        <v>9</v>
      </c>
      <c r="C10">
        <f t="shared" si="1"/>
        <v>510.96695652173901</v>
      </c>
      <c r="D10" s="1">
        <v>144.37</v>
      </c>
      <c r="E10">
        <f t="shared" si="2"/>
        <v>194.88</v>
      </c>
      <c r="F10">
        <v>0</v>
      </c>
      <c r="H10">
        <f t="shared" si="0"/>
        <v>21.739130434782609</v>
      </c>
      <c r="I10">
        <v>10</v>
      </c>
    </row>
    <row r="11" spans="1:9" ht="15.75" x14ac:dyDescent="0.25">
      <c r="A11" t="s">
        <v>22</v>
      </c>
      <c r="B11">
        <v>10</v>
      </c>
      <c r="C11">
        <f t="shared" si="1"/>
        <v>623.59782608695639</v>
      </c>
      <c r="D11" s="1">
        <v>168.88</v>
      </c>
      <c r="E11">
        <f t="shared" si="2"/>
        <v>339.25</v>
      </c>
      <c r="F11">
        <v>0</v>
      </c>
      <c r="H11">
        <f t="shared" si="0"/>
        <v>21.739130434782609</v>
      </c>
      <c r="I11">
        <v>10</v>
      </c>
    </row>
    <row r="12" spans="1:9" ht="15.75" x14ac:dyDescent="0.25">
      <c r="A12" t="s">
        <v>23</v>
      </c>
      <c r="B12">
        <v>11</v>
      </c>
      <c r="C12">
        <f t="shared" si="1"/>
        <v>760.73869565217376</v>
      </c>
      <c r="D12" s="1">
        <v>157.57</v>
      </c>
      <c r="E12">
        <f t="shared" si="2"/>
        <v>508.13</v>
      </c>
      <c r="F12">
        <v>0</v>
      </c>
      <c r="H12">
        <f t="shared" si="0"/>
        <v>21.739130434782609</v>
      </c>
      <c r="I12">
        <v>10</v>
      </c>
    </row>
    <row r="13" spans="1:9" ht="15.75" x14ac:dyDescent="0.25">
      <c r="A13" t="s">
        <v>23</v>
      </c>
      <c r="B13">
        <v>12</v>
      </c>
      <c r="C13">
        <f t="shared" si="1"/>
        <v>886.56956521739119</v>
      </c>
      <c r="D13" s="1">
        <v>110.09</v>
      </c>
      <c r="E13">
        <f t="shared" si="2"/>
        <v>665.7</v>
      </c>
      <c r="F13">
        <v>150</v>
      </c>
      <c r="H13">
        <f t="shared" si="0"/>
        <v>21.739130434782609</v>
      </c>
      <c r="I13">
        <v>10</v>
      </c>
    </row>
    <row r="14" spans="1:9" ht="15.75" x14ac:dyDescent="0.25">
      <c r="A14" t="s">
        <v>24</v>
      </c>
      <c r="B14">
        <v>13</v>
      </c>
      <c r="C14">
        <f t="shared" si="1"/>
        <v>814.9204347826086</v>
      </c>
      <c r="D14" s="1">
        <v>84.31</v>
      </c>
      <c r="E14">
        <f t="shared" si="2"/>
        <v>775.79000000000008</v>
      </c>
      <c r="F14">
        <v>150</v>
      </c>
      <c r="H14">
        <f t="shared" si="0"/>
        <v>21.739130434782609</v>
      </c>
      <c r="I14">
        <v>10</v>
      </c>
    </row>
    <row r="15" spans="1:9" ht="15.75" x14ac:dyDescent="0.25">
      <c r="A15" t="s">
        <v>24</v>
      </c>
      <c r="B15">
        <v>14</v>
      </c>
      <c r="C15">
        <f>C14+D14-F14-H15-I15+G15</f>
        <v>797.49130434782603</v>
      </c>
      <c r="D15" s="1">
        <v>78.72</v>
      </c>
      <c r="E15">
        <f>D14+E14+G15</f>
        <v>940.10000000000014</v>
      </c>
      <c r="F15">
        <v>0</v>
      </c>
      <c r="G15">
        <v>80</v>
      </c>
      <c r="H15">
        <f t="shared" si="0"/>
        <v>21.739130434782609</v>
      </c>
      <c r="I15">
        <v>10</v>
      </c>
    </row>
    <row r="16" spans="1:9" ht="15.75" x14ac:dyDescent="0.25">
      <c r="A16" t="s">
        <v>25</v>
      </c>
      <c r="B16">
        <v>15</v>
      </c>
      <c r="C16">
        <f t="shared" ref="C16:C24" si="3">C15+D15-F15-H16-I16+G16</f>
        <v>944.47217391304343</v>
      </c>
      <c r="D16" s="1">
        <v>63.28</v>
      </c>
      <c r="E16">
        <f t="shared" ref="E16:E24" si="4">D15+E15+G16</f>
        <v>1118.8200000000002</v>
      </c>
      <c r="F16">
        <v>0</v>
      </c>
      <c r="G16">
        <v>100</v>
      </c>
      <c r="H16">
        <f t="shared" si="0"/>
        <v>21.739130434782609</v>
      </c>
      <c r="I16">
        <v>10</v>
      </c>
    </row>
    <row r="17" spans="1:9" ht="15.75" x14ac:dyDescent="0.25">
      <c r="A17" t="s">
        <v>25</v>
      </c>
      <c r="B17">
        <v>16</v>
      </c>
      <c r="C17">
        <f t="shared" si="3"/>
        <v>976.01304347826078</v>
      </c>
      <c r="D17" s="1">
        <v>47.66</v>
      </c>
      <c r="E17">
        <f t="shared" si="4"/>
        <v>1182.1000000000001</v>
      </c>
      <c r="F17">
        <v>0</v>
      </c>
      <c r="H17">
        <f t="shared" si="0"/>
        <v>21.739130434782609</v>
      </c>
      <c r="I17">
        <v>10</v>
      </c>
    </row>
    <row r="18" spans="1:9" ht="15.75" x14ac:dyDescent="0.25">
      <c r="A18" t="s">
        <v>28</v>
      </c>
      <c r="B18">
        <v>17</v>
      </c>
      <c r="C18">
        <f t="shared" si="3"/>
        <v>991.93391304347813</v>
      </c>
      <c r="D18" s="1">
        <v>21.47</v>
      </c>
      <c r="E18">
        <f t="shared" si="4"/>
        <v>1229.7600000000002</v>
      </c>
      <c r="F18">
        <v>0</v>
      </c>
      <c r="H18">
        <f t="shared" si="0"/>
        <v>21.739130434782609</v>
      </c>
      <c r="I18">
        <v>10</v>
      </c>
    </row>
    <row r="19" spans="1:9" ht="15.75" x14ac:dyDescent="0.25">
      <c r="A19" t="s">
        <v>28</v>
      </c>
      <c r="B19">
        <v>18</v>
      </c>
      <c r="C19">
        <f t="shared" si="3"/>
        <v>981.66478260869553</v>
      </c>
      <c r="D19" s="1">
        <v>10.29</v>
      </c>
      <c r="E19">
        <f t="shared" si="4"/>
        <v>1251.2300000000002</v>
      </c>
      <c r="F19">
        <v>0</v>
      </c>
      <c r="H19">
        <f t="shared" si="0"/>
        <v>21.739130434782609</v>
      </c>
      <c r="I19">
        <v>10</v>
      </c>
    </row>
    <row r="20" spans="1:9" ht="15.75" x14ac:dyDescent="0.25">
      <c r="A20" t="s">
        <v>29</v>
      </c>
      <c r="B20">
        <v>19</v>
      </c>
      <c r="C20">
        <f t="shared" si="3"/>
        <v>960.21565217391287</v>
      </c>
      <c r="D20" s="1">
        <v>6.92</v>
      </c>
      <c r="E20">
        <f t="shared" si="4"/>
        <v>1261.5200000000002</v>
      </c>
      <c r="F20">
        <v>0</v>
      </c>
      <c r="H20">
        <f t="shared" si="0"/>
        <v>21.739130434782609</v>
      </c>
      <c r="I20">
        <v>10</v>
      </c>
    </row>
    <row r="21" spans="1:9" ht="15.75" x14ac:dyDescent="0.25">
      <c r="A21" t="s">
        <v>30</v>
      </c>
      <c r="B21">
        <v>20</v>
      </c>
      <c r="C21">
        <f t="shared" si="3"/>
        <v>935.39652173913021</v>
      </c>
      <c r="D21" s="1">
        <v>3.36</v>
      </c>
      <c r="E21">
        <f t="shared" si="4"/>
        <v>1268.4400000000003</v>
      </c>
      <c r="F21">
        <v>0</v>
      </c>
      <c r="H21">
        <f t="shared" si="0"/>
        <v>21.739130434782609</v>
      </c>
      <c r="I21">
        <v>10</v>
      </c>
    </row>
    <row r="22" spans="1:9" x14ac:dyDescent="0.25">
      <c r="A22" t="s">
        <v>30</v>
      </c>
      <c r="B22">
        <v>21</v>
      </c>
      <c r="C22">
        <f t="shared" si="3"/>
        <v>907.0173913043476</v>
      </c>
      <c r="D22">
        <v>1.64</v>
      </c>
      <c r="E22">
        <f t="shared" si="4"/>
        <v>1271.8000000000002</v>
      </c>
      <c r="F22">
        <v>0</v>
      </c>
      <c r="H22">
        <f t="shared" si="0"/>
        <v>21.739130434782609</v>
      </c>
      <c r="I22">
        <v>10</v>
      </c>
    </row>
    <row r="23" spans="1:9" x14ac:dyDescent="0.25">
      <c r="A23" t="s">
        <v>31</v>
      </c>
      <c r="B23">
        <v>22</v>
      </c>
      <c r="C23">
        <f t="shared" si="3"/>
        <v>876.91826086956496</v>
      </c>
      <c r="D23">
        <v>2.36</v>
      </c>
      <c r="E23">
        <f t="shared" si="4"/>
        <v>1273.4400000000003</v>
      </c>
      <c r="F23">
        <v>0</v>
      </c>
      <c r="H23">
        <f t="shared" si="0"/>
        <v>21.739130434782609</v>
      </c>
      <c r="I23">
        <v>10</v>
      </c>
    </row>
    <row r="24" spans="1:9" x14ac:dyDescent="0.25">
      <c r="A24" t="s">
        <v>31</v>
      </c>
      <c r="B24">
        <v>23</v>
      </c>
      <c r="C24">
        <f t="shared" si="3"/>
        <v>847.53913043478235</v>
      </c>
      <c r="D24">
        <v>0</v>
      </c>
      <c r="E24">
        <f t="shared" si="4"/>
        <v>1275.8000000000002</v>
      </c>
      <c r="F24">
        <v>0</v>
      </c>
      <c r="H24">
        <f t="shared" si="0"/>
        <v>21.739130434782609</v>
      </c>
      <c r="I24">
        <v>10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C773B-D58A-4F25-8CB8-33B6C9510C23}">
  <dimension ref="A1:I24"/>
  <sheetViews>
    <sheetView workbookViewId="0">
      <selection sqref="A1:A1048576"/>
    </sheetView>
  </sheetViews>
  <sheetFormatPr defaultRowHeight="15" x14ac:dyDescent="0.25"/>
  <cols>
    <col min="9" max="9" width="11.5703125" customWidth="1"/>
  </cols>
  <sheetData>
    <row r="1" spans="1:9" x14ac:dyDescent="0.25">
      <c r="A1" t="s">
        <v>19</v>
      </c>
      <c r="B1" t="s">
        <v>1</v>
      </c>
      <c r="C1" t="s">
        <v>3</v>
      </c>
      <c r="D1" t="s">
        <v>5</v>
      </c>
      <c r="E1" t="s">
        <v>7</v>
      </c>
      <c r="F1" t="s">
        <v>9</v>
      </c>
      <c r="G1" t="s">
        <v>17</v>
      </c>
      <c r="H1" t="s">
        <v>11</v>
      </c>
      <c r="I1" t="s">
        <v>15</v>
      </c>
    </row>
    <row r="2" spans="1:9" ht="15.75" x14ac:dyDescent="0.25">
      <c r="A2" t="s">
        <v>26</v>
      </c>
      <c r="B2">
        <v>1</v>
      </c>
      <c r="C2">
        <v>500</v>
      </c>
      <c r="D2" s="1">
        <v>3.11</v>
      </c>
      <c r="F2">
        <v>0</v>
      </c>
      <c r="H2">
        <f>$C$2/23</f>
        <v>21.739130434782609</v>
      </c>
      <c r="I2">
        <v>0</v>
      </c>
    </row>
    <row r="3" spans="1:9" ht="15.75" x14ac:dyDescent="0.25">
      <c r="A3" t="s">
        <v>26</v>
      </c>
      <c r="B3">
        <v>2</v>
      </c>
      <c r="C3">
        <f>C2+D2-F2-H3-I3</f>
        <v>481.37086956521739</v>
      </c>
      <c r="D3" s="1">
        <v>2.97</v>
      </c>
      <c r="E3">
        <f>D2+E2</f>
        <v>3.11</v>
      </c>
      <c r="F3">
        <v>0</v>
      </c>
      <c r="H3">
        <f t="shared" ref="H3:H24" si="0">$C$2/23</f>
        <v>21.739130434782609</v>
      </c>
      <c r="I3">
        <v>0</v>
      </c>
    </row>
    <row r="4" spans="1:9" ht="15.75" x14ac:dyDescent="0.25">
      <c r="A4" t="s">
        <v>27</v>
      </c>
      <c r="B4">
        <v>3</v>
      </c>
      <c r="C4">
        <f t="shared" ref="C4:C14" si="1">C3+D3-F3-H4-I4</f>
        <v>462.60173913043479</v>
      </c>
      <c r="D4" s="1">
        <v>0.96</v>
      </c>
      <c r="E4">
        <f t="shared" ref="E4:E14" si="2">D3+E3</f>
        <v>6.08</v>
      </c>
      <c r="F4">
        <v>0</v>
      </c>
      <c r="H4">
        <f t="shared" si="0"/>
        <v>21.739130434782609</v>
      </c>
      <c r="I4">
        <v>0</v>
      </c>
    </row>
    <row r="5" spans="1:9" ht="15.75" x14ac:dyDescent="0.25">
      <c r="A5" t="s">
        <v>27</v>
      </c>
      <c r="B5">
        <v>4</v>
      </c>
      <c r="C5">
        <f t="shared" si="1"/>
        <v>441.82260869565215</v>
      </c>
      <c r="D5" s="1">
        <v>9.11</v>
      </c>
      <c r="E5">
        <f t="shared" si="2"/>
        <v>7.04</v>
      </c>
      <c r="F5">
        <v>0</v>
      </c>
      <c r="H5">
        <f t="shared" si="0"/>
        <v>21.739130434782609</v>
      </c>
      <c r="I5">
        <v>0</v>
      </c>
    </row>
    <row r="6" spans="1:9" ht="15.75" x14ac:dyDescent="0.25">
      <c r="A6" t="s">
        <v>20</v>
      </c>
      <c r="B6">
        <v>5</v>
      </c>
      <c r="C6">
        <f t="shared" si="1"/>
        <v>429.19347826086954</v>
      </c>
      <c r="D6" s="1">
        <v>17.29</v>
      </c>
      <c r="E6">
        <f t="shared" si="2"/>
        <v>16.149999999999999</v>
      </c>
      <c r="F6">
        <v>0</v>
      </c>
      <c r="H6">
        <f t="shared" si="0"/>
        <v>21.739130434782609</v>
      </c>
      <c r="I6">
        <v>0</v>
      </c>
    </row>
    <row r="7" spans="1:9" ht="15.75" x14ac:dyDescent="0.25">
      <c r="A7" t="s">
        <v>20</v>
      </c>
      <c r="B7">
        <v>6</v>
      </c>
      <c r="C7">
        <f t="shared" si="1"/>
        <v>424.74434782608694</v>
      </c>
      <c r="D7" s="1">
        <v>29.76</v>
      </c>
      <c r="E7">
        <f t="shared" si="2"/>
        <v>33.44</v>
      </c>
      <c r="F7">
        <v>0</v>
      </c>
      <c r="H7">
        <f t="shared" si="0"/>
        <v>21.739130434782609</v>
      </c>
      <c r="I7">
        <v>0</v>
      </c>
    </row>
    <row r="8" spans="1:9" ht="15.75" x14ac:dyDescent="0.25">
      <c r="A8" t="s">
        <v>21</v>
      </c>
      <c r="B8">
        <v>7</v>
      </c>
      <c r="C8">
        <f t="shared" si="1"/>
        <v>432.7652173913043</v>
      </c>
      <c r="D8" s="1">
        <v>55.75</v>
      </c>
      <c r="E8">
        <f t="shared" si="2"/>
        <v>63.2</v>
      </c>
      <c r="F8">
        <v>0</v>
      </c>
      <c r="H8">
        <f t="shared" si="0"/>
        <v>21.739130434782609</v>
      </c>
      <c r="I8">
        <v>0</v>
      </c>
    </row>
    <row r="9" spans="1:9" ht="15.75" x14ac:dyDescent="0.25">
      <c r="A9" t="s">
        <v>21</v>
      </c>
      <c r="B9">
        <v>8</v>
      </c>
      <c r="C9">
        <f t="shared" si="1"/>
        <v>466.77608695652168</v>
      </c>
      <c r="D9" s="1">
        <v>75.930000000000007</v>
      </c>
      <c r="E9">
        <f t="shared" si="2"/>
        <v>118.95</v>
      </c>
      <c r="F9">
        <v>0</v>
      </c>
      <c r="H9">
        <f t="shared" si="0"/>
        <v>21.739130434782609</v>
      </c>
      <c r="I9">
        <v>0</v>
      </c>
    </row>
    <row r="10" spans="1:9" ht="15.75" x14ac:dyDescent="0.25">
      <c r="A10" t="s">
        <v>22</v>
      </c>
      <c r="B10">
        <v>9</v>
      </c>
      <c r="C10">
        <f t="shared" si="1"/>
        <v>510.96695652173901</v>
      </c>
      <c r="D10" s="1">
        <v>144.37</v>
      </c>
      <c r="E10">
        <f t="shared" si="2"/>
        <v>194.88</v>
      </c>
      <c r="F10">
        <v>0</v>
      </c>
      <c r="H10">
        <f t="shared" si="0"/>
        <v>21.739130434782609</v>
      </c>
      <c r="I10">
        <v>10</v>
      </c>
    </row>
    <row r="11" spans="1:9" ht="15.75" x14ac:dyDescent="0.25">
      <c r="A11" t="s">
        <v>22</v>
      </c>
      <c r="B11">
        <v>10</v>
      </c>
      <c r="C11">
        <f t="shared" si="1"/>
        <v>623.59782608695639</v>
      </c>
      <c r="D11" s="1">
        <v>168.88</v>
      </c>
      <c r="E11">
        <f t="shared" si="2"/>
        <v>339.25</v>
      </c>
      <c r="F11">
        <v>0</v>
      </c>
      <c r="H11">
        <f t="shared" si="0"/>
        <v>21.739130434782609</v>
      </c>
      <c r="I11">
        <v>10</v>
      </c>
    </row>
    <row r="12" spans="1:9" ht="15.75" x14ac:dyDescent="0.25">
      <c r="A12" t="s">
        <v>23</v>
      </c>
      <c r="B12">
        <v>11</v>
      </c>
      <c r="C12">
        <f t="shared" si="1"/>
        <v>760.73869565217376</v>
      </c>
      <c r="D12" s="1">
        <v>157.57</v>
      </c>
      <c r="E12">
        <f t="shared" si="2"/>
        <v>508.13</v>
      </c>
      <c r="F12">
        <v>0</v>
      </c>
      <c r="H12">
        <f t="shared" si="0"/>
        <v>21.739130434782609</v>
      </c>
      <c r="I12">
        <v>10</v>
      </c>
    </row>
    <row r="13" spans="1:9" ht="15.75" x14ac:dyDescent="0.25">
      <c r="A13" t="s">
        <v>23</v>
      </c>
      <c r="B13">
        <v>12</v>
      </c>
      <c r="C13">
        <f t="shared" si="1"/>
        <v>886.56956521739119</v>
      </c>
      <c r="D13" s="1">
        <v>110.09</v>
      </c>
      <c r="E13">
        <f t="shared" si="2"/>
        <v>665.7</v>
      </c>
      <c r="F13">
        <v>150</v>
      </c>
      <c r="H13">
        <f t="shared" si="0"/>
        <v>21.739130434782609</v>
      </c>
      <c r="I13">
        <v>10</v>
      </c>
    </row>
    <row r="14" spans="1:9" ht="15.75" x14ac:dyDescent="0.25">
      <c r="A14" t="s">
        <v>24</v>
      </c>
      <c r="B14">
        <v>13</v>
      </c>
      <c r="C14">
        <f t="shared" si="1"/>
        <v>814.9204347826086</v>
      </c>
      <c r="D14" s="1">
        <v>84.31</v>
      </c>
      <c r="E14">
        <f t="shared" si="2"/>
        <v>775.79000000000008</v>
      </c>
      <c r="F14">
        <v>150</v>
      </c>
      <c r="H14">
        <f t="shared" si="0"/>
        <v>21.739130434782609</v>
      </c>
      <c r="I14">
        <v>10</v>
      </c>
    </row>
    <row r="15" spans="1:9" ht="15.75" x14ac:dyDescent="0.25">
      <c r="A15" t="s">
        <v>24</v>
      </c>
      <c r="B15">
        <v>14</v>
      </c>
      <c r="C15">
        <f>C14+D14-F14-H15-I15+G15</f>
        <v>657.49130434782603</v>
      </c>
      <c r="D15" s="1">
        <v>78.72</v>
      </c>
      <c r="E15">
        <f>D14+E14+G15</f>
        <v>800.10000000000014</v>
      </c>
      <c r="F15">
        <v>0</v>
      </c>
      <c r="G15">
        <v>-60</v>
      </c>
      <c r="H15">
        <f t="shared" si="0"/>
        <v>21.739130434782609</v>
      </c>
      <c r="I15">
        <v>10</v>
      </c>
    </row>
    <row r="16" spans="1:9" ht="15.75" x14ac:dyDescent="0.25">
      <c r="A16" t="s">
        <v>25</v>
      </c>
      <c r="B16">
        <v>15</v>
      </c>
      <c r="C16">
        <f t="shared" ref="C16:C24" si="3">C15+D15-F15-H16-I16+G16</f>
        <v>664.47217391304343</v>
      </c>
      <c r="D16" s="1">
        <v>63.28</v>
      </c>
      <c r="E16">
        <f t="shared" ref="E16:E24" si="4">D15+E15+G16</f>
        <v>838.82000000000016</v>
      </c>
      <c r="F16">
        <v>0</v>
      </c>
      <c r="G16">
        <v>-40</v>
      </c>
      <c r="H16">
        <f t="shared" si="0"/>
        <v>21.739130434782609</v>
      </c>
      <c r="I16">
        <v>10</v>
      </c>
    </row>
    <row r="17" spans="1:9" ht="15.75" x14ac:dyDescent="0.25">
      <c r="A17" t="s">
        <v>25</v>
      </c>
      <c r="B17">
        <v>16</v>
      </c>
      <c r="C17">
        <f t="shared" si="3"/>
        <v>696.01304347826078</v>
      </c>
      <c r="D17" s="1">
        <v>47.66</v>
      </c>
      <c r="E17">
        <f t="shared" si="4"/>
        <v>902.10000000000014</v>
      </c>
      <c r="F17">
        <v>0</v>
      </c>
      <c r="H17">
        <f t="shared" si="0"/>
        <v>21.739130434782609</v>
      </c>
      <c r="I17">
        <v>10</v>
      </c>
    </row>
    <row r="18" spans="1:9" ht="15.75" x14ac:dyDescent="0.25">
      <c r="A18" t="s">
        <v>28</v>
      </c>
      <c r="B18">
        <v>17</v>
      </c>
      <c r="C18">
        <f t="shared" si="3"/>
        <v>711.93391304347813</v>
      </c>
      <c r="D18" s="1">
        <v>21.47</v>
      </c>
      <c r="E18">
        <f t="shared" si="4"/>
        <v>949.7600000000001</v>
      </c>
      <c r="F18">
        <v>0</v>
      </c>
      <c r="H18">
        <f t="shared" si="0"/>
        <v>21.739130434782609</v>
      </c>
      <c r="I18">
        <v>10</v>
      </c>
    </row>
    <row r="19" spans="1:9" ht="15.75" x14ac:dyDescent="0.25">
      <c r="A19" t="s">
        <v>28</v>
      </c>
      <c r="B19">
        <v>18</v>
      </c>
      <c r="C19">
        <f t="shared" si="3"/>
        <v>701.66478260869553</v>
      </c>
      <c r="D19" s="1">
        <v>10.29</v>
      </c>
      <c r="E19">
        <f t="shared" si="4"/>
        <v>971.23000000000013</v>
      </c>
      <c r="F19">
        <v>0</v>
      </c>
      <c r="H19">
        <f t="shared" si="0"/>
        <v>21.739130434782609</v>
      </c>
      <c r="I19">
        <v>10</v>
      </c>
    </row>
    <row r="20" spans="1:9" ht="15.75" x14ac:dyDescent="0.25">
      <c r="A20" t="s">
        <v>29</v>
      </c>
      <c r="B20">
        <v>19</v>
      </c>
      <c r="C20">
        <f t="shared" si="3"/>
        <v>680.21565217391287</v>
      </c>
      <c r="D20" s="1">
        <v>6.92</v>
      </c>
      <c r="E20">
        <f t="shared" si="4"/>
        <v>981.5200000000001</v>
      </c>
      <c r="F20">
        <v>0</v>
      </c>
      <c r="H20">
        <f t="shared" si="0"/>
        <v>21.739130434782609</v>
      </c>
      <c r="I20">
        <v>10</v>
      </c>
    </row>
    <row r="21" spans="1:9" ht="15.75" x14ac:dyDescent="0.25">
      <c r="A21" t="s">
        <v>30</v>
      </c>
      <c r="B21">
        <v>20</v>
      </c>
      <c r="C21">
        <f t="shared" si="3"/>
        <v>655.39652173913021</v>
      </c>
      <c r="D21" s="1">
        <v>3.36</v>
      </c>
      <c r="E21">
        <f t="shared" si="4"/>
        <v>988.44</v>
      </c>
      <c r="F21">
        <v>0</v>
      </c>
      <c r="H21">
        <f t="shared" si="0"/>
        <v>21.739130434782609</v>
      </c>
      <c r="I21">
        <v>10</v>
      </c>
    </row>
    <row r="22" spans="1:9" x14ac:dyDescent="0.25">
      <c r="A22" t="s">
        <v>30</v>
      </c>
      <c r="B22">
        <v>21</v>
      </c>
      <c r="C22">
        <f t="shared" si="3"/>
        <v>627.0173913043476</v>
      </c>
      <c r="D22">
        <v>1.64</v>
      </c>
      <c r="E22">
        <f t="shared" si="4"/>
        <v>991.80000000000007</v>
      </c>
      <c r="F22">
        <v>0</v>
      </c>
      <c r="H22">
        <f t="shared" si="0"/>
        <v>21.739130434782609</v>
      </c>
      <c r="I22">
        <v>10</v>
      </c>
    </row>
    <row r="23" spans="1:9" x14ac:dyDescent="0.25">
      <c r="A23" t="s">
        <v>31</v>
      </c>
      <c r="B23">
        <v>22</v>
      </c>
      <c r="C23">
        <f t="shared" si="3"/>
        <v>596.91826086956496</v>
      </c>
      <c r="D23">
        <v>2.36</v>
      </c>
      <c r="E23">
        <f t="shared" si="4"/>
        <v>993.44</v>
      </c>
      <c r="F23">
        <v>0</v>
      </c>
      <c r="H23">
        <f t="shared" si="0"/>
        <v>21.739130434782609</v>
      </c>
      <c r="I23">
        <v>10</v>
      </c>
    </row>
    <row r="24" spans="1:9" x14ac:dyDescent="0.25">
      <c r="A24" t="s">
        <v>31</v>
      </c>
      <c r="B24">
        <v>23</v>
      </c>
      <c r="C24">
        <f t="shared" si="3"/>
        <v>567.53913043478235</v>
      </c>
      <c r="D24">
        <v>0</v>
      </c>
      <c r="E24">
        <f t="shared" si="4"/>
        <v>995.80000000000007</v>
      </c>
      <c r="F24">
        <v>0</v>
      </c>
      <c r="H24">
        <f t="shared" si="0"/>
        <v>21.739130434782609</v>
      </c>
      <c r="I24">
        <v>10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34D610FCFECD4CA00665A80167748A" ma:contentTypeVersion="13" ma:contentTypeDescription="Create a new document." ma:contentTypeScope="" ma:versionID="0e32bffcbaac8789dc3de95b9881064a">
  <xsd:schema xmlns:xsd="http://www.w3.org/2001/XMLSchema" xmlns:xs="http://www.w3.org/2001/XMLSchema" xmlns:p="http://schemas.microsoft.com/office/2006/metadata/properties" xmlns:ns1="http://schemas.microsoft.com/sharepoint/v3" xmlns:ns2="06e70ef3-f99c-416f-8024-d174f0732317" xmlns:ns3="8429678d-a3f7-4ed1-8a77-7ed0341b67ab" targetNamespace="http://schemas.microsoft.com/office/2006/metadata/properties" ma:root="true" ma:fieldsID="99923a95858d72ef7bfc7970c46093dc" ns1:_="" ns2:_="" ns3:_="">
    <xsd:import namespace="http://schemas.microsoft.com/sharepoint/v3"/>
    <xsd:import namespace="06e70ef3-f99c-416f-8024-d174f0732317"/>
    <xsd:import namespace="8429678d-a3f7-4ed1-8a77-7ed0341b67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70ef3-f99c-416f-8024-d174f07323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29678d-a3f7-4ed1-8a77-7ed0341b67a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6e98dbe-7c2c-4881-addc-25ceed2ed5de}" ma:internalName="TaxCatchAll" ma:showField="CatchAllData" ma:web="8429678d-a3f7-4ed1-8a77-7ed0341b67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29678d-a3f7-4ed1-8a77-7ed0341b67ab" xsi:nil="true"/>
    <lcf76f155ced4ddcb4097134ff3c332f xmlns="06e70ef3-f99c-416f-8024-d174f0732317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2289B4-0267-4313-B8AC-9778F51759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6e70ef3-f99c-416f-8024-d174f0732317"/>
    <ds:schemaRef ds:uri="8429678d-a3f7-4ed1-8a77-7ed0341b67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D5344F-D11B-4A3C-92B9-D38E347DDCC2}">
  <ds:schemaRefs>
    <ds:schemaRef ds:uri="http://schemas.microsoft.com/office/2006/metadata/properties"/>
    <ds:schemaRef ds:uri="http://schemas.microsoft.com/office/infopath/2007/PartnerControls"/>
    <ds:schemaRef ds:uri="8429678d-a3f7-4ed1-8a77-7ed0341b67ab"/>
    <ds:schemaRef ds:uri="06e70ef3-f99c-416f-8024-d174f0732317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8ACAA108-64D2-4588-87D8-4A0F2D7A9F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README</vt:lpstr>
      <vt:lpstr>ungrazed</vt:lpstr>
      <vt:lpstr>continously grazed</vt:lpstr>
      <vt:lpstr>rotational grazing</vt:lpstr>
      <vt:lpstr>sudden removal</vt:lpstr>
      <vt:lpstr>full compensation</vt:lpstr>
      <vt:lpstr>over compensation</vt:lpstr>
      <vt:lpstr>under compensation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Kearney, Sean - REE-ARS</dc:creator>
  <cp:keywords/>
  <dc:description/>
  <cp:lastModifiedBy>Peirce,Erika</cp:lastModifiedBy>
  <cp:revision/>
  <dcterms:created xsi:type="dcterms:W3CDTF">2024-09-16T20:51:06Z</dcterms:created>
  <dcterms:modified xsi:type="dcterms:W3CDTF">2025-09-03T18:49:10Z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0x0101007234D610FCFECD4CA00665A80167748A</vt:lpwstr>
  </property>
  <property fmtid="{D5CDD505-2E9C-101B-9397-08002B2CF9AE}" pid="3" name="MediaServiceImageTags">
    <vt:lpwstr/>
  </property>
</Properties>
</file>