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9735" activeTab="1"/>
  </bookViews>
  <sheets>
    <sheet name="Sheet1" sheetId="1" r:id="rId1"/>
    <sheet name="Sheet2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4" i="2" l="1"/>
  <c r="N13" i="2"/>
  <c r="N12" i="2"/>
  <c r="N11" i="2"/>
  <c r="N10" i="2"/>
  <c r="N9" i="2"/>
  <c r="N8" i="2"/>
  <c r="N7" i="2"/>
  <c r="N6" i="2"/>
  <c r="N5" i="2"/>
  <c r="N4" i="2"/>
  <c r="N3" i="2"/>
  <c r="N15" i="2" s="1"/>
  <c r="O6" i="2" l="1"/>
  <c r="O14" i="2"/>
  <c r="O9" i="2"/>
  <c r="O10" i="2"/>
  <c r="O11" i="2"/>
  <c r="O4" i="2"/>
  <c r="O12" i="2"/>
  <c r="P13" i="2"/>
  <c r="R11" i="2"/>
  <c r="Q8" i="2"/>
  <c r="P5" i="2"/>
  <c r="R3" i="2"/>
  <c r="Q3" i="2"/>
  <c r="Q12" i="2"/>
  <c r="Q7" i="2"/>
  <c r="R5" i="2"/>
  <c r="P10" i="2"/>
  <c r="Q5" i="2"/>
  <c r="R14" i="2"/>
  <c r="Q11" i="2"/>
  <c r="P8" i="2"/>
  <c r="R6" i="2"/>
  <c r="P12" i="2"/>
  <c r="Q10" i="2"/>
  <c r="Q13" i="2"/>
  <c r="Q14" i="2"/>
  <c r="P11" i="2"/>
  <c r="R9" i="2"/>
  <c r="O8" i="2"/>
  <c r="Q6" i="2"/>
  <c r="P3" i="2"/>
  <c r="R7" i="2"/>
  <c r="P4" i="2"/>
  <c r="P7" i="2"/>
  <c r="R8" i="2"/>
  <c r="O7" i="2"/>
  <c r="P14" i="2"/>
  <c r="R12" i="2"/>
  <c r="E22" i="2" s="1"/>
  <c r="Q9" i="2"/>
  <c r="P6" i="2"/>
  <c r="C20" i="2" s="1"/>
  <c r="R4" i="2"/>
  <c r="P9" i="2"/>
  <c r="Q4" i="2"/>
  <c r="R10" i="2"/>
  <c r="R13" i="2"/>
  <c r="N20" i="2" s="1"/>
  <c r="O5" i="2"/>
  <c r="O13" i="2"/>
  <c r="O3" i="2"/>
  <c r="B19" i="2" l="1"/>
  <c r="H17" i="2"/>
  <c r="C19" i="2"/>
  <c r="J17" i="2"/>
  <c r="D19" i="2"/>
  <c r="L17" i="2"/>
  <c r="J19" i="2"/>
  <c r="C21" i="2"/>
  <c r="J18" i="2"/>
  <c r="D21" i="2"/>
  <c r="L19" i="2"/>
  <c r="C22" i="2"/>
  <c r="J20" i="2"/>
  <c r="B22" i="2"/>
  <c r="H20" i="2"/>
  <c r="L18" i="2"/>
  <c r="D20" i="2"/>
  <c r="N18" i="2"/>
  <c r="E20" i="2"/>
  <c r="D22" i="2"/>
  <c r="L20" i="2"/>
  <c r="N19" i="2"/>
  <c r="E21" i="2"/>
  <c r="E19" i="2"/>
  <c r="N17" i="2"/>
  <c r="B21" i="2"/>
  <c r="H19" i="2"/>
  <c r="H18" i="2"/>
  <c r="B20" i="2"/>
  <c r="E19" i="1" l="1"/>
  <c r="D19" i="1"/>
  <c r="C19" i="1"/>
  <c r="B19" i="1"/>
  <c r="B17" i="1" l="1"/>
  <c r="C17" i="1"/>
  <c r="D17" i="1"/>
  <c r="E17" i="1"/>
  <c r="B18" i="1"/>
  <c r="C18" i="1"/>
  <c r="D18" i="1"/>
  <c r="E18" i="1"/>
</calcChain>
</file>

<file path=xl/sharedStrings.xml><?xml version="1.0" encoding="utf-8"?>
<sst xmlns="http://schemas.openxmlformats.org/spreadsheetml/2006/main" count="92" uniqueCount="28">
  <si>
    <t>Control</t>
    <phoneticPr fontId="1" type="noConversion"/>
  </si>
  <si>
    <t>&lt;0.001***</t>
    <phoneticPr fontId="1" type="noConversion"/>
  </si>
  <si>
    <t>/</t>
    <phoneticPr fontId="1" type="noConversion"/>
  </si>
  <si>
    <t>FAC400</t>
    <phoneticPr fontId="1" type="noConversion"/>
  </si>
  <si>
    <t>FAC800</t>
    <phoneticPr fontId="1" type="noConversion"/>
  </si>
  <si>
    <t>FAC400+DFO</t>
    <phoneticPr fontId="1" type="noConversion"/>
  </si>
  <si>
    <t>FAC+DFO</t>
    <phoneticPr fontId="1" type="noConversion"/>
  </si>
  <si>
    <t>FITC</t>
    <phoneticPr fontId="1" type="noConversion"/>
  </si>
  <si>
    <t>PI</t>
    <phoneticPr fontId="1" type="noConversion"/>
  </si>
  <si>
    <t>A-V</t>
  </si>
  <si>
    <t>FITC</t>
    <phoneticPr fontId="2" type="noConversion"/>
  </si>
  <si>
    <t>PI</t>
    <phoneticPr fontId="2" type="noConversion"/>
  </si>
  <si>
    <t>DAPI</t>
    <phoneticPr fontId="2" type="noConversion"/>
  </si>
  <si>
    <t>总荧光强度</t>
    <phoneticPr fontId="2" type="noConversion"/>
  </si>
  <si>
    <t>相对荧光强度</t>
    <phoneticPr fontId="2" type="noConversion"/>
  </si>
  <si>
    <t>Area</t>
    <phoneticPr fontId="2" type="noConversion"/>
  </si>
  <si>
    <t>IntDen</t>
    <phoneticPr fontId="2" type="noConversion"/>
  </si>
  <si>
    <t>RawlntDen</t>
    <phoneticPr fontId="2" type="noConversion"/>
  </si>
  <si>
    <t>Mean</t>
    <phoneticPr fontId="2" type="noConversion"/>
  </si>
  <si>
    <t>Merge</t>
    <phoneticPr fontId="2" type="noConversion"/>
  </si>
  <si>
    <t>Control</t>
    <phoneticPr fontId="2" type="noConversion"/>
  </si>
  <si>
    <t>MPTP</t>
    <phoneticPr fontId="2" type="noConversion"/>
  </si>
  <si>
    <t>DFP</t>
    <phoneticPr fontId="2" type="noConversion"/>
  </si>
  <si>
    <t>DFO</t>
    <phoneticPr fontId="2" type="noConversion"/>
  </si>
  <si>
    <t>Lip</t>
    <phoneticPr fontId="2" type="noConversion"/>
  </si>
  <si>
    <t>MPP+</t>
    <phoneticPr fontId="2" type="noConversion"/>
  </si>
  <si>
    <t>MPP+ DFO</t>
    <phoneticPr fontId="2" type="noConversion"/>
  </si>
  <si>
    <t>MPP+ Lip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</si>
</sst>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_ "/>
  </numFmts>
  <fonts count="10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charset val="134"/>
      <scheme val="minor"/>
    </font>
    <font>
      <b/>
      <sz val="12"/>
      <color rgb="FFFF0000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cap="none" spc="0" normalizeH="0" baseline="0">
                <a:solidFill>
                  <a:schemeClr val="tx1"/>
                </a:solidFill>
                <a:latin typeface="Times New Roman" panose="02020603050405020304" pitchFamily="18" charset="0"/>
                <a:ea typeface="+mj-ea"/>
                <a:cs typeface="Times New Roman" panose="02020603050405020304" pitchFamily="18" charset="0"/>
              </a:defRPr>
            </a:pPr>
            <a:r>
              <a:rPr lang="en-US" altLang="zh-CN"/>
              <a:t>Cell Apoptosis</a:t>
            </a:r>
            <a:r>
              <a:rPr lang="en-US" altLang="zh-CN" baseline="0"/>
              <a:t> </a:t>
            </a:r>
            <a:r>
              <a:rPr lang="en-US" altLang="zh-CN"/>
              <a:t>Rate</a:t>
            </a:r>
            <a:endParaRPr lang="zh-C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cap="none" spc="0" normalizeH="0" baseline="0">
              <a:solidFill>
                <a:schemeClr val="tx1"/>
              </a:solidFill>
              <a:latin typeface="Times New Roman" panose="02020603050405020304" pitchFamily="18" charset="0"/>
              <a:ea typeface="+mj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Sheet1!$B$16</c:f>
              <c:strCache>
                <c:ptCount val="1"/>
                <c:pt idx="0">
                  <c:v>Control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plus"/>
            <c:errValType val="stdErr"/>
            <c:noEndCap val="0"/>
            <c:spPr>
              <a:noFill/>
              <a:ln w="12700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Sheet1!$A$17:$A$18</c:f>
              <c:strCache>
                <c:ptCount val="2"/>
                <c:pt idx="0">
                  <c:v>FITC</c:v>
                </c:pt>
                <c:pt idx="1">
                  <c:v>PI</c:v>
                </c:pt>
              </c:strCache>
            </c:strRef>
          </c:cat>
          <c:val>
            <c:numRef>
              <c:f>Sheet1!$B$17:$B$18</c:f>
              <c:numCache>
                <c:formatCode>0.000</c:formatCode>
                <c:ptCount val="2"/>
                <c:pt idx="0">
                  <c:v>6.3233333333333333</c:v>
                </c:pt>
                <c:pt idx="1">
                  <c:v>5.4446666666666665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C01-2049-86CF-DBF9249A4AAA}"/>
            </c:ext>
          </c:extLst>
        </c:ser>
        <c:ser>
          <c:idx val="1"/>
          <c:order val="1"/>
          <c:tx>
            <c:strRef>
              <c:f>Sheet1!$C$16</c:f>
              <c:strCache>
                <c:ptCount val="1"/>
                <c:pt idx="0">
                  <c:v>FAC400</c:v>
                </c:pt>
              </c:strCache>
            </c:strRef>
          </c:tx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plus"/>
            <c:errValType val="stdErr"/>
            <c:noEndCap val="0"/>
            <c:spPr>
              <a:noFill/>
              <a:ln w="12700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Sheet1!$A$17:$A$18</c:f>
              <c:strCache>
                <c:ptCount val="2"/>
                <c:pt idx="0">
                  <c:v>FITC</c:v>
                </c:pt>
                <c:pt idx="1">
                  <c:v>PI</c:v>
                </c:pt>
              </c:strCache>
            </c:strRef>
          </c:cat>
          <c:val>
            <c:numRef>
              <c:f>Sheet1!$C$17:$C$18</c:f>
              <c:numCache>
                <c:formatCode>0.000</c:formatCode>
                <c:ptCount val="2"/>
                <c:pt idx="0">
                  <c:v>12.070333333333332</c:v>
                </c:pt>
                <c:pt idx="1">
                  <c:v>8.7963333333333331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C01-2049-86CF-DBF9249A4AAA}"/>
            </c:ext>
          </c:extLst>
        </c:ser>
        <c:ser>
          <c:idx val="2"/>
          <c:order val="2"/>
          <c:tx>
            <c:strRef>
              <c:f>Sheet1!$D$16</c:f>
              <c:strCache>
                <c:ptCount val="1"/>
                <c:pt idx="0">
                  <c:v>FAC800</c:v>
                </c:pt>
              </c:strCache>
            </c:strRef>
          </c:tx>
          <c:spPr>
            <a:pattFill prst="pct8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plus"/>
            <c:errValType val="stdErr"/>
            <c:noEndCap val="0"/>
            <c:spPr>
              <a:noFill/>
              <a:ln w="12700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Sheet1!$A$17:$A$18</c:f>
              <c:strCache>
                <c:ptCount val="2"/>
                <c:pt idx="0">
                  <c:v>FITC</c:v>
                </c:pt>
                <c:pt idx="1">
                  <c:v>PI</c:v>
                </c:pt>
              </c:strCache>
            </c:strRef>
          </c:cat>
          <c:val>
            <c:numRef>
              <c:f>Sheet1!$D$17:$D$18</c:f>
              <c:numCache>
                <c:formatCode>0.000</c:formatCode>
                <c:ptCount val="2"/>
                <c:pt idx="0">
                  <c:v>7.8580000000000005</c:v>
                </c:pt>
                <c:pt idx="1">
                  <c:v>8.1496666666666666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C01-2049-86CF-DBF9249A4AAA}"/>
            </c:ext>
          </c:extLst>
        </c:ser>
        <c:ser>
          <c:idx val="3"/>
          <c:order val="3"/>
          <c:tx>
            <c:strRef>
              <c:f>Sheet1!$E$16</c:f>
              <c:strCache>
                <c:ptCount val="1"/>
                <c:pt idx="0">
                  <c:v>FAC+DFO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errBars>
            <c:errBarType val="plus"/>
            <c:errValType val="stdErr"/>
            <c:noEndCap val="0"/>
            <c:spPr>
              <a:noFill/>
              <a:ln w="12700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Sheet1!$A$17:$A$18</c:f>
              <c:strCache>
                <c:ptCount val="2"/>
                <c:pt idx="0">
                  <c:v>FITC</c:v>
                </c:pt>
                <c:pt idx="1">
                  <c:v>PI</c:v>
                </c:pt>
              </c:strCache>
            </c:strRef>
          </c:cat>
          <c:val>
            <c:numRef>
              <c:f>Sheet1!$E$17:$E$18</c:f>
              <c:numCache>
                <c:formatCode>0.000</c:formatCode>
                <c:ptCount val="2"/>
                <c:pt idx="0">
                  <c:v>3.9366666666666661</c:v>
                </c:pt>
                <c:pt idx="1">
                  <c:v>7.9859999999999998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C01-2049-86CF-DBF9249A4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-269118400"/>
        <c:axId val="-269125472"/>
      </c:barChart>
      <c:catAx>
        <c:axId val="-26911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69125472"/>
        <c:crosses val="autoZero"/>
        <c:auto val="1"/>
        <c:lblAlgn val="ctr"/>
        <c:lblOffset val="100"/>
        <c:noMultiLvlLbl val="0"/>
      </c:catAx>
      <c:valAx>
        <c:axId val="-269125472"/>
        <c:scaling>
          <c:orientation val="minMax"/>
          <c:max val="1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/>
                  <a:t>Mean Value</a:t>
                </a:r>
                <a:endParaRPr lang="zh-CN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0" sourceLinked="1"/>
        <c:majorTickMark val="out"/>
        <c:minorTickMark val="in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69118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3825951775270136"/>
          <c:y val="2.3117345023741596E-2"/>
          <c:w val="0.15739047246320093"/>
          <c:h val="0.179871216013818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1" i="0" u="none" strike="noStrike" kern="1200" cap="none" spc="0" normalizeH="0" baseline="0">
                <a:solidFill>
                  <a:schemeClr val="tx1"/>
                </a:solidFill>
                <a:latin typeface="Times New Roman" panose="02020603050405020304" pitchFamily="18" charset="0"/>
                <a:ea typeface="SimSun" panose="02010600030101010101" pitchFamily="2" charset="-122"/>
                <a:cs typeface="Times New Roman" panose="02020603050405020304" pitchFamily="18" charset="0"/>
              </a:defRPr>
            </a:pPr>
            <a:r>
              <a:rPr lang="en-US"/>
              <a:t>Annexin V-FITC/PI</a:t>
            </a:r>
            <a:endParaRPr lang="zh-CN"/>
          </a:p>
        </c:rich>
      </c:tx>
      <c:layout>
        <c:manualLayout>
          <c:xMode val="edge"/>
          <c:yMode val="edge"/>
          <c:x val="0.3718475820206081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1" i="0" u="none" strike="noStrike" kern="1200" cap="none" spc="0" normalizeH="0" baseline="0">
              <a:solidFill>
                <a:schemeClr val="tx1"/>
              </a:solidFill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[1]Sheet1!$A$19</c:f>
              <c:strCache>
                <c:ptCount val="1"/>
                <c:pt idx="0">
                  <c:v>Control</c:v>
                </c:pt>
              </c:strCache>
            </c:strRef>
          </c:tx>
          <c:spPr>
            <a:solidFill>
              <a:schemeClr val="tx1"/>
            </a:solidFill>
            <a:ln w="25400">
              <a:noFill/>
            </a:ln>
            <a:effectLst/>
          </c:spPr>
          <c:invertIfNegative val="0"/>
          <c:errBars>
            <c:errBarType val="plus"/>
            <c:errValType val="stdErr"/>
            <c:noEndCap val="0"/>
            <c:spPr>
              <a:noFill/>
              <a:ln w="12700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[1]Sheet1!$B$18:$E$18</c:f>
              <c:strCache>
                <c:ptCount val="4"/>
                <c:pt idx="0">
                  <c:v>Merge</c:v>
                </c:pt>
                <c:pt idx="1">
                  <c:v>FITC</c:v>
                </c:pt>
                <c:pt idx="2">
                  <c:v>PI</c:v>
                </c:pt>
                <c:pt idx="3">
                  <c:v>DAPI</c:v>
                </c:pt>
              </c:strCache>
            </c:strRef>
          </c:cat>
          <c:val>
            <c:numRef>
              <c:f>[1]Sheet1!$B$19:$E$19</c:f>
              <c:numCache>
                <c:formatCode>General</c:formatCode>
                <c:ptCount val="4"/>
                <c:pt idx="0">
                  <c:v>0.82379677794050821</c:v>
                </c:pt>
                <c:pt idx="1">
                  <c:v>5.1512549871218637E-2</c:v>
                </c:pt>
                <c:pt idx="2">
                  <c:v>5.8784909853037741E-2</c:v>
                </c:pt>
                <c:pt idx="3">
                  <c:v>0.71349931821625179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35C-9945-AB03-3855062D78E5}"/>
            </c:ext>
          </c:extLst>
        </c:ser>
        <c:ser>
          <c:idx val="1"/>
          <c:order val="1"/>
          <c:tx>
            <c:strRef>
              <c:f>[1]Sheet1!$A$20</c:f>
              <c:strCache>
                <c:ptCount val="1"/>
                <c:pt idx="0">
                  <c:v>MPP+</c:v>
                </c:pt>
              </c:strCache>
            </c:strRef>
          </c:tx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invertIfNegative val="0"/>
          <c:errBars>
            <c:errBarType val="plus"/>
            <c:errValType val="stdErr"/>
            <c:noEndCap val="0"/>
            <c:spPr>
              <a:noFill/>
              <a:ln w="12700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[1]Sheet1!$B$18:$E$18</c:f>
              <c:strCache>
                <c:ptCount val="4"/>
                <c:pt idx="0">
                  <c:v>Merge</c:v>
                </c:pt>
                <c:pt idx="1">
                  <c:v>FITC</c:v>
                </c:pt>
                <c:pt idx="2">
                  <c:v>PI</c:v>
                </c:pt>
                <c:pt idx="3">
                  <c:v>DAPI</c:v>
                </c:pt>
              </c:strCache>
            </c:strRef>
          </c:cat>
          <c:val>
            <c:numRef>
              <c:f>[1]Sheet1!$B$20:$E$20</c:f>
              <c:numCache>
                <c:formatCode>General</c:formatCode>
                <c:ptCount val="4"/>
                <c:pt idx="0">
                  <c:v>1.2837735467905664</c:v>
                </c:pt>
                <c:pt idx="1">
                  <c:v>0.52179182869552054</c:v>
                </c:pt>
                <c:pt idx="2">
                  <c:v>0.53068026867329943</c:v>
                </c:pt>
                <c:pt idx="3">
                  <c:v>0.23130144942174646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35C-9945-AB03-3855062D78E5}"/>
            </c:ext>
          </c:extLst>
        </c:ser>
        <c:ser>
          <c:idx val="2"/>
          <c:order val="2"/>
          <c:tx>
            <c:strRef>
              <c:f>[1]Sheet1!$A$21</c:f>
              <c:strCache>
                <c:ptCount val="1"/>
                <c:pt idx="0">
                  <c:v>MPP+ DFO</c:v>
                </c:pt>
              </c:strCache>
            </c:strRef>
          </c:tx>
          <c:spPr>
            <a:pattFill prst="pct80">
              <a:fgClr>
                <a:schemeClr val="tx1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invertIfNegative val="0"/>
          <c:errBars>
            <c:errBarType val="plus"/>
            <c:errValType val="stdErr"/>
            <c:noEndCap val="0"/>
            <c:spPr>
              <a:noFill/>
              <a:ln w="12700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[1]Sheet1!$B$18:$E$18</c:f>
              <c:strCache>
                <c:ptCount val="4"/>
                <c:pt idx="0">
                  <c:v>Merge</c:v>
                </c:pt>
                <c:pt idx="1">
                  <c:v>FITC</c:v>
                </c:pt>
                <c:pt idx="2">
                  <c:v>PI</c:v>
                </c:pt>
                <c:pt idx="3">
                  <c:v>DAPI</c:v>
                </c:pt>
              </c:strCache>
            </c:strRef>
          </c:cat>
          <c:val>
            <c:numRef>
              <c:f>[1]Sheet1!$B$21:$E$21</c:f>
              <c:numCache>
                <c:formatCode>General</c:formatCode>
                <c:ptCount val="4"/>
                <c:pt idx="0">
                  <c:v>0.97752638755618426</c:v>
                </c:pt>
                <c:pt idx="1">
                  <c:v>0.21514064946214848</c:v>
                </c:pt>
                <c:pt idx="2">
                  <c:v>0.24362405939093992</c:v>
                </c:pt>
                <c:pt idx="3">
                  <c:v>0.51876167870309586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35C-9945-AB03-3855062D78E5}"/>
            </c:ext>
          </c:extLst>
        </c:ser>
        <c:ser>
          <c:idx val="3"/>
          <c:order val="3"/>
          <c:tx>
            <c:strRef>
              <c:f>[1]Sheet1!$A$22</c:f>
              <c:strCache>
                <c:ptCount val="1"/>
                <c:pt idx="0">
                  <c:v>MPP+ Lip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</c:spPr>
          <c:invertIfNegative val="0"/>
          <c:errBars>
            <c:errBarType val="plus"/>
            <c:errValType val="stdErr"/>
            <c:noEndCap val="0"/>
            <c:spPr>
              <a:noFill/>
              <a:ln w="12700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[1]Sheet1!$B$18:$E$18</c:f>
              <c:strCache>
                <c:ptCount val="4"/>
                <c:pt idx="0">
                  <c:v>Merge</c:v>
                </c:pt>
                <c:pt idx="1">
                  <c:v>FITC</c:v>
                </c:pt>
                <c:pt idx="2">
                  <c:v>PI</c:v>
                </c:pt>
                <c:pt idx="3">
                  <c:v>DAPI</c:v>
                </c:pt>
              </c:strCache>
            </c:strRef>
          </c:cat>
          <c:val>
            <c:numRef>
              <c:f>[1]Sheet1!$B$22:$E$22</c:f>
              <c:numCache>
                <c:formatCode>General</c:formatCode>
                <c:ptCount val="4"/>
                <c:pt idx="0">
                  <c:v>0.91490328771274199</c:v>
                </c:pt>
                <c:pt idx="1">
                  <c:v>0.12706428968233932</c:v>
                </c:pt>
                <c:pt idx="2">
                  <c:v>0.19271753951820622</c:v>
                </c:pt>
                <c:pt idx="3">
                  <c:v>0.59512145851219644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35C-9945-AB03-3855062D7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-269117856"/>
        <c:axId val="-269117312"/>
      </c:barChart>
      <c:catAx>
        <c:axId val="-269117856"/>
        <c:scaling>
          <c:orientation val="minMax"/>
        </c:scaling>
        <c:delete val="0"/>
        <c:axPos val="b"/>
        <c:numFmt formatCode="General" sourceLinked="1"/>
        <c:majorTickMark val="none"/>
        <c:minorTickMark val="in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/>
                </a:solidFill>
                <a:latin typeface="Times New Roman" panose="02020603050405020304" pitchFamily="18" charset="0"/>
                <a:ea typeface="SimSun" panose="02010600030101010101" pitchFamily="2" charset="-122"/>
                <a:cs typeface="Times New Roman" panose="02020603050405020304" pitchFamily="18" charset="0"/>
              </a:defRPr>
            </a:pPr>
            <a:endParaRPr lang="en-US"/>
          </a:p>
        </c:txPr>
        <c:crossAx val="-269117312"/>
        <c:crosses val="autoZero"/>
        <c:auto val="1"/>
        <c:lblAlgn val="ctr"/>
        <c:lblOffset val="100"/>
        <c:noMultiLvlLbl val="0"/>
      </c:catAx>
      <c:valAx>
        <c:axId val="-269117312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SimSun" panose="02010600030101010101" pitchFamily="2" charset="-122"/>
                    <a:cs typeface="Times New Roman" panose="02020603050405020304" pitchFamily="18" charset="0"/>
                  </a:defRPr>
                </a:pPr>
                <a:r>
                  <a:rPr lang="zh-CN"/>
                  <a:t>相对荧光强度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/>
                  </a:solidFill>
                  <a:latin typeface="Times New Roman" panose="02020603050405020304" pitchFamily="18" charset="0"/>
                  <a:ea typeface="SimSun" panose="02010600030101010101" pitchFamily="2" charset="-122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SimSun" panose="02010600030101010101" pitchFamily="2" charset="-122"/>
                <a:cs typeface="Times New Roman" panose="02020603050405020304" pitchFamily="18" charset="0"/>
              </a:defRPr>
            </a:pPr>
            <a:endParaRPr lang="en-US"/>
          </a:p>
        </c:txPr>
        <c:crossAx val="-269117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5856831413541901"/>
          <c:y val="1.9020904808822868E-3"/>
          <c:w val="0.1371204543500337"/>
          <c:h val="0.12619625052107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SimSun" panose="02010600030101010101" pitchFamily="2" charset="-122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 b="1">
          <a:solidFill>
            <a:schemeClr val="tx1"/>
          </a:solidFill>
          <a:latin typeface="Times New Roman" panose="02020603050405020304" pitchFamily="18" charset="0"/>
          <a:ea typeface="SimSun" panose="02010600030101010101" pitchFamily="2" charset="-122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77360017497812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50" normalizeH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493066491688538"/>
          <c:y val="0.17820610965296005"/>
          <c:w val="0.83451377952755901"/>
          <c:h val="0.71015055409740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[1]Sheet1!$H$16</c:f>
              <c:strCache>
                <c:ptCount val="1"/>
                <c:pt idx="0">
                  <c:v>Merge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plus"/>
            <c:errValType val="stdErr"/>
            <c:noEndCap val="0"/>
            <c:spPr>
              <a:noFill/>
              <a:ln w="12700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[1]Sheet1!$G$17:$G$20</c:f>
              <c:strCache>
                <c:ptCount val="4"/>
                <c:pt idx="0">
                  <c:v>Control</c:v>
                </c:pt>
                <c:pt idx="1">
                  <c:v>MPP+</c:v>
                </c:pt>
                <c:pt idx="2">
                  <c:v>MPP+ DFO</c:v>
                </c:pt>
                <c:pt idx="3">
                  <c:v>MPP+ Lip</c:v>
                </c:pt>
              </c:strCache>
            </c:strRef>
          </c:cat>
          <c:val>
            <c:numRef>
              <c:f>[1]Sheet1!$H$17:$H$20</c:f>
              <c:numCache>
                <c:formatCode>General</c:formatCode>
                <c:ptCount val="4"/>
                <c:pt idx="0">
                  <c:v>0.82379677794050821</c:v>
                </c:pt>
                <c:pt idx="1">
                  <c:v>1.2837735467905664</c:v>
                </c:pt>
                <c:pt idx="2">
                  <c:v>0.97752638755618426</c:v>
                </c:pt>
                <c:pt idx="3">
                  <c:v>0.91490328771274199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575-C94B-9E24-1E29B29FE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25"/>
        <c:axId val="-269114048"/>
        <c:axId val="-269115136"/>
      </c:barChart>
      <c:catAx>
        <c:axId val="-269114048"/>
        <c:scaling>
          <c:orientation val="minMax"/>
        </c:scaling>
        <c:delete val="0"/>
        <c:axPos val="b"/>
        <c:numFmt formatCode="General" sourceLinked="1"/>
        <c:majorTickMark val="none"/>
        <c:minorTickMark val="in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20" normalizeH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69115136"/>
        <c:crosses val="autoZero"/>
        <c:auto val="1"/>
        <c:lblAlgn val="ctr"/>
        <c:lblOffset val="100"/>
        <c:noMultiLvlLbl val="0"/>
      </c:catAx>
      <c:valAx>
        <c:axId val="-2691151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zh-CN"/>
                  <a:t>相对荧光强度</a:t>
                </a:r>
              </a:p>
            </c:rich>
          </c:tx>
          <c:layout>
            <c:manualLayout>
              <c:xMode val="edge"/>
              <c:yMode val="edge"/>
              <c:x val="0"/>
              <c:y val="0.380503426655001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2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69114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  <a:latin typeface="Times New Roman" panose="02020603050405020304" pitchFamily="18" charset="0"/>
          <a:ea typeface="+mn-ea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77360017497812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50" normalizeH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493066491688538"/>
          <c:y val="0.17820610965296005"/>
          <c:w val="0.83451377952755901"/>
          <c:h val="0.71015055409740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[1]Sheet1!$J$16</c:f>
              <c:strCache>
                <c:ptCount val="1"/>
                <c:pt idx="0">
                  <c:v>FITC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plus"/>
            <c:errValType val="stdErr"/>
            <c:noEndCap val="0"/>
            <c:spPr>
              <a:noFill/>
              <a:ln w="12700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[1]Sheet1!$I$17:$I$20</c:f>
              <c:strCache>
                <c:ptCount val="4"/>
                <c:pt idx="0">
                  <c:v>Control</c:v>
                </c:pt>
                <c:pt idx="1">
                  <c:v>MPP+</c:v>
                </c:pt>
                <c:pt idx="2">
                  <c:v>MPP+ DFO</c:v>
                </c:pt>
                <c:pt idx="3">
                  <c:v>MPP+ Lip</c:v>
                </c:pt>
              </c:strCache>
            </c:strRef>
          </c:cat>
          <c:val>
            <c:numRef>
              <c:f>[1]Sheet1!$J$17:$J$20</c:f>
              <c:numCache>
                <c:formatCode>General</c:formatCode>
                <c:ptCount val="4"/>
                <c:pt idx="0">
                  <c:v>5.1512549871218637E-2</c:v>
                </c:pt>
                <c:pt idx="1">
                  <c:v>0.52179182869552054</c:v>
                </c:pt>
                <c:pt idx="2">
                  <c:v>0.21514064946214848</c:v>
                </c:pt>
                <c:pt idx="3">
                  <c:v>0.12827634967930915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F94-754C-B935-6FE5544B3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25"/>
        <c:axId val="-269114592"/>
        <c:axId val="-96173520"/>
      </c:barChart>
      <c:catAx>
        <c:axId val="-269114592"/>
        <c:scaling>
          <c:orientation val="minMax"/>
        </c:scaling>
        <c:delete val="0"/>
        <c:axPos val="b"/>
        <c:numFmt formatCode="General" sourceLinked="1"/>
        <c:majorTickMark val="none"/>
        <c:minorTickMark val="in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20" normalizeH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96173520"/>
        <c:crosses val="autoZero"/>
        <c:auto val="1"/>
        <c:lblAlgn val="ctr"/>
        <c:lblOffset val="100"/>
        <c:noMultiLvlLbl val="0"/>
      </c:catAx>
      <c:valAx>
        <c:axId val="-961735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zh-CN"/>
                  <a:t>相对荧光强度</a:t>
                </a:r>
              </a:p>
            </c:rich>
          </c:tx>
          <c:layout>
            <c:manualLayout>
              <c:xMode val="edge"/>
              <c:yMode val="edge"/>
              <c:x val="0"/>
              <c:y val="0.380503426655001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2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69114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  <a:latin typeface="Times New Roman" panose="02020603050405020304" pitchFamily="18" charset="0"/>
          <a:ea typeface="+mn-ea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77360017497812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50" normalizeH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493066491688538"/>
          <c:y val="0.17820610965296005"/>
          <c:w val="0.83451377952755901"/>
          <c:h val="0.71015055409740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[1]Sheet1!$L$16</c:f>
              <c:strCache>
                <c:ptCount val="1"/>
                <c:pt idx="0">
                  <c:v>PI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plus"/>
            <c:errValType val="stdErr"/>
            <c:noEndCap val="0"/>
            <c:spPr>
              <a:noFill/>
              <a:ln w="12700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[1]Sheet1!$K$17:$K$20</c:f>
              <c:strCache>
                <c:ptCount val="4"/>
                <c:pt idx="0">
                  <c:v>Control</c:v>
                </c:pt>
                <c:pt idx="1">
                  <c:v>MPP+</c:v>
                </c:pt>
                <c:pt idx="2">
                  <c:v>MPP+ DFO</c:v>
                </c:pt>
                <c:pt idx="3">
                  <c:v>MPP+ Lip</c:v>
                </c:pt>
              </c:strCache>
            </c:strRef>
          </c:cat>
          <c:val>
            <c:numRef>
              <c:f>[1]Sheet1!$L$17:$L$20</c:f>
              <c:numCache>
                <c:formatCode>General</c:formatCode>
                <c:ptCount val="4"/>
                <c:pt idx="0">
                  <c:v>5.8784909853037741E-2</c:v>
                </c:pt>
                <c:pt idx="1">
                  <c:v>0.53068026867329943</c:v>
                </c:pt>
                <c:pt idx="2">
                  <c:v>0.24362405939093992</c:v>
                </c:pt>
                <c:pt idx="3">
                  <c:v>0.19271753951820622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662-C943-9A0E-0AA70A256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25"/>
        <c:axId val="-96183856"/>
        <c:axId val="-96180592"/>
      </c:barChart>
      <c:catAx>
        <c:axId val="-96183856"/>
        <c:scaling>
          <c:orientation val="minMax"/>
        </c:scaling>
        <c:delete val="0"/>
        <c:axPos val="b"/>
        <c:numFmt formatCode="General" sourceLinked="1"/>
        <c:majorTickMark val="none"/>
        <c:minorTickMark val="in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20" normalizeH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96180592"/>
        <c:crosses val="autoZero"/>
        <c:auto val="1"/>
        <c:lblAlgn val="ctr"/>
        <c:lblOffset val="100"/>
        <c:noMultiLvlLbl val="0"/>
      </c:catAx>
      <c:valAx>
        <c:axId val="-9618059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zh-CN"/>
                  <a:t>相对荧光强度</a:t>
                </a:r>
              </a:p>
            </c:rich>
          </c:tx>
          <c:layout>
            <c:manualLayout>
              <c:xMode val="edge"/>
              <c:yMode val="edge"/>
              <c:x val="0"/>
              <c:y val="0.380503426655001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2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96183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  <a:latin typeface="Times New Roman" panose="02020603050405020304" pitchFamily="18" charset="0"/>
          <a:ea typeface="+mn-ea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77360017497812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50" normalizeH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493066491688538"/>
          <c:y val="0.17820610965296005"/>
          <c:w val="0.83451377952755901"/>
          <c:h val="0.71015055409740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[1]Sheet1!$N$16</c:f>
              <c:strCache>
                <c:ptCount val="1"/>
                <c:pt idx="0">
                  <c:v>DAPI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plus"/>
            <c:errValType val="stdErr"/>
            <c:noEndCap val="0"/>
            <c:spPr>
              <a:noFill/>
              <a:ln w="12700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[1]Sheet1!$M$17:$M$20</c:f>
              <c:strCache>
                <c:ptCount val="4"/>
                <c:pt idx="0">
                  <c:v>Control</c:v>
                </c:pt>
                <c:pt idx="1">
                  <c:v>MPP+</c:v>
                </c:pt>
                <c:pt idx="2">
                  <c:v>MPP+ DFO</c:v>
                </c:pt>
                <c:pt idx="3">
                  <c:v>MPP+ Lip</c:v>
                </c:pt>
              </c:strCache>
            </c:strRef>
          </c:cat>
          <c:val>
            <c:numRef>
              <c:f>[1]Sheet1!$N$17:$N$20</c:f>
              <c:numCache>
                <c:formatCode>General</c:formatCode>
                <c:ptCount val="4"/>
                <c:pt idx="0">
                  <c:v>0.71349931821625179</c:v>
                </c:pt>
                <c:pt idx="1">
                  <c:v>0.23130144942174646</c:v>
                </c:pt>
                <c:pt idx="2">
                  <c:v>0.51876167870309586</c:v>
                </c:pt>
                <c:pt idx="3">
                  <c:v>0.39694964900762592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9C3-8440-818D-CB3B6CF4B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25"/>
        <c:axId val="-96176784"/>
        <c:axId val="-96177872"/>
      </c:barChart>
      <c:catAx>
        <c:axId val="-96176784"/>
        <c:scaling>
          <c:orientation val="minMax"/>
        </c:scaling>
        <c:delete val="0"/>
        <c:axPos val="b"/>
        <c:numFmt formatCode="General" sourceLinked="1"/>
        <c:majorTickMark val="none"/>
        <c:minorTickMark val="in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20" normalizeH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96177872"/>
        <c:crosses val="autoZero"/>
        <c:auto val="1"/>
        <c:lblAlgn val="ctr"/>
        <c:lblOffset val="100"/>
        <c:noMultiLvlLbl val="0"/>
      </c:catAx>
      <c:valAx>
        <c:axId val="-961778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zh-CN"/>
                  <a:t>相对荧光强度</a:t>
                </a:r>
              </a:p>
            </c:rich>
          </c:tx>
          <c:layout>
            <c:manualLayout>
              <c:xMode val="edge"/>
              <c:yMode val="edge"/>
              <c:x val="0"/>
              <c:y val="0.380503426655001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2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96176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  <a:latin typeface="Times New Roman" panose="02020603050405020304" pitchFamily="18" charset="0"/>
          <a:ea typeface="+mn-ea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1939</xdr:colOff>
      <xdr:row>11</xdr:row>
      <xdr:rowOff>195</xdr:rowOff>
    </xdr:from>
    <xdr:to>
      <xdr:col>9</xdr:col>
      <xdr:colOff>618519</xdr:colOff>
      <xdr:row>23</xdr:row>
      <xdr:rowOff>184005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xmlns="" id="{74A248EC-929B-F947-B2EA-1D68CD078A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0.32723</cdr:x>
      <cdr:y>0.31689</cdr:y>
    </cdr:from>
    <cdr:to>
      <cdr:x>0.39428</cdr:x>
      <cdr:y>0.31704</cdr:y>
    </cdr:to>
    <cdr:cxnSp macro="">
      <cdr:nvCxnSpPr>
        <cdr:cNvPr id="2" name="直线连接符 1">
          <a:extLst xmlns:a="http://schemas.openxmlformats.org/drawingml/2006/main">
            <a:ext uri="{FF2B5EF4-FFF2-40B4-BE49-F238E27FC236}">
              <a16:creationId xmlns:a16="http://schemas.microsoft.com/office/drawing/2014/main" xmlns="" id="{C58951D9-303F-EE48-A793-1C0371828D43}"/>
            </a:ext>
          </a:extLst>
        </cdr:cNvPr>
        <cdr:cNvCxnSpPr/>
      </cdr:nvCxnSpPr>
      <cdr:spPr>
        <a:xfrm xmlns:a="http://schemas.openxmlformats.org/drawingml/2006/main" flipV="1">
          <a:off x="1498501" y="879846"/>
          <a:ext cx="307070" cy="431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0.28957</cdr:x>
      <cdr:y>0.2973</cdr:y>
    </cdr:from>
    <cdr:to>
      <cdr:x>0.39085</cdr:x>
      <cdr:y>0.38108</cdr:y>
    </cdr:to>
    <cdr:sp macro="" textlink="">
      <cdr:nvSpPr>
        <cdr:cNvPr id="3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0F3D385C-79EA-CC44-8971-4F4157BBA2BB}"/>
            </a:ext>
          </a:extLst>
        </cdr:cNvPr>
        <cdr:cNvSpPr txBox="1"/>
      </cdr:nvSpPr>
      <cdr:spPr>
        <a:xfrm xmlns:a="http://schemas.openxmlformats.org/drawingml/2006/main">
          <a:off x="1326070" y="825447"/>
          <a:ext cx="463802" cy="2326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1000" b="1">
              <a:latin typeface="Times New Roman" panose="02020603050405020304" pitchFamily="18" charset="0"/>
              <a:cs typeface="Times New Roman" panose="02020603050405020304" pitchFamily="18" charset="0"/>
            </a:rPr>
            <a:t>***</a:t>
          </a:r>
          <a:endParaRPr lang="zh-CN" altLang="en-US" sz="10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0.35632</cdr:x>
      <cdr:y>0.52885</cdr:y>
    </cdr:from>
    <cdr:to>
      <cdr:x>0.4576</cdr:x>
      <cdr:y>0.61264</cdr:y>
    </cdr:to>
    <cdr:sp macro="" textlink="">
      <cdr:nvSpPr>
        <cdr:cNvPr id="4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50D7F9B3-DF66-6448-9E77-528B7143E176}"/>
            </a:ext>
          </a:extLst>
        </cdr:cNvPr>
        <cdr:cNvSpPr txBox="1"/>
      </cdr:nvSpPr>
      <cdr:spPr>
        <a:xfrm xmlns:a="http://schemas.openxmlformats.org/drawingml/2006/main">
          <a:off x="1631713" y="1468352"/>
          <a:ext cx="463802" cy="2326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1000" b="1">
              <a:latin typeface="Times New Roman" panose="02020603050405020304" pitchFamily="18" charset="0"/>
              <a:cs typeface="Times New Roman" panose="02020603050405020304" pitchFamily="18" charset="0"/>
            </a:rPr>
            <a:t>***</a:t>
          </a:r>
          <a:endParaRPr lang="zh-CN" altLang="en-US" sz="10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0.43802</cdr:x>
      <cdr:y>0.61046</cdr:y>
    </cdr:from>
    <cdr:to>
      <cdr:x>0.5393</cdr:x>
      <cdr:y>0.69425</cdr:y>
    </cdr:to>
    <cdr:sp macro="" textlink="">
      <cdr:nvSpPr>
        <cdr:cNvPr id="5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6A1E18E2-3D52-CA4C-A22F-E51232ACE59B}"/>
            </a:ext>
          </a:extLst>
        </cdr:cNvPr>
        <cdr:cNvSpPr txBox="1"/>
      </cdr:nvSpPr>
      <cdr:spPr>
        <a:xfrm xmlns:a="http://schemas.openxmlformats.org/drawingml/2006/main">
          <a:off x="2005862" y="1694949"/>
          <a:ext cx="463802" cy="2326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1000" b="1">
              <a:latin typeface="Times New Roman" panose="02020603050405020304" pitchFamily="18" charset="0"/>
              <a:cs typeface="Times New Roman" panose="02020603050405020304" pitchFamily="18" charset="0"/>
            </a:rPr>
            <a:t>*</a:t>
          </a:r>
          <a:endParaRPr lang="zh-CN" altLang="en-US" sz="10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0.69348</cdr:x>
      <cdr:y>0.43205</cdr:y>
    </cdr:from>
    <cdr:to>
      <cdr:x>0.79476</cdr:x>
      <cdr:y>0.51584</cdr:y>
    </cdr:to>
    <cdr:sp macro="" textlink="">
      <cdr:nvSpPr>
        <cdr:cNvPr id="6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99DA4F73-DDFD-7A4E-B391-3E9C6EEFA952}"/>
            </a:ext>
          </a:extLst>
        </cdr:cNvPr>
        <cdr:cNvSpPr txBox="1"/>
      </cdr:nvSpPr>
      <cdr:spPr>
        <a:xfrm xmlns:a="http://schemas.openxmlformats.org/drawingml/2006/main">
          <a:off x="3175738" y="1199597"/>
          <a:ext cx="463802" cy="2326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1000" b="1">
              <a:latin typeface="Times New Roman" panose="02020603050405020304" pitchFamily="18" charset="0"/>
              <a:cs typeface="Times New Roman" panose="02020603050405020304" pitchFamily="18" charset="0"/>
            </a:rPr>
            <a:t>***</a:t>
          </a:r>
          <a:endParaRPr lang="zh-CN" altLang="en-US" sz="10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0.77519</cdr:x>
      <cdr:y>0.51366</cdr:y>
    </cdr:from>
    <cdr:to>
      <cdr:x>0.87647</cdr:x>
      <cdr:y>0.59745</cdr:y>
    </cdr:to>
    <cdr:sp macro="" textlink="">
      <cdr:nvSpPr>
        <cdr:cNvPr id="7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668CC393-3CF4-6043-896C-F898E14A432D}"/>
            </a:ext>
          </a:extLst>
        </cdr:cNvPr>
        <cdr:cNvSpPr txBox="1"/>
      </cdr:nvSpPr>
      <cdr:spPr>
        <a:xfrm xmlns:a="http://schemas.openxmlformats.org/drawingml/2006/main">
          <a:off x="3549888" y="1426194"/>
          <a:ext cx="463802" cy="2326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1000" b="1">
              <a:latin typeface="Times New Roman" panose="02020603050405020304" pitchFamily="18" charset="0"/>
              <a:cs typeface="Times New Roman" panose="02020603050405020304" pitchFamily="18" charset="0"/>
            </a:rPr>
            <a:t>*</a:t>
          </a:r>
          <a:endParaRPr lang="zh-CN" altLang="en-US" sz="10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0.83502</cdr:x>
      <cdr:y>0.44724</cdr:y>
    </cdr:from>
    <cdr:to>
      <cdr:x>0.90291</cdr:x>
      <cdr:y>0.53102</cdr:y>
    </cdr:to>
    <cdr:sp macro="" textlink="">
      <cdr:nvSpPr>
        <cdr:cNvPr id="8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45848A29-3232-4142-9B75-3E46A9DC7CA3}"/>
            </a:ext>
          </a:extLst>
        </cdr:cNvPr>
        <cdr:cNvSpPr txBox="1"/>
      </cdr:nvSpPr>
      <cdr:spPr>
        <a:xfrm xmlns:a="http://schemas.openxmlformats.org/drawingml/2006/main">
          <a:off x="3823912" y="1241753"/>
          <a:ext cx="310871" cy="2326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1000" b="1">
              <a:latin typeface="Times New Roman" panose="02020603050405020304" pitchFamily="18" charset="0"/>
              <a:cs typeface="Times New Roman" panose="02020603050405020304" pitchFamily="18" charset="0"/>
            </a:rPr>
            <a:t>**</a:t>
          </a:r>
          <a:endParaRPr lang="zh-CN" altLang="en-US" sz="10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0.31949</cdr:x>
      <cdr:y>0.26503</cdr:y>
    </cdr:from>
    <cdr:to>
      <cdr:x>0.42077</cdr:x>
      <cdr:y>0.34882</cdr:y>
    </cdr:to>
    <cdr:sp macro="" textlink="">
      <cdr:nvSpPr>
        <cdr:cNvPr id="10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5D8E9855-8427-014F-AEFD-DE3D2958CD96}"/>
            </a:ext>
          </a:extLst>
        </cdr:cNvPr>
        <cdr:cNvSpPr txBox="1"/>
      </cdr:nvSpPr>
      <cdr:spPr>
        <a:xfrm xmlns:a="http://schemas.openxmlformats.org/drawingml/2006/main">
          <a:off x="1463082" y="735862"/>
          <a:ext cx="463802" cy="2326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1000" b="1">
              <a:latin typeface="Times New Roman" panose="02020603050405020304" pitchFamily="18" charset="0"/>
              <a:cs typeface="Times New Roman" panose="02020603050405020304" pitchFamily="18" charset="0"/>
            </a:rPr>
            <a:t>***</a:t>
          </a:r>
          <a:endParaRPr lang="zh-CN" altLang="en-US" sz="10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0.32869</cdr:x>
      <cdr:y>0.28652</cdr:y>
    </cdr:from>
    <cdr:to>
      <cdr:x>0.45527</cdr:x>
      <cdr:y>0.28652</cdr:y>
    </cdr:to>
    <cdr:cxnSp macro="">
      <cdr:nvCxnSpPr>
        <cdr:cNvPr id="11" name="直线连接符 10">
          <a:extLst xmlns:a="http://schemas.openxmlformats.org/drawingml/2006/main">
            <a:ext uri="{FF2B5EF4-FFF2-40B4-BE49-F238E27FC236}">
              <a16:creationId xmlns:a16="http://schemas.microsoft.com/office/drawing/2014/main" xmlns="" id="{0B920FB3-0C31-4C4C-91D1-AE7347257696}"/>
            </a:ext>
          </a:extLst>
        </cdr:cNvPr>
        <cdr:cNvCxnSpPr/>
      </cdr:nvCxnSpPr>
      <cdr:spPr>
        <a:xfrm xmlns:a="http://schemas.openxmlformats.org/drawingml/2006/main">
          <a:off x="1505198" y="795531"/>
          <a:ext cx="579668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0.39544</cdr:x>
      <cdr:y>0.55162</cdr:y>
    </cdr:from>
    <cdr:to>
      <cdr:x>0.4625</cdr:x>
      <cdr:y>0.55178</cdr:y>
    </cdr:to>
    <cdr:cxnSp macro="">
      <cdr:nvCxnSpPr>
        <cdr:cNvPr id="12" name="直线连接符 11">
          <a:extLst xmlns:a="http://schemas.openxmlformats.org/drawingml/2006/main">
            <a:ext uri="{FF2B5EF4-FFF2-40B4-BE49-F238E27FC236}">
              <a16:creationId xmlns:a16="http://schemas.microsoft.com/office/drawing/2014/main" xmlns="" id="{98216298-8909-2549-AEAC-39FC443FFDEC}"/>
            </a:ext>
          </a:extLst>
        </cdr:cNvPr>
        <cdr:cNvCxnSpPr/>
      </cdr:nvCxnSpPr>
      <cdr:spPr>
        <a:xfrm xmlns:a="http://schemas.openxmlformats.org/drawingml/2006/main" flipV="1">
          <a:off x="1810883" y="1531588"/>
          <a:ext cx="307070" cy="431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0.35632</cdr:x>
      <cdr:y>0.23466</cdr:y>
    </cdr:from>
    <cdr:to>
      <cdr:x>0.4576</cdr:x>
      <cdr:y>0.31845</cdr:y>
    </cdr:to>
    <cdr:sp macro="" textlink="">
      <cdr:nvSpPr>
        <cdr:cNvPr id="16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0A715619-677D-1A46-8CCF-412EEB728A7F}"/>
            </a:ext>
          </a:extLst>
        </cdr:cNvPr>
        <cdr:cNvSpPr txBox="1"/>
      </cdr:nvSpPr>
      <cdr:spPr>
        <a:xfrm xmlns:a="http://schemas.openxmlformats.org/drawingml/2006/main">
          <a:off x="1631713" y="651547"/>
          <a:ext cx="463802" cy="2326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1000" b="1">
              <a:latin typeface="Times New Roman" panose="02020603050405020304" pitchFamily="18" charset="0"/>
              <a:cs typeface="Times New Roman" panose="02020603050405020304" pitchFamily="18" charset="0"/>
            </a:rPr>
            <a:t>***</a:t>
          </a:r>
          <a:endParaRPr lang="zh-CN" altLang="en-US" sz="10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0.39429</cdr:x>
      <cdr:y>0.50418</cdr:y>
    </cdr:from>
    <cdr:to>
      <cdr:x>0.49557</cdr:x>
      <cdr:y>0.58796</cdr:y>
    </cdr:to>
    <cdr:sp macro="" textlink="">
      <cdr:nvSpPr>
        <cdr:cNvPr id="17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051B83F8-927D-5E47-8B91-517B9116CE8F}"/>
            </a:ext>
          </a:extLst>
        </cdr:cNvPr>
        <cdr:cNvSpPr txBox="1"/>
      </cdr:nvSpPr>
      <cdr:spPr>
        <a:xfrm xmlns:a="http://schemas.openxmlformats.org/drawingml/2006/main">
          <a:off x="1805613" y="1399846"/>
          <a:ext cx="463802" cy="2326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1000" b="1">
              <a:latin typeface="Times New Roman" panose="02020603050405020304" pitchFamily="18" charset="0"/>
              <a:cs typeface="Times New Roman" panose="02020603050405020304" pitchFamily="18" charset="0"/>
            </a:rPr>
            <a:t>**</a:t>
          </a:r>
          <a:endParaRPr lang="zh-CN" altLang="en-US" sz="10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198870</xdr:rowOff>
    </xdr:from>
    <xdr:to>
      <xdr:col>5</xdr:col>
      <xdr:colOff>458932</xdr:colOff>
      <xdr:row>35</xdr:row>
      <xdr:rowOff>112279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xmlns="" id="{F8635080-D211-0F4D-B5D1-7A4D013F9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450850</xdr:colOff>
      <xdr:row>22</xdr:row>
      <xdr:rowOff>0</xdr:rowOff>
    </xdr:from>
    <xdr:to>
      <xdr:col>11</xdr:col>
      <xdr:colOff>69850</xdr:colOff>
      <xdr:row>35</xdr:row>
      <xdr:rowOff>101600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xmlns="" id="{88BF0B5E-A59C-A941-B4C1-1A78C1CEB9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76200</xdr:colOff>
      <xdr:row>22</xdr:row>
      <xdr:rowOff>0</xdr:rowOff>
    </xdr:from>
    <xdr:to>
      <xdr:col>16</xdr:col>
      <xdr:colOff>241300</xdr:colOff>
      <xdr:row>35</xdr:row>
      <xdr:rowOff>101600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xmlns="" id="{2D403F93-3A58-C74C-A030-CBDD1D356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22</xdr:row>
      <xdr:rowOff>0</xdr:rowOff>
    </xdr:from>
    <xdr:to>
      <xdr:col>22</xdr:col>
      <xdr:colOff>444500</xdr:colOff>
      <xdr:row>35</xdr:row>
      <xdr:rowOff>101600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xmlns="" id="{20C0C490-EAC6-3246-8E7E-6D6BFD690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7257</xdr:colOff>
      <xdr:row>35</xdr:row>
      <xdr:rowOff>195943</xdr:rowOff>
    </xdr:from>
    <xdr:to>
      <xdr:col>11</xdr:col>
      <xdr:colOff>451757</xdr:colOff>
      <xdr:row>49</xdr:row>
      <xdr:rowOff>94343</xdr:rowOff>
    </xdr:to>
    <xdr:graphicFrame macro="">
      <xdr:nvGraphicFramePr>
        <xdr:cNvPr id="6" name="图表 5">
          <a:extLst>
            <a:ext uri="{FF2B5EF4-FFF2-40B4-BE49-F238E27FC236}">
              <a16:creationId xmlns:a16="http://schemas.microsoft.com/office/drawing/2014/main" xmlns="" id="{81D56529-09E4-A24E-8214-726CDCFAE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0.47519</cdr:x>
      <cdr:y>0.71709</cdr:y>
    </cdr:from>
    <cdr:to>
      <cdr:x>0.5169</cdr:x>
      <cdr:y>0.71709</cdr:y>
    </cdr:to>
    <cdr:cxnSp macro="">
      <cdr:nvCxnSpPr>
        <cdr:cNvPr id="2" name="直线连接符 1">
          <a:extLst xmlns:a="http://schemas.openxmlformats.org/drawingml/2006/main">
            <a:ext uri="{FF2B5EF4-FFF2-40B4-BE49-F238E27FC236}">
              <a16:creationId xmlns:a16="http://schemas.microsoft.com/office/drawing/2014/main" xmlns="" id="{F772D122-2D71-C94C-8208-5D45D078119E}"/>
            </a:ext>
          </a:extLst>
        </cdr:cNvPr>
        <cdr:cNvCxnSpPr/>
      </cdr:nvCxnSpPr>
      <cdr:spPr>
        <a:xfrm xmlns:a="http://schemas.openxmlformats.org/drawingml/2006/main">
          <a:off x="2175628" y="1995639"/>
          <a:ext cx="190963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0.2131</cdr:x>
      <cdr:y>0.23331</cdr:y>
    </cdr:from>
    <cdr:to>
      <cdr:x>0.28035</cdr:x>
      <cdr:y>0.30698</cdr:y>
    </cdr:to>
    <cdr:sp macro="" textlink="">
      <cdr:nvSpPr>
        <cdr:cNvPr id="3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D2A69A95-761B-924D-9EE4-7396232A175E}"/>
            </a:ext>
          </a:extLst>
        </cdr:cNvPr>
        <cdr:cNvSpPr txBox="1"/>
      </cdr:nvSpPr>
      <cdr:spPr>
        <a:xfrm xmlns:a="http://schemas.openxmlformats.org/drawingml/2006/main">
          <a:off x="975659" y="649286"/>
          <a:ext cx="307889" cy="2050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0.61031</cdr:x>
      <cdr:y>0.54495</cdr:y>
    </cdr:from>
    <cdr:to>
      <cdr:x>0.69148</cdr:x>
      <cdr:y>0.61863</cdr:y>
    </cdr:to>
    <cdr:sp macro="" textlink="">
      <cdr:nvSpPr>
        <cdr:cNvPr id="4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EE05047E-8EB0-8749-A5DF-E5AA880B023C}"/>
            </a:ext>
          </a:extLst>
        </cdr:cNvPr>
        <cdr:cNvSpPr txBox="1"/>
      </cdr:nvSpPr>
      <cdr:spPr>
        <a:xfrm xmlns:a="http://schemas.openxmlformats.org/drawingml/2006/main">
          <a:off x="2794247" y="1516587"/>
          <a:ext cx="371603" cy="2050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***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0.40529</cdr:x>
      <cdr:y>0.54654</cdr:y>
    </cdr:from>
    <cdr:to>
      <cdr:x>0.48496</cdr:x>
      <cdr:y>0.62022</cdr:y>
    </cdr:to>
    <cdr:sp macro="" textlink="">
      <cdr:nvSpPr>
        <cdr:cNvPr id="5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39B92E56-16F2-234E-8824-6F5DF0E46173}"/>
            </a:ext>
          </a:extLst>
        </cdr:cNvPr>
        <cdr:cNvSpPr txBox="1"/>
      </cdr:nvSpPr>
      <cdr:spPr>
        <a:xfrm xmlns:a="http://schemas.openxmlformats.org/drawingml/2006/main">
          <a:off x="1855567" y="1521009"/>
          <a:ext cx="364793" cy="2050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***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0.81438</cdr:x>
      <cdr:y>0.66569</cdr:y>
    </cdr:from>
    <cdr:to>
      <cdr:x>0.89555</cdr:x>
      <cdr:y>0.73936</cdr:y>
    </cdr:to>
    <cdr:sp macro="" textlink="">
      <cdr:nvSpPr>
        <cdr:cNvPr id="6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16F5992A-1A91-3948-93AA-BAB3CE958AAD}"/>
            </a:ext>
          </a:extLst>
        </cdr:cNvPr>
        <cdr:cNvSpPr txBox="1"/>
      </cdr:nvSpPr>
      <cdr:spPr>
        <a:xfrm xmlns:a="http://schemas.openxmlformats.org/drawingml/2006/main">
          <a:off x="3728571" y="1852581"/>
          <a:ext cx="371603" cy="2050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***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0.45053</cdr:x>
      <cdr:y>0.69428</cdr:y>
    </cdr:from>
    <cdr:to>
      <cdr:x>0.51777</cdr:x>
      <cdr:y>0.76795</cdr:y>
    </cdr:to>
    <cdr:sp macro="" textlink="">
      <cdr:nvSpPr>
        <cdr:cNvPr id="7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3629F902-BDC0-B242-95D1-1EBA5418F846}"/>
            </a:ext>
          </a:extLst>
        </cdr:cNvPr>
        <cdr:cNvSpPr txBox="1"/>
      </cdr:nvSpPr>
      <cdr:spPr>
        <a:xfrm xmlns:a="http://schemas.openxmlformats.org/drawingml/2006/main">
          <a:off x="2062687" y="1932159"/>
          <a:ext cx="307889" cy="2050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0.64926</cdr:x>
      <cdr:y>0.68302</cdr:y>
    </cdr:from>
    <cdr:to>
      <cdr:x>0.71651</cdr:x>
      <cdr:y>0.75669</cdr:y>
    </cdr:to>
    <cdr:sp macro="" textlink="">
      <cdr:nvSpPr>
        <cdr:cNvPr id="8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7373171C-0D45-5C4C-996F-2B25E759E127}"/>
            </a:ext>
          </a:extLst>
        </cdr:cNvPr>
        <cdr:cNvSpPr txBox="1"/>
      </cdr:nvSpPr>
      <cdr:spPr>
        <a:xfrm xmlns:a="http://schemas.openxmlformats.org/drawingml/2006/main">
          <a:off x="2972559" y="1900810"/>
          <a:ext cx="307890" cy="2050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0.48535</cdr:x>
      <cdr:y>0.72721</cdr:y>
    </cdr:from>
    <cdr:to>
      <cdr:x>0.5526</cdr:x>
      <cdr:y>0.80088</cdr:y>
    </cdr:to>
    <cdr:sp macro="" textlink="">
      <cdr:nvSpPr>
        <cdr:cNvPr id="9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0AB0E2CD-F77F-2744-9F1B-5AE218947721}"/>
            </a:ext>
          </a:extLst>
        </cdr:cNvPr>
        <cdr:cNvSpPr txBox="1"/>
      </cdr:nvSpPr>
      <cdr:spPr>
        <a:xfrm xmlns:a="http://schemas.openxmlformats.org/drawingml/2006/main">
          <a:off x="2222130" y="2023794"/>
          <a:ext cx="307890" cy="2050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0.68855</cdr:x>
      <cdr:y>0.70121</cdr:y>
    </cdr:from>
    <cdr:to>
      <cdr:x>0.75579</cdr:x>
      <cdr:y>0.77489</cdr:y>
    </cdr:to>
    <cdr:sp macro="" textlink="">
      <cdr:nvSpPr>
        <cdr:cNvPr id="10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4CDD3CC1-F935-1F4F-9D36-4951699DAFAB}"/>
            </a:ext>
          </a:extLst>
        </cdr:cNvPr>
        <cdr:cNvSpPr txBox="1"/>
      </cdr:nvSpPr>
      <cdr:spPr>
        <a:xfrm xmlns:a="http://schemas.openxmlformats.org/drawingml/2006/main">
          <a:off x="3152435" y="1951451"/>
          <a:ext cx="307890" cy="2050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0.85367</cdr:x>
      <cdr:y>0.56922</cdr:y>
    </cdr:from>
    <cdr:to>
      <cdr:x>0.92092</cdr:x>
      <cdr:y>0.64289</cdr:y>
    </cdr:to>
    <cdr:sp macro="" textlink="">
      <cdr:nvSpPr>
        <cdr:cNvPr id="11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671CF15A-0A11-5742-B477-E865EF042614}"/>
            </a:ext>
          </a:extLst>
        </cdr:cNvPr>
        <cdr:cNvSpPr txBox="1"/>
      </cdr:nvSpPr>
      <cdr:spPr>
        <a:xfrm xmlns:a="http://schemas.openxmlformats.org/drawingml/2006/main">
          <a:off x="3908447" y="1584110"/>
          <a:ext cx="307890" cy="2050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0.89411</cdr:x>
      <cdr:y>0.53398</cdr:y>
    </cdr:from>
    <cdr:to>
      <cdr:x>0.96135</cdr:x>
      <cdr:y>0.60765</cdr:y>
    </cdr:to>
    <cdr:sp macro="" textlink="">
      <cdr:nvSpPr>
        <cdr:cNvPr id="12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916EA9EA-CF7B-504F-9351-68D8E4332BE4}"/>
            </a:ext>
          </a:extLst>
        </cdr:cNvPr>
        <cdr:cNvSpPr txBox="1"/>
      </cdr:nvSpPr>
      <cdr:spPr>
        <a:xfrm xmlns:a="http://schemas.openxmlformats.org/drawingml/2006/main">
          <a:off x="4093569" y="1486046"/>
          <a:ext cx="307890" cy="2050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0.47104</cdr:x>
      <cdr:y>0.67326</cdr:y>
    </cdr:from>
    <cdr:to>
      <cdr:x>0.53371</cdr:x>
      <cdr:y>0.74693</cdr:y>
    </cdr:to>
    <cdr:sp macro="" textlink="">
      <cdr:nvSpPr>
        <cdr:cNvPr id="17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28A1A625-F715-3147-B0FB-A152ECD4B650}"/>
            </a:ext>
          </a:extLst>
        </cdr:cNvPr>
        <cdr:cNvSpPr txBox="1"/>
      </cdr:nvSpPr>
      <cdr:spPr>
        <a:xfrm xmlns:a="http://schemas.openxmlformats.org/drawingml/2006/main">
          <a:off x="2156599" y="1873655"/>
          <a:ext cx="286946" cy="2050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0.64517</cdr:x>
      <cdr:y>0.56494</cdr:y>
    </cdr:from>
    <cdr:to>
      <cdr:x>0.68688</cdr:x>
      <cdr:y>0.56494</cdr:y>
    </cdr:to>
    <cdr:cxnSp macro="">
      <cdr:nvCxnSpPr>
        <cdr:cNvPr id="18" name="直线连接符 17">
          <a:extLst xmlns:a="http://schemas.openxmlformats.org/drawingml/2006/main">
            <a:ext uri="{FF2B5EF4-FFF2-40B4-BE49-F238E27FC236}">
              <a16:creationId xmlns:a16="http://schemas.microsoft.com/office/drawing/2014/main" xmlns="" id="{7C110EF0-58D2-D649-B15C-3DB547133D1D}"/>
            </a:ext>
          </a:extLst>
        </cdr:cNvPr>
        <cdr:cNvCxnSpPr/>
      </cdr:nvCxnSpPr>
      <cdr:spPr>
        <a:xfrm xmlns:a="http://schemas.openxmlformats.org/drawingml/2006/main">
          <a:off x="2953864" y="1572199"/>
          <a:ext cx="190963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0.84412</cdr:x>
      <cdr:y>0.59041</cdr:y>
    </cdr:from>
    <cdr:to>
      <cdr:x>0.88583</cdr:x>
      <cdr:y>0.59041</cdr:y>
    </cdr:to>
    <cdr:cxnSp macro="">
      <cdr:nvCxnSpPr>
        <cdr:cNvPr id="19" name="直线连接符 18">
          <a:extLst xmlns:a="http://schemas.openxmlformats.org/drawingml/2006/main">
            <a:ext uri="{FF2B5EF4-FFF2-40B4-BE49-F238E27FC236}">
              <a16:creationId xmlns:a16="http://schemas.microsoft.com/office/drawing/2014/main" xmlns="" id="{05D61CC3-1823-E74E-8A30-EF9B8BCCD947}"/>
            </a:ext>
          </a:extLst>
        </cdr:cNvPr>
        <cdr:cNvCxnSpPr/>
      </cdr:nvCxnSpPr>
      <cdr:spPr>
        <a:xfrm xmlns:a="http://schemas.openxmlformats.org/drawingml/2006/main">
          <a:off x="3864727" y="1643094"/>
          <a:ext cx="190963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0.64519</cdr:x>
      <cdr:y>0.53797</cdr:y>
    </cdr:from>
    <cdr:to>
      <cdr:x>0.72156</cdr:x>
      <cdr:y>0.53797</cdr:y>
    </cdr:to>
    <cdr:cxnSp macro="">
      <cdr:nvCxnSpPr>
        <cdr:cNvPr id="20" name="直线连接符 19">
          <a:extLst xmlns:a="http://schemas.openxmlformats.org/drawingml/2006/main">
            <a:ext uri="{FF2B5EF4-FFF2-40B4-BE49-F238E27FC236}">
              <a16:creationId xmlns:a16="http://schemas.microsoft.com/office/drawing/2014/main" xmlns="" id="{6574F546-5E84-CE41-BAE5-164E5625C38A}"/>
            </a:ext>
          </a:extLst>
        </cdr:cNvPr>
        <cdr:cNvCxnSpPr/>
      </cdr:nvCxnSpPr>
      <cdr:spPr>
        <a:xfrm xmlns:a="http://schemas.openxmlformats.org/drawingml/2006/main">
          <a:off x="2953956" y="1497143"/>
          <a:ext cx="349652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0.44033</cdr:x>
      <cdr:y>0.56875</cdr:y>
    </cdr:from>
    <cdr:to>
      <cdr:x>0.48204</cdr:x>
      <cdr:y>0.56875</cdr:y>
    </cdr:to>
    <cdr:cxnSp macro="">
      <cdr:nvCxnSpPr>
        <cdr:cNvPr id="24" name="直线连接符 23">
          <a:extLst xmlns:a="http://schemas.openxmlformats.org/drawingml/2006/main">
            <a:ext uri="{FF2B5EF4-FFF2-40B4-BE49-F238E27FC236}">
              <a16:creationId xmlns:a16="http://schemas.microsoft.com/office/drawing/2014/main" xmlns="" id="{54A210AD-B465-DF40-9AB2-5D29BF711B5A}"/>
            </a:ext>
          </a:extLst>
        </cdr:cNvPr>
        <cdr:cNvCxnSpPr/>
      </cdr:nvCxnSpPr>
      <cdr:spPr>
        <a:xfrm xmlns:a="http://schemas.openxmlformats.org/drawingml/2006/main">
          <a:off x="2015993" y="1582809"/>
          <a:ext cx="190963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0.43069</cdr:x>
      <cdr:y>0.5237</cdr:y>
    </cdr:from>
    <cdr:to>
      <cdr:x>0.49337</cdr:x>
      <cdr:y>0.59738</cdr:y>
    </cdr:to>
    <cdr:sp macro="" textlink="">
      <cdr:nvSpPr>
        <cdr:cNvPr id="25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69029C98-7A24-5246-A8C7-40368FB04E63}"/>
            </a:ext>
          </a:extLst>
        </cdr:cNvPr>
        <cdr:cNvSpPr txBox="1"/>
      </cdr:nvSpPr>
      <cdr:spPr>
        <a:xfrm xmlns:a="http://schemas.openxmlformats.org/drawingml/2006/main">
          <a:off x="1971876" y="1457446"/>
          <a:ext cx="286946" cy="2050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0.4421</cdr:x>
      <cdr:y>0.54178</cdr:y>
    </cdr:from>
    <cdr:to>
      <cdr:x>0.51847</cdr:x>
      <cdr:y>0.54178</cdr:y>
    </cdr:to>
    <cdr:cxnSp macro="">
      <cdr:nvCxnSpPr>
        <cdr:cNvPr id="26" name="直线连接符 25">
          <a:extLst xmlns:a="http://schemas.openxmlformats.org/drawingml/2006/main">
            <a:ext uri="{FF2B5EF4-FFF2-40B4-BE49-F238E27FC236}">
              <a16:creationId xmlns:a16="http://schemas.microsoft.com/office/drawing/2014/main" xmlns="" id="{266B03E3-ED0C-6E49-B650-8C4FF78CA3F8}"/>
            </a:ext>
          </a:extLst>
        </cdr:cNvPr>
        <cdr:cNvCxnSpPr/>
      </cdr:nvCxnSpPr>
      <cdr:spPr>
        <a:xfrm xmlns:a="http://schemas.openxmlformats.org/drawingml/2006/main">
          <a:off x="2024123" y="1507753"/>
          <a:ext cx="349652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0.45</cdr:x>
      <cdr:y>0.49915</cdr:y>
    </cdr:from>
    <cdr:to>
      <cdr:x>0.51268</cdr:x>
      <cdr:y>0.57282</cdr:y>
    </cdr:to>
    <cdr:sp macro="" textlink="">
      <cdr:nvSpPr>
        <cdr:cNvPr id="27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9EE3313F-2EFA-AF4E-96AF-143FCD903BED}"/>
            </a:ext>
          </a:extLst>
        </cdr:cNvPr>
        <cdr:cNvSpPr txBox="1"/>
      </cdr:nvSpPr>
      <cdr:spPr>
        <a:xfrm xmlns:a="http://schemas.openxmlformats.org/drawingml/2006/main">
          <a:off x="2060294" y="1389123"/>
          <a:ext cx="286946" cy="2050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0.6361</cdr:x>
      <cdr:y>0.52226</cdr:y>
    </cdr:from>
    <cdr:to>
      <cdr:x>0.69877</cdr:x>
      <cdr:y>0.59593</cdr:y>
    </cdr:to>
    <cdr:sp macro="" textlink="">
      <cdr:nvSpPr>
        <cdr:cNvPr id="28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259FADBD-42DC-1241-B3BB-38F5DDA67AA7}"/>
            </a:ext>
          </a:extLst>
        </cdr:cNvPr>
        <cdr:cNvSpPr txBox="1"/>
      </cdr:nvSpPr>
      <cdr:spPr>
        <a:xfrm xmlns:a="http://schemas.openxmlformats.org/drawingml/2006/main">
          <a:off x="2912319" y="1453427"/>
          <a:ext cx="286946" cy="2050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0.65453</cdr:x>
      <cdr:y>0.49482</cdr:y>
    </cdr:from>
    <cdr:to>
      <cdr:x>0.71721</cdr:x>
      <cdr:y>0.56849</cdr:y>
    </cdr:to>
    <cdr:sp macro="" textlink="">
      <cdr:nvSpPr>
        <cdr:cNvPr id="29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15392F20-C8AB-A440-9FF4-DC6DE1AE556D}"/>
            </a:ext>
          </a:extLst>
        </cdr:cNvPr>
        <cdr:cNvSpPr txBox="1"/>
      </cdr:nvSpPr>
      <cdr:spPr>
        <a:xfrm xmlns:a="http://schemas.openxmlformats.org/drawingml/2006/main">
          <a:off x="2996718" y="1377066"/>
          <a:ext cx="286946" cy="2050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0.83449</cdr:x>
      <cdr:y>0.54681</cdr:y>
    </cdr:from>
    <cdr:to>
      <cdr:x>0.89716</cdr:x>
      <cdr:y>0.62048</cdr:y>
    </cdr:to>
    <cdr:sp macro="" textlink="">
      <cdr:nvSpPr>
        <cdr:cNvPr id="30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5D0628F7-F528-A744-B116-BDB30E430670}"/>
            </a:ext>
          </a:extLst>
        </cdr:cNvPr>
        <cdr:cNvSpPr txBox="1"/>
      </cdr:nvSpPr>
      <cdr:spPr>
        <a:xfrm xmlns:a="http://schemas.openxmlformats.org/drawingml/2006/main">
          <a:off x="3820610" y="1521749"/>
          <a:ext cx="286946" cy="2050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0.84502</cdr:x>
      <cdr:y>0.55333</cdr:y>
    </cdr:from>
    <cdr:to>
      <cdr:x>0.92139</cdr:x>
      <cdr:y>0.55333</cdr:y>
    </cdr:to>
    <cdr:cxnSp macro="">
      <cdr:nvCxnSpPr>
        <cdr:cNvPr id="31" name="直线连接符 30">
          <a:extLst xmlns:a="http://schemas.openxmlformats.org/drawingml/2006/main">
            <a:ext uri="{FF2B5EF4-FFF2-40B4-BE49-F238E27FC236}">
              <a16:creationId xmlns:a16="http://schemas.microsoft.com/office/drawing/2014/main" xmlns="" id="{AA877580-F7BB-8042-8A6C-64E02CBC29F4}"/>
            </a:ext>
          </a:extLst>
        </cdr:cNvPr>
        <cdr:cNvCxnSpPr/>
      </cdr:nvCxnSpPr>
      <cdr:spPr>
        <a:xfrm xmlns:a="http://schemas.openxmlformats.org/drawingml/2006/main">
          <a:off x="3868838" y="1539905"/>
          <a:ext cx="349652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0.84853</cdr:x>
      <cdr:y>0.50926</cdr:y>
    </cdr:from>
    <cdr:to>
      <cdr:x>0.9297</cdr:x>
      <cdr:y>0.58293</cdr:y>
    </cdr:to>
    <cdr:sp macro="" textlink="">
      <cdr:nvSpPr>
        <cdr:cNvPr id="32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82E359BE-5195-4547-9FAE-16AAE1267FFA}"/>
            </a:ext>
          </a:extLst>
        </cdr:cNvPr>
        <cdr:cNvSpPr txBox="1"/>
      </cdr:nvSpPr>
      <cdr:spPr>
        <a:xfrm xmlns:a="http://schemas.openxmlformats.org/drawingml/2006/main">
          <a:off x="3884914" y="1417256"/>
          <a:ext cx="371603" cy="2050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***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0.41679</cdr:x>
      <cdr:y>0.22936</cdr:y>
    </cdr:from>
    <cdr:to>
      <cdr:x>0.48427</cdr:x>
      <cdr:y>0.30341</cdr:y>
    </cdr:to>
    <cdr:sp macro="" textlink="">
      <cdr:nvSpPr>
        <cdr:cNvPr id="2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CED3E36C-9060-5C40-9A43-9E30D09DE8DA}"/>
            </a:ext>
          </a:extLst>
        </cdr:cNvPr>
        <cdr:cNvSpPr txBox="1"/>
      </cdr:nvSpPr>
      <cdr:spPr>
        <a:xfrm xmlns:a="http://schemas.openxmlformats.org/drawingml/2006/main">
          <a:off x="1904217" y="622047"/>
          <a:ext cx="308299" cy="2008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0.6262</cdr:x>
      <cdr:y>0.17796</cdr:y>
    </cdr:from>
    <cdr:to>
      <cdr:x>0.69368</cdr:x>
      <cdr:y>0.25201</cdr:y>
    </cdr:to>
    <cdr:sp macro="" textlink="">
      <cdr:nvSpPr>
        <cdr:cNvPr id="3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4253CA50-2EEF-C748-9197-45E5D618491D}"/>
            </a:ext>
          </a:extLst>
        </cdr:cNvPr>
        <cdr:cNvSpPr txBox="1"/>
      </cdr:nvSpPr>
      <cdr:spPr>
        <a:xfrm xmlns:a="http://schemas.openxmlformats.org/drawingml/2006/main">
          <a:off x="2860955" y="482643"/>
          <a:ext cx="308299" cy="2008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0.52048</cdr:x>
      <cdr:y>0.20797</cdr:y>
    </cdr:from>
    <cdr:to>
      <cdr:x>0.58795</cdr:x>
      <cdr:y>0.28202</cdr:y>
    </cdr:to>
    <cdr:sp macro="" textlink="">
      <cdr:nvSpPr>
        <cdr:cNvPr id="4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EBA41BBD-6807-D74C-871B-7AD2C60FF1E9}"/>
            </a:ext>
          </a:extLst>
        </cdr:cNvPr>
        <cdr:cNvSpPr txBox="1"/>
      </cdr:nvSpPr>
      <cdr:spPr>
        <a:xfrm xmlns:a="http://schemas.openxmlformats.org/drawingml/2006/main">
          <a:off x="2377935" y="564058"/>
          <a:ext cx="308254" cy="2008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0.4451</cdr:x>
      <cdr:y>0.25197</cdr:y>
    </cdr:from>
    <cdr:to>
      <cdr:x>0.65548</cdr:x>
      <cdr:y>0.25206</cdr:y>
    </cdr:to>
    <cdr:cxnSp macro="">
      <cdr:nvCxnSpPr>
        <cdr:cNvPr id="6" name="直线连接符 5">
          <a:extLst xmlns:a="http://schemas.openxmlformats.org/drawingml/2006/main">
            <a:ext uri="{FF2B5EF4-FFF2-40B4-BE49-F238E27FC236}">
              <a16:creationId xmlns:a16="http://schemas.microsoft.com/office/drawing/2014/main" xmlns="" id="{EBB67EB6-E24B-2F48-B9F0-3DD4A4802459}"/>
            </a:ext>
          </a:extLst>
        </cdr:cNvPr>
        <cdr:cNvCxnSpPr/>
      </cdr:nvCxnSpPr>
      <cdr:spPr>
        <a:xfrm xmlns:a="http://schemas.openxmlformats.org/drawingml/2006/main">
          <a:off x="2033538" y="683387"/>
          <a:ext cx="961173" cy="243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0.44733</cdr:x>
      <cdr:y>0.22356</cdr:y>
    </cdr:from>
    <cdr:to>
      <cdr:x>0.86658</cdr:x>
      <cdr:y>0.22381</cdr:y>
    </cdr:to>
    <cdr:cxnSp macro="">
      <cdr:nvCxnSpPr>
        <cdr:cNvPr id="8" name="直线连接符 7">
          <a:extLst xmlns:a="http://schemas.openxmlformats.org/drawingml/2006/main">
            <a:ext uri="{FF2B5EF4-FFF2-40B4-BE49-F238E27FC236}">
              <a16:creationId xmlns:a16="http://schemas.microsoft.com/office/drawing/2014/main" xmlns="" id="{46462BDD-28E0-8F44-AF42-6FBAB44233FC}"/>
            </a:ext>
          </a:extLst>
        </cdr:cNvPr>
        <cdr:cNvCxnSpPr/>
      </cdr:nvCxnSpPr>
      <cdr:spPr>
        <a:xfrm xmlns:a="http://schemas.openxmlformats.org/drawingml/2006/main">
          <a:off x="2043733" y="606341"/>
          <a:ext cx="1915446" cy="677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0.44793</cdr:x>
      <cdr:y>0.22948</cdr:y>
    </cdr:from>
    <cdr:to>
      <cdr:x>0.65793</cdr:x>
      <cdr:y>0.22958</cdr:y>
    </cdr:to>
    <cdr:cxnSp macro="">
      <cdr:nvCxnSpPr>
        <cdr:cNvPr id="2" name="直线连接符 1">
          <a:extLst xmlns:a="http://schemas.openxmlformats.org/drawingml/2006/main">
            <a:ext uri="{FF2B5EF4-FFF2-40B4-BE49-F238E27FC236}">
              <a16:creationId xmlns:a16="http://schemas.microsoft.com/office/drawing/2014/main" xmlns="" id="{27D9C4A6-6DCC-5A44-9BDA-29185C9DD3CC}"/>
            </a:ext>
          </a:extLst>
        </cdr:cNvPr>
        <cdr:cNvCxnSpPr/>
      </cdr:nvCxnSpPr>
      <cdr:spPr>
        <a:xfrm xmlns:a="http://schemas.openxmlformats.org/drawingml/2006/main">
          <a:off x="2047971" y="622389"/>
          <a:ext cx="960143" cy="271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0.4552</cdr:x>
      <cdr:y>0.57415</cdr:y>
    </cdr:from>
    <cdr:to>
      <cdr:x>0.53131</cdr:x>
      <cdr:y>0.64819</cdr:y>
    </cdr:to>
    <cdr:sp macro="" textlink="">
      <cdr:nvSpPr>
        <cdr:cNvPr id="3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2CD9ADA2-07C4-0C41-BA40-44B1B944164D}"/>
            </a:ext>
          </a:extLst>
        </cdr:cNvPr>
        <cdr:cNvSpPr txBox="1"/>
      </cdr:nvSpPr>
      <cdr:spPr>
        <a:xfrm xmlns:a="http://schemas.openxmlformats.org/drawingml/2006/main">
          <a:off x="2081100" y="1600140"/>
          <a:ext cx="347963" cy="2063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***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0.8391</cdr:x>
      <cdr:y>0.61221</cdr:y>
    </cdr:from>
    <cdr:to>
      <cdr:x>0.91521</cdr:x>
      <cdr:y>0.68626</cdr:y>
    </cdr:to>
    <cdr:sp macro="" textlink="">
      <cdr:nvSpPr>
        <cdr:cNvPr id="4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D5ED073A-6A1C-604A-8597-1F11A48A6217}"/>
            </a:ext>
          </a:extLst>
        </cdr:cNvPr>
        <cdr:cNvSpPr txBox="1"/>
      </cdr:nvSpPr>
      <cdr:spPr>
        <a:xfrm xmlns:a="http://schemas.openxmlformats.org/drawingml/2006/main">
          <a:off x="3836436" y="1660413"/>
          <a:ext cx="347983" cy="2008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0.62614</cdr:x>
      <cdr:y>0.52409</cdr:y>
    </cdr:from>
    <cdr:to>
      <cdr:x>0.70225</cdr:x>
      <cdr:y>0.59814</cdr:y>
    </cdr:to>
    <cdr:sp macro="" textlink="">
      <cdr:nvSpPr>
        <cdr:cNvPr id="5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54593948-C725-F34C-9A58-EE2229B8AF85}"/>
            </a:ext>
          </a:extLst>
        </cdr:cNvPr>
        <cdr:cNvSpPr txBox="1"/>
      </cdr:nvSpPr>
      <cdr:spPr>
        <a:xfrm xmlns:a="http://schemas.openxmlformats.org/drawingml/2006/main">
          <a:off x="2862796" y="1421427"/>
          <a:ext cx="347983" cy="2008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0.51887</cdr:x>
      <cdr:y>0.1845</cdr:y>
    </cdr:from>
    <cdr:to>
      <cdr:x>0.59498</cdr:x>
      <cdr:y>0.25855</cdr:y>
    </cdr:to>
    <cdr:sp macro="" textlink="">
      <cdr:nvSpPr>
        <cdr:cNvPr id="6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759B9182-24E5-644B-B56F-4DB512E02AC2}"/>
            </a:ext>
          </a:extLst>
        </cdr:cNvPr>
        <cdr:cNvSpPr txBox="1"/>
      </cdr:nvSpPr>
      <cdr:spPr>
        <a:xfrm xmlns:a="http://schemas.openxmlformats.org/drawingml/2006/main">
          <a:off x="2372345" y="500406"/>
          <a:ext cx="347983" cy="2008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0.4481</cdr:x>
      <cdr:y>0.19929</cdr:y>
    </cdr:from>
    <cdr:to>
      <cdr:x>0.86594</cdr:x>
      <cdr:y>0.19954</cdr:y>
    </cdr:to>
    <cdr:cxnSp macro="">
      <cdr:nvCxnSpPr>
        <cdr:cNvPr id="7" name="直线连接符 6">
          <a:extLst xmlns:a="http://schemas.openxmlformats.org/drawingml/2006/main">
            <a:ext uri="{FF2B5EF4-FFF2-40B4-BE49-F238E27FC236}">
              <a16:creationId xmlns:a16="http://schemas.microsoft.com/office/drawing/2014/main" xmlns="" id="{0C5C7384-405A-3845-A296-55A21E99F0ED}"/>
            </a:ext>
          </a:extLst>
        </cdr:cNvPr>
        <cdr:cNvCxnSpPr/>
      </cdr:nvCxnSpPr>
      <cdr:spPr>
        <a:xfrm xmlns:a="http://schemas.openxmlformats.org/drawingml/2006/main">
          <a:off x="2048743" y="540518"/>
          <a:ext cx="1910410" cy="678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0.63146</cdr:x>
      <cdr:y>0.15349</cdr:y>
    </cdr:from>
    <cdr:to>
      <cdr:x>0.70757</cdr:x>
      <cdr:y>0.22754</cdr:y>
    </cdr:to>
    <cdr:sp macro="" textlink="">
      <cdr:nvSpPr>
        <cdr:cNvPr id="9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3A9BE493-71AC-AD4C-8053-0FD7F2615AA4}"/>
            </a:ext>
          </a:extLst>
        </cdr:cNvPr>
        <cdr:cNvSpPr txBox="1"/>
      </cdr:nvSpPr>
      <cdr:spPr>
        <a:xfrm xmlns:a="http://schemas.openxmlformats.org/drawingml/2006/main">
          <a:off x="2887091" y="416283"/>
          <a:ext cx="347983" cy="2008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0.41111</cdr:x>
      <cdr:y>0.21089</cdr:y>
    </cdr:from>
    <cdr:to>
      <cdr:x>0.48722</cdr:x>
      <cdr:y>0.28494</cdr:y>
    </cdr:to>
    <cdr:sp macro="" textlink="">
      <cdr:nvSpPr>
        <cdr:cNvPr id="10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230891B3-E745-BC4E-B142-35864194D2CE}"/>
            </a:ext>
          </a:extLst>
        </cdr:cNvPr>
        <cdr:cNvSpPr txBox="1"/>
      </cdr:nvSpPr>
      <cdr:spPr>
        <a:xfrm xmlns:a="http://schemas.openxmlformats.org/drawingml/2006/main">
          <a:off x="1879644" y="571956"/>
          <a:ext cx="347984" cy="2008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***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0.65531</cdr:x>
      <cdr:y>0.54263</cdr:y>
    </cdr:from>
    <cdr:to>
      <cdr:x>0.86531</cdr:x>
      <cdr:y>0.54273</cdr:y>
    </cdr:to>
    <cdr:cxnSp macro="">
      <cdr:nvCxnSpPr>
        <cdr:cNvPr id="11" name="直线连接符 10">
          <a:extLst xmlns:a="http://schemas.openxmlformats.org/drawingml/2006/main">
            <a:ext uri="{FF2B5EF4-FFF2-40B4-BE49-F238E27FC236}">
              <a16:creationId xmlns:a16="http://schemas.microsoft.com/office/drawing/2014/main" xmlns="" id="{B06B4F23-5AB5-EA4C-B65C-BFCBE2AF7E0A}"/>
            </a:ext>
          </a:extLst>
        </cdr:cNvPr>
        <cdr:cNvCxnSpPr/>
      </cdr:nvCxnSpPr>
      <cdr:spPr>
        <a:xfrm xmlns:a="http://schemas.openxmlformats.org/drawingml/2006/main">
          <a:off x="2996157" y="1471709"/>
          <a:ext cx="960143" cy="271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0.73122</cdr:x>
      <cdr:y>0.49539</cdr:y>
    </cdr:from>
    <cdr:to>
      <cdr:x>0.80733</cdr:x>
      <cdr:y>0.56944</cdr:y>
    </cdr:to>
    <cdr:sp macro="" textlink="">
      <cdr:nvSpPr>
        <cdr:cNvPr id="12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91F94D74-BD4A-F34E-9BEB-C756680E2142}"/>
            </a:ext>
          </a:extLst>
        </cdr:cNvPr>
        <cdr:cNvSpPr txBox="1"/>
      </cdr:nvSpPr>
      <cdr:spPr>
        <a:xfrm xmlns:a="http://schemas.openxmlformats.org/drawingml/2006/main">
          <a:off x="3343213" y="1343568"/>
          <a:ext cx="347983" cy="2008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0.45105</cdr:x>
      <cdr:y>0.19063</cdr:y>
    </cdr:from>
    <cdr:to>
      <cdr:x>0.8695</cdr:x>
      <cdr:y>0.19088</cdr:y>
    </cdr:to>
    <cdr:cxnSp macro="">
      <cdr:nvCxnSpPr>
        <cdr:cNvPr id="2" name="直线连接符 1">
          <a:extLst xmlns:a="http://schemas.openxmlformats.org/drawingml/2006/main">
            <a:ext uri="{FF2B5EF4-FFF2-40B4-BE49-F238E27FC236}">
              <a16:creationId xmlns:a16="http://schemas.microsoft.com/office/drawing/2014/main" xmlns="" id="{4A1A9593-A449-4547-BE49-B4156AAC9FEB}"/>
            </a:ext>
          </a:extLst>
        </cdr:cNvPr>
        <cdr:cNvCxnSpPr/>
      </cdr:nvCxnSpPr>
      <cdr:spPr>
        <a:xfrm xmlns:a="http://schemas.openxmlformats.org/drawingml/2006/main">
          <a:off x="2060965" y="517021"/>
          <a:ext cx="1912018" cy="678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0.41226</cdr:x>
      <cdr:y>0.20284</cdr:y>
    </cdr:from>
    <cdr:to>
      <cdr:x>0.48847</cdr:x>
      <cdr:y>0.27689</cdr:y>
    </cdr:to>
    <cdr:sp macro="" textlink="">
      <cdr:nvSpPr>
        <cdr:cNvPr id="3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B6908F06-9DAA-9E4E-BA1B-0DF2164EF61C}"/>
            </a:ext>
          </a:extLst>
        </cdr:cNvPr>
        <cdr:cNvSpPr txBox="1"/>
      </cdr:nvSpPr>
      <cdr:spPr>
        <a:xfrm xmlns:a="http://schemas.openxmlformats.org/drawingml/2006/main">
          <a:off x="1883725" y="550132"/>
          <a:ext cx="348226" cy="2008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***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0.62526</cdr:x>
      <cdr:y>0.49527</cdr:y>
    </cdr:from>
    <cdr:to>
      <cdr:x>0.70148</cdr:x>
      <cdr:y>0.56932</cdr:y>
    </cdr:to>
    <cdr:sp macro="" textlink="">
      <cdr:nvSpPr>
        <cdr:cNvPr id="4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04069B39-B789-4449-BD1E-2F52E4DB180B}"/>
            </a:ext>
          </a:extLst>
        </cdr:cNvPr>
        <cdr:cNvSpPr txBox="1"/>
      </cdr:nvSpPr>
      <cdr:spPr>
        <a:xfrm xmlns:a="http://schemas.openxmlformats.org/drawingml/2006/main">
          <a:off x="2856988" y="1343241"/>
          <a:ext cx="348270" cy="2008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0.44942</cdr:x>
      <cdr:y>0.22167</cdr:y>
    </cdr:from>
    <cdr:to>
      <cdr:x>0.66128</cdr:x>
      <cdr:y>0.22167</cdr:y>
    </cdr:to>
    <cdr:cxnSp macro="">
      <cdr:nvCxnSpPr>
        <cdr:cNvPr id="5" name="直线连接符 4">
          <a:extLst xmlns:a="http://schemas.openxmlformats.org/drawingml/2006/main">
            <a:ext uri="{FF2B5EF4-FFF2-40B4-BE49-F238E27FC236}">
              <a16:creationId xmlns:a16="http://schemas.microsoft.com/office/drawing/2014/main" xmlns="" id="{A185DE5A-BB0F-D944-9199-2DAF13F9AC8E}"/>
            </a:ext>
          </a:extLst>
        </cdr:cNvPr>
        <cdr:cNvCxnSpPr/>
      </cdr:nvCxnSpPr>
      <cdr:spPr>
        <a:xfrm xmlns:a="http://schemas.openxmlformats.org/drawingml/2006/main">
          <a:off x="2053526" y="601207"/>
          <a:ext cx="968049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0.6258</cdr:x>
      <cdr:y>0.14339</cdr:y>
    </cdr:from>
    <cdr:to>
      <cdr:x>0.70202</cdr:x>
      <cdr:y>0.21744</cdr:y>
    </cdr:to>
    <cdr:sp macro="" textlink="">
      <cdr:nvSpPr>
        <cdr:cNvPr id="10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07F520BB-EC4C-CD45-BDB5-7E03AC357EB1}"/>
            </a:ext>
          </a:extLst>
        </cdr:cNvPr>
        <cdr:cNvSpPr txBox="1"/>
      </cdr:nvSpPr>
      <cdr:spPr>
        <a:xfrm xmlns:a="http://schemas.openxmlformats.org/drawingml/2006/main">
          <a:off x="2859450" y="388900"/>
          <a:ext cx="348271" cy="2008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***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0.51788</cdr:x>
      <cdr:y>0.17802</cdr:y>
    </cdr:from>
    <cdr:to>
      <cdr:x>0.5941</cdr:x>
      <cdr:y>0.25207</cdr:y>
    </cdr:to>
    <cdr:sp macro="" textlink="">
      <cdr:nvSpPr>
        <cdr:cNvPr id="11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9EE70A36-AE3A-E643-9E18-8654EB37FE72}"/>
            </a:ext>
          </a:extLst>
        </cdr:cNvPr>
        <cdr:cNvSpPr txBox="1"/>
      </cdr:nvSpPr>
      <cdr:spPr>
        <a:xfrm xmlns:a="http://schemas.openxmlformats.org/drawingml/2006/main">
          <a:off x="2366361" y="482821"/>
          <a:ext cx="348270" cy="2008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***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0.83446</cdr:x>
      <cdr:y>0.54691</cdr:y>
    </cdr:from>
    <cdr:to>
      <cdr:x>0.91068</cdr:x>
      <cdr:y>0.62096</cdr:y>
    </cdr:to>
    <cdr:sp macro="" textlink="">
      <cdr:nvSpPr>
        <cdr:cNvPr id="8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E7A61A6E-5664-264D-A783-92B1BDCD4F4F}"/>
            </a:ext>
          </a:extLst>
        </cdr:cNvPr>
        <cdr:cNvSpPr txBox="1"/>
      </cdr:nvSpPr>
      <cdr:spPr>
        <a:xfrm xmlns:a="http://schemas.openxmlformats.org/drawingml/2006/main">
          <a:off x="3812907" y="1483314"/>
          <a:ext cx="348271" cy="2008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0.44559</cdr:x>
      <cdr:y>0.37306</cdr:y>
    </cdr:from>
    <cdr:to>
      <cdr:x>0.65824</cdr:x>
      <cdr:y>0.3732</cdr:y>
    </cdr:to>
    <cdr:cxnSp macro="">
      <cdr:nvCxnSpPr>
        <cdr:cNvPr id="2" name="直线连接符 1">
          <a:extLst xmlns:a="http://schemas.openxmlformats.org/drawingml/2006/main">
            <a:ext uri="{FF2B5EF4-FFF2-40B4-BE49-F238E27FC236}">
              <a16:creationId xmlns:a16="http://schemas.microsoft.com/office/drawing/2014/main" xmlns="" id="{D8D0C828-EF53-4549-B468-1016C3B7D55C}"/>
            </a:ext>
          </a:extLst>
        </cdr:cNvPr>
        <cdr:cNvCxnSpPr/>
      </cdr:nvCxnSpPr>
      <cdr:spPr>
        <a:xfrm xmlns:a="http://schemas.openxmlformats.org/drawingml/2006/main">
          <a:off x="2041296" y="1023378"/>
          <a:ext cx="974151" cy="39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0.41225</cdr:x>
      <cdr:y>0.58243</cdr:y>
    </cdr:from>
    <cdr:to>
      <cdr:x>0.4989</cdr:x>
      <cdr:y>0.65648</cdr:y>
    </cdr:to>
    <cdr:sp macro="" textlink="">
      <cdr:nvSpPr>
        <cdr:cNvPr id="3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401184E2-E7D8-124F-9E21-21C191789993}"/>
            </a:ext>
          </a:extLst>
        </cdr:cNvPr>
        <cdr:cNvSpPr txBox="1"/>
      </cdr:nvSpPr>
      <cdr:spPr>
        <a:xfrm xmlns:a="http://schemas.openxmlformats.org/drawingml/2006/main">
          <a:off x="1882510" y="1577486"/>
          <a:ext cx="395681" cy="2005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***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0.82933</cdr:x>
      <cdr:y>0.44932</cdr:y>
    </cdr:from>
    <cdr:to>
      <cdr:x>0.91598</cdr:x>
      <cdr:y>0.52337</cdr:y>
    </cdr:to>
    <cdr:sp macro="" textlink="">
      <cdr:nvSpPr>
        <cdr:cNvPr id="4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79B01896-B8EF-154F-ACB2-AFC93748E755}"/>
            </a:ext>
          </a:extLst>
        </cdr:cNvPr>
        <cdr:cNvSpPr txBox="1"/>
      </cdr:nvSpPr>
      <cdr:spPr>
        <a:xfrm xmlns:a="http://schemas.openxmlformats.org/drawingml/2006/main">
          <a:off x="3799229" y="1232565"/>
          <a:ext cx="396950" cy="2031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***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0.62494</cdr:x>
      <cdr:y>0.45672</cdr:y>
    </cdr:from>
    <cdr:to>
      <cdr:x>0.71159</cdr:x>
      <cdr:y>0.53077</cdr:y>
    </cdr:to>
    <cdr:sp macro="" textlink="">
      <cdr:nvSpPr>
        <cdr:cNvPr id="5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5C6FFFD8-61AD-4A46-BAE9-8CBEA93609A3}"/>
            </a:ext>
          </a:extLst>
        </cdr:cNvPr>
        <cdr:cNvSpPr txBox="1"/>
      </cdr:nvSpPr>
      <cdr:spPr>
        <a:xfrm xmlns:a="http://schemas.openxmlformats.org/drawingml/2006/main">
          <a:off x="2853757" y="1237004"/>
          <a:ext cx="395682" cy="2005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0.51964</cdr:x>
      <cdr:y>0.32678</cdr:y>
    </cdr:from>
    <cdr:to>
      <cdr:x>0.60629</cdr:x>
      <cdr:y>0.40083</cdr:y>
    </cdr:to>
    <cdr:sp macro="" textlink="">
      <cdr:nvSpPr>
        <cdr:cNvPr id="6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AD127F40-4C2D-8246-A20D-E9442070DF6C}"/>
            </a:ext>
          </a:extLst>
        </cdr:cNvPr>
        <cdr:cNvSpPr txBox="1"/>
      </cdr:nvSpPr>
      <cdr:spPr>
        <a:xfrm xmlns:a="http://schemas.openxmlformats.org/drawingml/2006/main">
          <a:off x="2380529" y="896435"/>
          <a:ext cx="396950" cy="2031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0.6305</cdr:x>
      <cdr:y>0.3545</cdr:y>
    </cdr:from>
    <cdr:to>
      <cdr:x>0.71715</cdr:x>
      <cdr:y>0.42855</cdr:y>
    </cdr:to>
    <cdr:sp macro="" textlink="">
      <cdr:nvSpPr>
        <cdr:cNvPr id="10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AD4F8B79-39D7-A247-A100-BECDF09B581B}"/>
            </a:ext>
          </a:extLst>
        </cdr:cNvPr>
        <cdr:cNvSpPr txBox="1"/>
      </cdr:nvSpPr>
      <cdr:spPr>
        <a:xfrm xmlns:a="http://schemas.openxmlformats.org/drawingml/2006/main">
          <a:off x="2888343" y="972456"/>
          <a:ext cx="396950" cy="2031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0.65584</cdr:x>
      <cdr:y>0.37302</cdr:y>
    </cdr:from>
    <cdr:to>
      <cdr:x>0.86849</cdr:x>
      <cdr:y>0.37316</cdr:y>
    </cdr:to>
    <cdr:cxnSp macro="">
      <cdr:nvCxnSpPr>
        <cdr:cNvPr id="11" name="直线连接符 10">
          <a:extLst xmlns:a="http://schemas.openxmlformats.org/drawingml/2006/main">
            <a:ext uri="{FF2B5EF4-FFF2-40B4-BE49-F238E27FC236}">
              <a16:creationId xmlns:a16="http://schemas.microsoft.com/office/drawing/2014/main" xmlns="" id="{81DD2034-88BF-1C43-B282-845037C1DBA9}"/>
            </a:ext>
          </a:extLst>
        </cdr:cNvPr>
        <cdr:cNvCxnSpPr/>
      </cdr:nvCxnSpPr>
      <cdr:spPr>
        <a:xfrm xmlns:a="http://schemas.openxmlformats.org/drawingml/2006/main">
          <a:off x="3004457" y="1023257"/>
          <a:ext cx="974151" cy="39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0.73822</cdr:x>
      <cdr:y>0.32275</cdr:y>
    </cdr:from>
    <cdr:to>
      <cdr:x>0.82487</cdr:x>
      <cdr:y>0.3968</cdr:y>
    </cdr:to>
    <cdr:sp macro="" textlink="">
      <cdr:nvSpPr>
        <cdr:cNvPr id="12" name="文本框 1">
          <a:extLst xmlns:a="http://schemas.openxmlformats.org/drawingml/2006/main">
            <a:ext uri="{FF2B5EF4-FFF2-40B4-BE49-F238E27FC236}">
              <a16:creationId xmlns:a16="http://schemas.microsoft.com/office/drawing/2014/main" xmlns="" id="{F57ADA23-81BA-9C47-9EA5-9CEE0405644C}"/>
            </a:ext>
          </a:extLst>
        </cdr:cNvPr>
        <cdr:cNvSpPr txBox="1"/>
      </cdr:nvSpPr>
      <cdr:spPr>
        <a:xfrm xmlns:a="http://schemas.openxmlformats.org/drawingml/2006/main">
          <a:off x="3381829" y="885371"/>
          <a:ext cx="396950" cy="2031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8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*</a:t>
          </a:r>
          <a:endParaRPr lang="zh-CN" altLang="en-US" sz="8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engxiaoyan/Desktop/&#40644;&#19996;&#38597;/PD/neurochemical%20research/results2/Fig%206/Annexin%20V/F6_A-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6">
          <cell r="H16" t="str">
            <v>Merge</v>
          </cell>
          <cell r="J16" t="str">
            <v>FITC</v>
          </cell>
          <cell r="L16" t="str">
            <v>PI</v>
          </cell>
          <cell r="N16" t="str">
            <v>DAPI</v>
          </cell>
        </row>
        <row r="17">
          <cell r="G17" t="str">
            <v>Control</v>
          </cell>
          <cell r="H17">
            <v>0.82379677794050821</v>
          </cell>
          <cell r="I17" t="str">
            <v>Control</v>
          </cell>
          <cell r="J17">
            <v>5.1512549871218637E-2</v>
          </cell>
          <cell r="K17" t="str">
            <v>Control</v>
          </cell>
          <cell r="L17">
            <v>5.8784909853037741E-2</v>
          </cell>
          <cell r="M17" t="str">
            <v>Control</v>
          </cell>
          <cell r="N17">
            <v>0.71349931821625179</v>
          </cell>
        </row>
        <row r="18">
          <cell r="B18" t="str">
            <v>Merge</v>
          </cell>
          <cell r="C18" t="str">
            <v>FITC</v>
          </cell>
          <cell r="D18" t="str">
            <v>PI</v>
          </cell>
          <cell r="E18" t="str">
            <v>DAPI</v>
          </cell>
          <cell r="G18" t="str">
            <v>MPP+</v>
          </cell>
          <cell r="H18">
            <v>1.2837735467905664</v>
          </cell>
          <cell r="I18" t="str">
            <v>MPP+</v>
          </cell>
          <cell r="J18">
            <v>0.52179182869552054</v>
          </cell>
          <cell r="K18" t="str">
            <v>MPP+</v>
          </cell>
          <cell r="L18">
            <v>0.53068026867329943</v>
          </cell>
          <cell r="M18" t="str">
            <v>MPP+</v>
          </cell>
          <cell r="N18">
            <v>0.23130144942174646</v>
          </cell>
        </row>
        <row r="19">
          <cell r="A19" t="str">
            <v>Control</v>
          </cell>
          <cell r="B19">
            <v>0.82379677794050821</v>
          </cell>
          <cell r="C19">
            <v>5.1512549871218637E-2</v>
          </cell>
          <cell r="D19">
            <v>5.8784909853037741E-2</v>
          </cell>
          <cell r="E19">
            <v>0.71349931821625179</v>
          </cell>
          <cell r="G19" t="str">
            <v>MPP+ DFO</v>
          </cell>
          <cell r="H19">
            <v>0.97752638755618426</v>
          </cell>
          <cell r="I19" t="str">
            <v>MPP+ DFO</v>
          </cell>
          <cell r="J19">
            <v>0.21514064946214848</v>
          </cell>
          <cell r="K19" t="str">
            <v>MPP+ DFO</v>
          </cell>
          <cell r="L19">
            <v>0.24362405939093992</v>
          </cell>
          <cell r="M19" t="str">
            <v>MPP+ DFO</v>
          </cell>
          <cell r="N19">
            <v>0.51876167870309586</v>
          </cell>
        </row>
        <row r="20">
          <cell r="A20" t="str">
            <v>MPP+</v>
          </cell>
          <cell r="B20">
            <v>1.2837735467905664</v>
          </cell>
          <cell r="C20">
            <v>0.52179182869552054</v>
          </cell>
          <cell r="D20">
            <v>0.53068026867329943</v>
          </cell>
          <cell r="E20">
            <v>0.23130144942174646</v>
          </cell>
          <cell r="G20" t="str">
            <v>MPP+ Lip</v>
          </cell>
          <cell r="H20">
            <v>0.91490328771274199</v>
          </cell>
          <cell r="I20" t="str">
            <v>MPP+ Lip</v>
          </cell>
          <cell r="J20">
            <v>0.12827634967930915</v>
          </cell>
          <cell r="K20" t="str">
            <v>MPP+ Lip</v>
          </cell>
          <cell r="L20">
            <v>0.19271753951820622</v>
          </cell>
          <cell r="M20" t="str">
            <v>MPP+ Lip</v>
          </cell>
          <cell r="N20">
            <v>0.39694964900762592</v>
          </cell>
        </row>
        <row r="21">
          <cell r="A21" t="str">
            <v>MPP+ DFO</v>
          </cell>
          <cell r="B21">
            <v>0.97752638755618426</v>
          </cell>
          <cell r="C21">
            <v>0.21514064946214848</v>
          </cell>
          <cell r="D21">
            <v>0.24362405939093992</v>
          </cell>
          <cell r="E21">
            <v>0.51876167870309586</v>
          </cell>
        </row>
        <row r="22">
          <cell r="A22" t="str">
            <v>MPP+ Lip</v>
          </cell>
          <cell r="B22">
            <v>0.91490328771274199</v>
          </cell>
          <cell r="C22">
            <v>0.12706428968233932</v>
          </cell>
          <cell r="D22">
            <v>0.19271753951820622</v>
          </cell>
          <cell r="E22">
            <v>0.59512145851219644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"/>
  <sheetViews>
    <sheetView zoomScale="111" workbookViewId="0">
      <selection activeCell="E19" sqref="E19"/>
    </sheetView>
  </sheetViews>
  <sheetFormatPr defaultColWidth="13" defaultRowHeight="17.100000000000001" customHeight="1"/>
  <cols>
    <col min="1" max="1" width="47" style="1" customWidth="1"/>
    <col min="2" max="5" width="13" style="1"/>
    <col min="6" max="6" width="13" style="4"/>
    <col min="7" max="10" width="13" style="1"/>
    <col min="11" max="11" width="13" style="1" customWidth="1"/>
    <col min="12" max="16384" width="13" style="1"/>
  </cols>
  <sheetData>
    <row r="2" spans="1:5" ht="17.100000000000001" customHeight="1">
      <c r="A2" s="6"/>
      <c r="B2" s="9" t="s">
        <v>0</v>
      </c>
      <c r="C2" s="9" t="s">
        <v>3</v>
      </c>
      <c r="D2" s="9" t="s">
        <v>4</v>
      </c>
      <c r="E2" s="10" t="s">
        <v>5</v>
      </c>
    </row>
    <row r="3" spans="1:5" ht="17.100000000000001" customHeight="1">
      <c r="A3" s="8" t="s">
        <v>0</v>
      </c>
      <c r="B3" s="4" t="s">
        <v>2</v>
      </c>
      <c r="C3" s="4" t="s">
        <v>1</v>
      </c>
      <c r="D3" s="4" t="s">
        <v>1</v>
      </c>
      <c r="E3" s="4">
        <v>1E-3</v>
      </c>
    </row>
    <row r="4" spans="1:5" ht="17.100000000000001" customHeight="1">
      <c r="A4" s="8" t="s">
        <v>3</v>
      </c>
      <c r="B4" s="4"/>
      <c r="C4" s="5" t="s">
        <v>2</v>
      </c>
      <c r="D4" s="4" t="s">
        <v>1</v>
      </c>
      <c r="E4" s="4" t="s">
        <v>1</v>
      </c>
    </row>
    <row r="5" spans="1:5" ht="17.100000000000001" customHeight="1">
      <c r="A5" s="8" t="s">
        <v>4</v>
      </c>
      <c r="B5" s="4"/>
      <c r="C5" s="4"/>
      <c r="D5" s="4" t="s">
        <v>2</v>
      </c>
      <c r="E5" s="4" t="s">
        <v>1</v>
      </c>
    </row>
    <row r="6" spans="1:5" ht="17.100000000000001" customHeight="1">
      <c r="A6" s="9" t="s">
        <v>5</v>
      </c>
      <c r="B6" s="6"/>
      <c r="C6" s="6"/>
      <c r="D6" s="6"/>
      <c r="E6" s="6" t="s">
        <v>2</v>
      </c>
    </row>
    <row r="8" spans="1:5" ht="17.100000000000001" customHeight="1">
      <c r="A8" s="6" t="s">
        <v>9</v>
      </c>
      <c r="B8" s="9" t="s">
        <v>0</v>
      </c>
      <c r="C8" s="9" t="s">
        <v>3</v>
      </c>
      <c r="D8" s="9" t="s">
        <v>4</v>
      </c>
      <c r="E8" s="10" t="s">
        <v>6</v>
      </c>
    </row>
    <row r="9" spans="1:5" ht="17.100000000000001" customHeight="1">
      <c r="A9" s="7" t="s">
        <v>7</v>
      </c>
      <c r="B9" s="2">
        <v>6.02</v>
      </c>
      <c r="C9" s="3">
        <v>12.23</v>
      </c>
      <c r="D9" s="3">
        <v>8.17</v>
      </c>
      <c r="E9" s="3">
        <v>3.88</v>
      </c>
    </row>
    <row r="10" spans="1:5" ht="17.100000000000001" customHeight="1">
      <c r="B10" s="3">
        <v>6.5709999999999997</v>
      </c>
      <c r="C10" s="3">
        <v>11.794</v>
      </c>
      <c r="D10" s="3">
        <v>8.3510000000000009</v>
      </c>
      <c r="E10" s="3">
        <v>4.2709999999999999</v>
      </c>
    </row>
    <row r="11" spans="1:5" ht="17.100000000000001" customHeight="1">
      <c r="A11" s="6"/>
      <c r="B11" s="11">
        <v>6.3789999999999996</v>
      </c>
      <c r="C11" s="11">
        <v>12.186999999999999</v>
      </c>
      <c r="D11" s="11">
        <v>7.0529999999999999</v>
      </c>
      <c r="E11" s="11">
        <v>3.6589999999999998</v>
      </c>
    </row>
    <row r="12" spans="1:5" ht="17.100000000000001" customHeight="1">
      <c r="A12" s="7" t="s">
        <v>8</v>
      </c>
      <c r="B12" s="3">
        <v>5.04</v>
      </c>
      <c r="C12" s="3">
        <v>9.24</v>
      </c>
      <c r="D12" s="3">
        <v>8.07</v>
      </c>
      <c r="E12" s="3">
        <v>8.43</v>
      </c>
    </row>
    <row r="13" spans="1:5" ht="17.100000000000001" customHeight="1">
      <c r="B13" s="3">
        <v>6.05</v>
      </c>
      <c r="C13" s="3">
        <v>8.3460000000000001</v>
      </c>
      <c r="D13" s="3">
        <v>7.3789999999999996</v>
      </c>
      <c r="E13" s="3">
        <v>7.819</v>
      </c>
    </row>
    <row r="14" spans="1:5" ht="17.100000000000001" customHeight="1">
      <c r="B14" s="3">
        <v>5.2439999999999998</v>
      </c>
      <c r="C14" s="3">
        <v>8.8030000000000008</v>
      </c>
      <c r="D14" s="3">
        <v>9</v>
      </c>
      <c r="E14" s="3">
        <v>7.7089999999999996</v>
      </c>
    </row>
    <row r="16" spans="1:5" ht="17.100000000000001" customHeight="1">
      <c r="A16" s="6"/>
      <c r="B16" s="9" t="s">
        <v>0</v>
      </c>
      <c r="C16" s="9" t="s">
        <v>3</v>
      </c>
      <c r="D16" s="9" t="s">
        <v>4</v>
      </c>
      <c r="E16" s="10" t="s">
        <v>6</v>
      </c>
    </row>
    <row r="17" spans="1:5" ht="17.100000000000001" customHeight="1">
      <c r="A17" s="7" t="s">
        <v>7</v>
      </c>
      <c r="B17" s="3">
        <f>(B9+B10+B11)/3</f>
        <v>6.3233333333333333</v>
      </c>
      <c r="C17" s="3">
        <f t="shared" ref="C17:E17" si="0">(C9+C10+C11)/3</f>
        <v>12.070333333333332</v>
      </c>
      <c r="D17" s="3">
        <f>(D9+D10+D11)/3</f>
        <v>7.8580000000000005</v>
      </c>
      <c r="E17" s="3">
        <f t="shared" si="0"/>
        <v>3.9366666666666661</v>
      </c>
    </row>
    <row r="18" spans="1:5" ht="17.100000000000001" customHeight="1">
      <c r="A18" s="7" t="s">
        <v>8</v>
      </c>
      <c r="B18" s="3">
        <f>(B12+B13+B14)/3</f>
        <v>5.4446666666666665</v>
      </c>
      <c r="C18" s="3">
        <f t="shared" ref="C18:E18" si="1">(C12+C13+C14)/3</f>
        <v>8.7963333333333331</v>
      </c>
      <c r="D18" s="3">
        <f t="shared" si="1"/>
        <v>8.1496666666666666</v>
      </c>
      <c r="E18" s="3">
        <f t="shared" si="1"/>
        <v>7.9859999999999998</v>
      </c>
    </row>
    <row r="19" spans="1:5" ht="17.100000000000001" customHeight="1">
      <c r="B19" s="3">
        <f>B9+B12</f>
        <v>11.059999999999999</v>
      </c>
      <c r="C19" s="3">
        <f>C9+C12</f>
        <v>21.47</v>
      </c>
      <c r="D19" s="3">
        <f>D9+D12</f>
        <v>16.240000000000002</v>
      </c>
      <c r="E19" s="3">
        <f>E9+E12</f>
        <v>12.309999999999999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workbookViewId="0">
      <selection activeCell="H2" sqref="H2"/>
    </sheetView>
  </sheetViews>
  <sheetFormatPr defaultColWidth="10.85546875" defaultRowHeight="15.75"/>
  <cols>
    <col min="1" max="1" width="10.85546875" style="8"/>
    <col min="2" max="13" width="10.85546875" style="13"/>
    <col min="14" max="14" width="12.7109375" style="8" bestFit="1" customWidth="1"/>
    <col min="15" max="15" width="12.7109375" style="8" customWidth="1"/>
    <col min="16" max="16384" width="10.85546875" style="13"/>
  </cols>
  <sheetData>
    <row r="1" spans="1:18">
      <c r="A1" s="12"/>
      <c r="B1" s="38" t="s">
        <v>10</v>
      </c>
      <c r="C1" s="39"/>
      <c r="D1" s="39"/>
      <c r="E1" s="40"/>
      <c r="F1" s="38" t="s">
        <v>11</v>
      </c>
      <c r="G1" s="39"/>
      <c r="H1" s="39"/>
      <c r="I1" s="40"/>
      <c r="J1" s="38" t="s">
        <v>12</v>
      </c>
      <c r="K1" s="39"/>
      <c r="L1" s="39"/>
      <c r="M1" s="40"/>
      <c r="N1" s="41" t="s">
        <v>13</v>
      </c>
      <c r="O1" s="38" t="s">
        <v>14</v>
      </c>
      <c r="P1" s="43"/>
      <c r="Q1" s="43"/>
      <c r="R1" s="43"/>
    </row>
    <row r="2" spans="1:18" s="8" customFormat="1">
      <c r="A2" s="14"/>
      <c r="B2" s="15" t="s">
        <v>15</v>
      </c>
      <c r="C2" s="16" t="s">
        <v>16</v>
      </c>
      <c r="D2" s="14" t="s">
        <v>17</v>
      </c>
      <c r="E2" s="14" t="s">
        <v>18</v>
      </c>
      <c r="F2" s="17" t="s">
        <v>15</v>
      </c>
      <c r="G2" s="18" t="s">
        <v>16</v>
      </c>
      <c r="H2" s="19" t="s">
        <v>17</v>
      </c>
      <c r="I2" s="8" t="s">
        <v>18</v>
      </c>
      <c r="J2" s="17" t="s">
        <v>15</v>
      </c>
      <c r="K2" s="18" t="s">
        <v>16</v>
      </c>
      <c r="L2" s="19" t="s">
        <v>17</v>
      </c>
      <c r="M2" s="8" t="s">
        <v>18</v>
      </c>
      <c r="N2" s="42"/>
      <c r="O2" s="9" t="s">
        <v>19</v>
      </c>
      <c r="P2" s="9" t="s">
        <v>10</v>
      </c>
      <c r="Q2" s="9" t="s">
        <v>11</v>
      </c>
      <c r="R2" s="9" t="s">
        <v>12</v>
      </c>
    </row>
    <row r="3" spans="1:18">
      <c r="A3" s="19" t="s">
        <v>20</v>
      </c>
      <c r="B3" s="13">
        <v>1413</v>
      </c>
      <c r="C3" s="13">
        <v>52.118000000000002</v>
      </c>
      <c r="D3" s="20">
        <v>331288</v>
      </c>
      <c r="E3" s="21">
        <v>9.6000000000000002E-2</v>
      </c>
      <c r="F3" s="22">
        <v>335</v>
      </c>
      <c r="G3" s="23">
        <v>127.71299999999999</v>
      </c>
      <c r="H3" s="24">
        <v>35510</v>
      </c>
      <c r="I3" s="25">
        <v>0.10100000000000001</v>
      </c>
      <c r="J3" s="22">
        <v>26904</v>
      </c>
      <c r="K3" s="23">
        <v>30569.956999999999</v>
      </c>
      <c r="L3" s="24">
        <v>4866347</v>
      </c>
      <c r="M3" s="21">
        <v>1.147</v>
      </c>
      <c r="N3" s="26">
        <f>E3+I3+M3</f>
        <v>1.3440000000000001</v>
      </c>
      <c r="O3" s="27">
        <f>N3/N15</f>
        <v>0.81450431796373945</v>
      </c>
      <c r="P3" s="27">
        <f>E3/N15</f>
        <v>5.817887985455282E-2</v>
      </c>
      <c r="Q3" s="27">
        <f>I3/N15</f>
        <v>6.1209029846977445E-2</v>
      </c>
      <c r="R3" s="27">
        <f>M3/N15</f>
        <v>0.69511640826220922</v>
      </c>
    </row>
    <row r="4" spans="1:18">
      <c r="A4" s="8" t="s">
        <v>20</v>
      </c>
      <c r="B4" s="28">
        <v>1337</v>
      </c>
      <c r="C4" s="13">
        <v>64.932000000000002</v>
      </c>
      <c r="D4" s="20">
        <v>214062</v>
      </c>
      <c r="E4" s="25">
        <v>7.2999999999999995E-2</v>
      </c>
      <c r="F4" s="28">
        <v>271</v>
      </c>
      <c r="G4" s="13">
        <v>64.81</v>
      </c>
      <c r="H4" s="20">
        <v>19832</v>
      </c>
      <c r="I4" s="25">
        <v>9.7000000000000003E-2</v>
      </c>
      <c r="J4" s="28">
        <v>24496</v>
      </c>
      <c r="K4" s="13">
        <v>29873.293000000001</v>
      </c>
      <c r="L4" s="20">
        <v>4350919</v>
      </c>
      <c r="M4" s="25">
        <v>1.1990000000000001</v>
      </c>
      <c r="N4" s="26">
        <f t="shared" ref="N4:N14" si="0">E4+I4+M4</f>
        <v>1.369</v>
      </c>
      <c r="O4" s="27">
        <f>N4/N15</f>
        <v>0.82965506792586252</v>
      </c>
      <c r="P4" s="27">
        <f>E4/N15</f>
        <v>4.4240189889399532E-2</v>
      </c>
      <c r="Q4" s="27">
        <f>I4/N15</f>
        <v>5.8784909853037741E-2</v>
      </c>
      <c r="R4" s="27">
        <f>M4/N15</f>
        <v>0.72662996818342529</v>
      </c>
    </row>
    <row r="5" spans="1:18">
      <c r="A5" s="9" t="s">
        <v>20</v>
      </c>
      <c r="B5" s="29">
        <v>1189</v>
      </c>
      <c r="C5" s="30">
        <v>54.271000000000001</v>
      </c>
      <c r="D5" s="31">
        <v>297167</v>
      </c>
      <c r="E5" s="32">
        <v>8.5999999999999993E-2</v>
      </c>
      <c r="F5" s="29">
        <v>371</v>
      </c>
      <c r="G5" s="30">
        <v>87.271000000000001</v>
      </c>
      <c r="H5" s="31">
        <v>20183</v>
      </c>
      <c r="I5" s="32">
        <v>9.2999999999999999E-2</v>
      </c>
      <c r="J5" s="29">
        <v>25618</v>
      </c>
      <c r="K5" s="30">
        <v>30956.637999999999</v>
      </c>
      <c r="L5" s="31">
        <v>4532678</v>
      </c>
      <c r="M5" s="32">
        <v>1.1859999999999999</v>
      </c>
      <c r="N5" s="33">
        <f t="shared" si="0"/>
        <v>1.365</v>
      </c>
      <c r="O5" s="34">
        <f>N5/N15</f>
        <v>0.82723094793192287</v>
      </c>
      <c r="P5" s="34">
        <f>E5/N15</f>
        <v>5.2118579869703557E-2</v>
      </c>
      <c r="Q5" s="34">
        <f>I5/N15</f>
        <v>5.6360789859098037E-2</v>
      </c>
      <c r="R5" s="34">
        <f>M5/N15</f>
        <v>0.71875157820312119</v>
      </c>
    </row>
    <row r="6" spans="1:18">
      <c r="A6" s="8" t="s">
        <v>21</v>
      </c>
      <c r="B6" s="28">
        <v>2574</v>
      </c>
      <c r="C6" s="13">
        <v>2420.4830000000002</v>
      </c>
      <c r="D6" s="20">
        <v>298272</v>
      </c>
      <c r="E6" s="21">
        <v>0.89200000000000002</v>
      </c>
      <c r="F6" s="28">
        <v>2954</v>
      </c>
      <c r="G6" s="28">
        <v>2589.462</v>
      </c>
      <c r="H6" s="20">
        <v>332464</v>
      </c>
      <c r="I6" s="25">
        <v>0.85199999999999998</v>
      </c>
      <c r="J6" s="28">
        <v>23079</v>
      </c>
      <c r="K6" s="13">
        <v>3443.232</v>
      </c>
      <c r="L6" s="20">
        <v>4189369</v>
      </c>
      <c r="M6" s="25">
        <v>0.38200000000000001</v>
      </c>
      <c r="N6" s="26">
        <f t="shared" si="0"/>
        <v>2.1259999999999999</v>
      </c>
      <c r="O6" s="27">
        <f>N6/N15</f>
        <v>1.2884197767789509</v>
      </c>
      <c r="P6" s="27">
        <f>E6/N15</f>
        <v>0.5405787586485532</v>
      </c>
      <c r="Q6" s="27">
        <f>I6/N15</f>
        <v>0.51633755870915621</v>
      </c>
      <c r="R6" s="27">
        <f>M6/N15</f>
        <v>0.23150345942124143</v>
      </c>
    </row>
    <row r="7" spans="1:18">
      <c r="A7" s="8" t="s">
        <v>21</v>
      </c>
      <c r="B7" s="28">
        <v>1614</v>
      </c>
      <c r="C7" s="13">
        <v>1474.559</v>
      </c>
      <c r="D7" s="20">
        <v>118416</v>
      </c>
      <c r="E7" s="25">
        <v>0.876</v>
      </c>
      <c r="F7" s="28">
        <v>3333</v>
      </c>
      <c r="G7" s="13">
        <v>3015.1669999999999</v>
      </c>
      <c r="H7" s="20">
        <v>229793</v>
      </c>
      <c r="I7" s="25">
        <v>0.89100000000000001</v>
      </c>
      <c r="J7" s="28">
        <v>9205</v>
      </c>
      <c r="K7" s="13">
        <v>1371.8520000000001</v>
      </c>
      <c r="L7" s="20">
        <v>1628435</v>
      </c>
      <c r="M7" s="25">
        <v>0.378</v>
      </c>
      <c r="N7" s="26">
        <f t="shared" si="0"/>
        <v>2.145</v>
      </c>
      <c r="O7" s="27">
        <f>N7/N15</f>
        <v>1.2999343467501645</v>
      </c>
      <c r="P7" s="27">
        <f>E7/N15</f>
        <v>0.53088227867279447</v>
      </c>
      <c r="Q7" s="27">
        <f>I7/N15</f>
        <v>0.53997272865006829</v>
      </c>
      <c r="R7" s="27">
        <f>M7/N15</f>
        <v>0.22907933942730171</v>
      </c>
    </row>
    <row r="8" spans="1:18">
      <c r="A8" s="9" t="s">
        <v>21</v>
      </c>
      <c r="B8" s="29">
        <v>2871</v>
      </c>
      <c r="C8" s="30">
        <v>2801.1840000000002</v>
      </c>
      <c r="D8" s="31">
        <v>302816</v>
      </c>
      <c r="E8" s="32">
        <v>0.81499999999999995</v>
      </c>
      <c r="F8" s="29">
        <v>2681</v>
      </c>
      <c r="G8" s="30">
        <v>2281</v>
      </c>
      <c r="H8" s="31">
        <v>309153</v>
      </c>
      <c r="I8" s="32">
        <v>0.88400000000000001</v>
      </c>
      <c r="J8" s="29">
        <v>18953</v>
      </c>
      <c r="K8" s="30">
        <v>2895.7379999999998</v>
      </c>
      <c r="L8" s="31">
        <v>3983217</v>
      </c>
      <c r="M8" s="25">
        <v>0.38500000000000001</v>
      </c>
      <c r="N8" s="33">
        <f t="shared" si="0"/>
        <v>2.0839999999999996</v>
      </c>
      <c r="O8" s="34">
        <f>N8/N15</f>
        <v>1.2629665168425839</v>
      </c>
      <c r="P8" s="32">
        <f>E8/N15</f>
        <v>0.49391444876521395</v>
      </c>
      <c r="Q8" s="34">
        <f>I8/N15</f>
        <v>0.53573051866067389</v>
      </c>
      <c r="R8" s="34">
        <f>M8/N15</f>
        <v>0.23332154941669619</v>
      </c>
    </row>
    <row r="9" spans="1:18">
      <c r="A9" s="8" t="s">
        <v>22</v>
      </c>
      <c r="B9" s="28">
        <v>700</v>
      </c>
      <c r="C9" s="13">
        <v>327.28300000000002</v>
      </c>
      <c r="D9" s="20">
        <v>68319</v>
      </c>
      <c r="E9" s="21">
        <v>0.371</v>
      </c>
      <c r="F9" s="28">
        <v>1441</v>
      </c>
      <c r="G9" s="13">
        <v>1062.5730000000001</v>
      </c>
      <c r="H9" s="20">
        <v>245063</v>
      </c>
      <c r="I9" s="25">
        <v>0.41299999999999998</v>
      </c>
      <c r="J9" s="28">
        <v>10435</v>
      </c>
      <c r="K9" s="13">
        <v>1281.7460000000001</v>
      </c>
      <c r="L9" s="20">
        <v>1883191</v>
      </c>
      <c r="M9" s="21">
        <v>0.82599999999999996</v>
      </c>
      <c r="N9" s="26">
        <f t="shared" si="0"/>
        <v>1.6099999999999999</v>
      </c>
      <c r="O9" s="27">
        <f>N9/N15</f>
        <v>0.97570829756072941</v>
      </c>
      <c r="P9" s="27">
        <f>E9/N15</f>
        <v>0.22483712943790723</v>
      </c>
      <c r="Q9" s="27">
        <f>I9/N15</f>
        <v>0.25029038937427406</v>
      </c>
      <c r="R9" s="27">
        <f>M9/N15</f>
        <v>0.50058077874854812</v>
      </c>
    </row>
    <row r="10" spans="1:18">
      <c r="A10" s="8" t="s">
        <v>23</v>
      </c>
      <c r="B10" s="28">
        <v>815</v>
      </c>
      <c r="C10" s="13">
        <v>534.00800000000004</v>
      </c>
      <c r="D10" s="20">
        <v>54865</v>
      </c>
      <c r="E10" s="25">
        <v>0.32800000000000001</v>
      </c>
      <c r="F10" s="28">
        <v>1533</v>
      </c>
      <c r="G10" s="13">
        <v>1270.673</v>
      </c>
      <c r="H10" s="20">
        <v>17253</v>
      </c>
      <c r="I10" s="25">
        <v>0.38700000000000001</v>
      </c>
      <c r="J10" s="28">
        <v>12977</v>
      </c>
      <c r="K10" s="13">
        <v>1567.633</v>
      </c>
      <c r="L10" s="20">
        <v>2518457</v>
      </c>
      <c r="M10" s="25">
        <v>0.878</v>
      </c>
      <c r="N10" s="26">
        <f t="shared" si="0"/>
        <v>1.593</v>
      </c>
      <c r="O10" s="27">
        <f>N10/N15</f>
        <v>0.96540578758648576</v>
      </c>
      <c r="P10" s="27">
        <f>E10/N15</f>
        <v>0.19877783950305547</v>
      </c>
      <c r="Q10" s="27">
        <f>I10/N15</f>
        <v>0.23453360941366605</v>
      </c>
      <c r="R10" s="27">
        <f>M10/N15</f>
        <v>0.5320943386697643</v>
      </c>
    </row>
    <row r="11" spans="1:18">
      <c r="A11" s="9" t="s">
        <v>23</v>
      </c>
      <c r="B11" s="29">
        <v>682</v>
      </c>
      <c r="C11" s="30">
        <v>441.80200000000002</v>
      </c>
      <c r="D11" s="31">
        <v>61831</v>
      </c>
      <c r="E11" s="32">
        <v>0.36599999999999999</v>
      </c>
      <c r="F11" s="29">
        <v>482</v>
      </c>
      <c r="G11" s="30">
        <v>386.06900000000002</v>
      </c>
      <c r="H11" s="31">
        <v>81943</v>
      </c>
      <c r="I11" s="32">
        <v>0.40600000000000003</v>
      </c>
      <c r="J11" s="29">
        <v>11793</v>
      </c>
      <c r="K11" s="30">
        <v>1427.8589999999999</v>
      </c>
      <c r="L11" s="31">
        <v>2286282</v>
      </c>
      <c r="M11" s="32">
        <v>0.86399999999999999</v>
      </c>
      <c r="N11" s="33">
        <f t="shared" si="0"/>
        <v>1.6360000000000001</v>
      </c>
      <c r="O11" s="34">
        <f>N11/N15</f>
        <v>0.99146507752133761</v>
      </c>
      <c r="P11" s="34">
        <f>E11/N15</f>
        <v>0.22180697944548261</v>
      </c>
      <c r="Q11" s="34">
        <f>I11/N15</f>
        <v>0.24604817938487963</v>
      </c>
      <c r="R11" s="34">
        <f>M11/N15</f>
        <v>0.52360991869097528</v>
      </c>
    </row>
    <row r="12" spans="1:18">
      <c r="A12" s="35" t="s">
        <v>24</v>
      </c>
      <c r="B12" s="13">
        <v>1024</v>
      </c>
      <c r="C12" s="13">
        <v>704.27099999999996</v>
      </c>
      <c r="D12" s="20">
        <v>71797</v>
      </c>
      <c r="E12" s="25">
        <v>0.20899999999999999</v>
      </c>
      <c r="F12" s="28">
        <v>1503</v>
      </c>
      <c r="G12" s="13">
        <v>418.63200000000001</v>
      </c>
      <c r="H12" s="20">
        <v>143847</v>
      </c>
      <c r="I12" s="25">
        <v>0.318</v>
      </c>
      <c r="J12" s="28">
        <v>21512</v>
      </c>
      <c r="K12" s="13">
        <v>12069.15</v>
      </c>
      <c r="L12" s="20">
        <v>4072872</v>
      </c>
      <c r="M12" s="25">
        <v>0.98099999999999998</v>
      </c>
      <c r="N12" s="26">
        <f t="shared" si="0"/>
        <v>1.508</v>
      </c>
      <c r="O12" s="27">
        <f>N12/N15</f>
        <v>0.9138932377152672</v>
      </c>
      <c r="P12" s="27">
        <f>E12/N15</f>
        <v>0.12666026968334934</v>
      </c>
      <c r="Q12" s="27">
        <f>I12/N15</f>
        <v>0.19271753951820619</v>
      </c>
      <c r="R12" s="27">
        <f>M12/N15</f>
        <v>0.59451542851371153</v>
      </c>
    </row>
    <row r="13" spans="1:18">
      <c r="A13" s="35" t="s">
        <v>24</v>
      </c>
      <c r="B13" s="28">
        <v>359</v>
      </c>
      <c r="C13" s="36">
        <v>215.672</v>
      </c>
      <c r="D13" s="20">
        <v>16038</v>
      </c>
      <c r="E13" s="25">
        <v>0.217</v>
      </c>
      <c r="F13" s="28">
        <v>807</v>
      </c>
      <c r="G13" s="13">
        <v>164.37</v>
      </c>
      <c r="H13" s="20">
        <v>143014</v>
      </c>
      <c r="I13" s="25">
        <v>0.32100000000000001</v>
      </c>
      <c r="J13" s="28">
        <v>12292</v>
      </c>
      <c r="K13" s="13">
        <v>10518.93</v>
      </c>
      <c r="L13" s="20">
        <v>2369225</v>
      </c>
      <c r="M13" s="25">
        <v>0.98399999999999999</v>
      </c>
      <c r="N13" s="26">
        <f t="shared" si="0"/>
        <v>1.522</v>
      </c>
      <c r="O13" s="27">
        <f>N13/N15</f>
        <v>0.92237765769405611</v>
      </c>
      <c r="P13" s="27">
        <f>E13/N15</f>
        <v>0.13150850967122876</v>
      </c>
      <c r="Q13" s="27">
        <f>I13/N15</f>
        <v>0.19453562951366099</v>
      </c>
      <c r="R13" s="27">
        <f>M13/N15</f>
        <v>0.59633351850916638</v>
      </c>
    </row>
    <row r="14" spans="1:18">
      <c r="A14" s="35" t="s">
        <v>24</v>
      </c>
      <c r="B14" s="28">
        <v>672</v>
      </c>
      <c r="C14" s="13">
        <v>431.87200000000001</v>
      </c>
      <c r="D14" s="20">
        <v>38209</v>
      </c>
      <c r="E14" s="25">
        <v>0.20300000000000001</v>
      </c>
      <c r="F14" s="28">
        <v>1319</v>
      </c>
      <c r="G14" s="13">
        <v>416.83199999999999</v>
      </c>
      <c r="H14" s="20">
        <v>131629</v>
      </c>
      <c r="I14" s="25">
        <v>0.315</v>
      </c>
      <c r="J14" s="28">
        <v>13795</v>
      </c>
      <c r="K14" s="13">
        <v>11784.812</v>
      </c>
      <c r="L14" s="20">
        <v>2574295</v>
      </c>
      <c r="M14" s="25">
        <v>0.98099999999999998</v>
      </c>
      <c r="N14" s="26">
        <f t="shared" si="0"/>
        <v>1.4990000000000001</v>
      </c>
      <c r="O14" s="27">
        <f>N14/N15</f>
        <v>0.90843896772890287</v>
      </c>
      <c r="P14" s="27">
        <f>E14/N15</f>
        <v>0.12302408969243982</v>
      </c>
      <c r="Q14" s="27">
        <f>I14/N15</f>
        <v>0.19089944952275142</v>
      </c>
      <c r="R14" s="27">
        <f>M14/N15</f>
        <v>0.59451542851371153</v>
      </c>
    </row>
    <row r="15" spans="1:18">
      <c r="N15" s="44">
        <f>AVERAGE(N3:N14)</f>
        <v>1.6500833333333329</v>
      </c>
      <c r="O15" s="37"/>
    </row>
    <row r="16" spans="1:18">
      <c r="G16" s="16"/>
      <c r="H16" s="16" t="s">
        <v>19</v>
      </c>
      <c r="I16" s="16"/>
      <c r="J16" s="16" t="s">
        <v>10</v>
      </c>
      <c r="K16" s="16"/>
      <c r="L16" s="16" t="s">
        <v>11</v>
      </c>
      <c r="M16" s="16"/>
      <c r="N16" s="16" t="s">
        <v>12</v>
      </c>
    </row>
    <row r="17" spans="1:14">
      <c r="B17" s="39" t="s">
        <v>14</v>
      </c>
      <c r="C17" s="43"/>
      <c r="D17" s="43"/>
      <c r="E17" s="43"/>
      <c r="G17" s="8" t="s">
        <v>20</v>
      </c>
      <c r="H17" s="27">
        <f>(O3+O4+O5)/3</f>
        <v>0.82379677794050821</v>
      </c>
      <c r="I17" s="8" t="s">
        <v>20</v>
      </c>
      <c r="J17" s="27">
        <f>(P3+P4+P5)/3</f>
        <v>5.1512549871218637E-2</v>
      </c>
      <c r="K17" s="8" t="s">
        <v>20</v>
      </c>
      <c r="L17" s="27">
        <f>(Q3+Q4+Q5)/3</f>
        <v>5.8784909853037741E-2</v>
      </c>
      <c r="M17" s="8" t="s">
        <v>20</v>
      </c>
      <c r="N17" s="27">
        <f>(R3+R4+R5)/3</f>
        <v>0.71349931821625179</v>
      </c>
    </row>
    <row r="18" spans="1:14">
      <c r="A18" s="16"/>
      <c r="B18" s="9" t="s">
        <v>19</v>
      </c>
      <c r="C18" s="9" t="s">
        <v>10</v>
      </c>
      <c r="D18" s="9" t="s">
        <v>11</v>
      </c>
      <c r="E18" s="9" t="s">
        <v>12</v>
      </c>
      <c r="G18" s="8" t="s">
        <v>25</v>
      </c>
      <c r="H18" s="27">
        <f>(O6+O7+O8)/3</f>
        <v>1.2837735467905664</v>
      </c>
      <c r="I18" s="8" t="s">
        <v>25</v>
      </c>
      <c r="J18" s="27">
        <f>(P7+P8+P6)/3</f>
        <v>0.52179182869552054</v>
      </c>
      <c r="K18" s="8" t="s">
        <v>25</v>
      </c>
      <c r="L18" s="27">
        <f>(Q6+Q7+Q8)/3</f>
        <v>0.53068026867329943</v>
      </c>
      <c r="M18" s="8" t="s">
        <v>25</v>
      </c>
      <c r="N18" s="27">
        <f>(R6+R7+R8)/3</f>
        <v>0.23130144942174646</v>
      </c>
    </row>
    <row r="19" spans="1:14">
      <c r="A19" s="8" t="s">
        <v>20</v>
      </c>
      <c r="B19" s="27">
        <f>(O3+O4+O5)/3</f>
        <v>0.82379677794050821</v>
      </c>
      <c r="C19" s="27">
        <f>(P3+P4+P5)/3</f>
        <v>5.1512549871218637E-2</v>
      </c>
      <c r="D19" s="27">
        <f>(Q3+Q4+Q5)/3</f>
        <v>5.8784909853037741E-2</v>
      </c>
      <c r="E19" s="27">
        <f>(R3+R4+R5)/3</f>
        <v>0.71349931821625179</v>
      </c>
      <c r="G19" s="8" t="s">
        <v>26</v>
      </c>
      <c r="H19" s="27">
        <f>(O9+O10+O11)/3</f>
        <v>0.97752638755618426</v>
      </c>
      <c r="I19" s="8" t="s">
        <v>26</v>
      </c>
      <c r="J19" s="27">
        <f>(P9+P10+P11)/3</f>
        <v>0.21514064946214848</v>
      </c>
      <c r="K19" s="8" t="s">
        <v>26</v>
      </c>
      <c r="L19" s="27">
        <f>(Q9+Q10+Q11)/3</f>
        <v>0.24362405939093992</v>
      </c>
      <c r="M19" s="8" t="s">
        <v>26</v>
      </c>
      <c r="N19" s="27">
        <f>(R9+R10+R11)/3</f>
        <v>0.51876167870309586</v>
      </c>
    </row>
    <row r="20" spans="1:14">
      <c r="A20" s="8" t="s">
        <v>25</v>
      </c>
      <c r="B20" s="27">
        <f>(O6+O7+O8)/3</f>
        <v>1.2837735467905664</v>
      </c>
      <c r="C20" s="27">
        <f>(P6+P7+P8)/3</f>
        <v>0.52179182869552054</v>
      </c>
      <c r="D20" s="27">
        <f>(Q6+Q7+Q8)/3</f>
        <v>0.53068026867329943</v>
      </c>
      <c r="E20" s="27">
        <f>(R6+R7+R8)/3</f>
        <v>0.23130144942174646</v>
      </c>
      <c r="G20" s="35" t="s">
        <v>27</v>
      </c>
      <c r="H20" s="27">
        <f>(O12+O13+O14)/3</f>
        <v>0.91490328771274199</v>
      </c>
      <c r="I20" s="35" t="s">
        <v>27</v>
      </c>
      <c r="J20" s="27">
        <f>(P12+P12+P13)/3</f>
        <v>0.12827634967930915</v>
      </c>
      <c r="K20" s="35" t="s">
        <v>27</v>
      </c>
      <c r="L20" s="27">
        <f>(Q12+Q13+Q14)/3</f>
        <v>0.19271753951820622</v>
      </c>
      <c r="M20" s="35" t="s">
        <v>27</v>
      </c>
      <c r="N20" s="27">
        <f>(R612+R13+R14)/3</f>
        <v>0.39694964900762592</v>
      </c>
    </row>
    <row r="21" spans="1:14">
      <c r="A21" s="8" t="s">
        <v>26</v>
      </c>
      <c r="B21" s="27">
        <f>(O9+O10+O11)/3</f>
        <v>0.97752638755618426</v>
      </c>
      <c r="C21" s="27">
        <f>(P9+P10+P11)/3</f>
        <v>0.21514064946214848</v>
      </c>
      <c r="D21" s="27">
        <f>(Q9+Q10+Q11)/3</f>
        <v>0.24362405939093992</v>
      </c>
      <c r="E21" s="27">
        <f>(R9+R10+R11)/3</f>
        <v>0.51876167870309586</v>
      </c>
    </row>
    <row r="22" spans="1:14">
      <c r="A22" s="35" t="s">
        <v>27</v>
      </c>
      <c r="B22" s="27">
        <f>(O12+O13+O14)/3</f>
        <v>0.91490328771274199</v>
      </c>
      <c r="C22" s="27">
        <f>(P12+P13+P14)/3</f>
        <v>0.12706428968233932</v>
      </c>
      <c r="D22" s="27">
        <f>(Q12+Q13+Q14)/3</f>
        <v>0.19271753951820622</v>
      </c>
      <c r="E22" s="27">
        <f>(R12+R13+R14)/3</f>
        <v>0.59512145851219644</v>
      </c>
    </row>
  </sheetData>
  <mergeCells count="6">
    <mergeCell ref="B17:E17"/>
    <mergeCell ref="B1:E1"/>
    <mergeCell ref="F1:I1"/>
    <mergeCell ref="J1:M1"/>
    <mergeCell ref="N1:N2"/>
    <mergeCell ref="O1:R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2021-02-08T15:05:55Z</dcterms:modified>
</cp:coreProperties>
</file>