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31"/>
  <workbookPr/>
  <mc:AlternateContent xmlns:mc="http://schemas.openxmlformats.org/markup-compatibility/2006">
    <mc:Choice Requires="x15">
      <x15ac:absPath xmlns:x15ac="http://schemas.microsoft.com/office/spreadsheetml/2010/11/ac" url="C:\Users\00757060\Documents\gamsdir\projdir\"/>
    </mc:Choice>
  </mc:AlternateContent>
  <xr:revisionPtr revIDLastSave="0" documentId="11_C2F39DA67496D6EF79B1F8FBE6751E553C49F1C1" xr6:coauthVersionLast="42" xr6:coauthVersionMax="42" xr10:uidLastSave="{00000000-0000-0000-0000-000000000000}"/>
  <bookViews>
    <workbookView xWindow="0" yWindow="0" windowWidth="21570" windowHeight="8055" xr2:uid="{00000000-000D-0000-FFFF-FFFF00000000}"/>
  </bookViews>
  <sheets>
    <sheet name="Scalars_and_Parameters_(R)" sheetId="19" r:id="rId1"/>
    <sheet name="Labor_use_(R)" sheetId="11" r:id="rId2"/>
    <sheet name="Trac_use_(R)" sheetId="20" r:id="rId3"/>
    <sheet name="Comb_use_(R)" sheetId="21" r:id="rId4"/>
    <sheet name="Cash_use_(R)" sheetId="8" r:id="rId5"/>
    <sheet name="Commodity_produced_(R)" sheetId="9" r:id="rId6"/>
    <sheet name="Land_use_(R)" sheetId="1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19" l="1"/>
  <c r="C6" i="19"/>
  <c r="C5" i="19"/>
  <c r="R2" i="8"/>
  <c r="R3" i="8"/>
  <c r="R4" i="8"/>
  <c r="R5" i="8"/>
  <c r="R6" i="8"/>
  <c r="R7" i="8"/>
  <c r="R8" i="8"/>
  <c r="R9" i="8"/>
  <c r="R10" i="8"/>
  <c r="R11" i="8"/>
  <c r="R12" i="8"/>
  <c r="R13" i="8"/>
  <c r="R14" i="8"/>
  <c r="R13" i="21"/>
  <c r="R11" i="21"/>
  <c r="R9" i="21"/>
  <c r="R8" i="21"/>
  <c r="R7" i="21"/>
  <c r="R4" i="21"/>
  <c r="R3" i="21"/>
  <c r="R2" i="21"/>
  <c r="R5" i="21"/>
  <c r="R12" i="21"/>
  <c r="R14" i="21"/>
  <c r="R10" i="21"/>
  <c r="R6" i="21"/>
  <c r="R14" i="20"/>
  <c r="R13" i="20"/>
  <c r="R12" i="20"/>
  <c r="R11" i="20"/>
  <c r="R10" i="20"/>
  <c r="R9" i="20"/>
  <c r="R8" i="20"/>
  <c r="R7" i="20"/>
  <c r="R6" i="20"/>
  <c r="R5" i="20"/>
  <c r="R4" i="20"/>
  <c r="R3" i="20"/>
  <c r="R2" i="20"/>
  <c r="R14" i="11"/>
  <c r="R13" i="11"/>
  <c r="R12" i="11"/>
  <c r="R11" i="11"/>
  <c r="R10" i="11"/>
  <c r="R9" i="11"/>
  <c r="R8" i="11"/>
  <c r="R7" i="11"/>
  <c r="R6" i="11"/>
  <c r="R5" i="11"/>
  <c r="R4" i="11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S8" i="9"/>
  <c r="S7" i="9"/>
  <c r="S6" i="9"/>
  <c r="S5" i="9"/>
  <c r="S4" i="9"/>
  <c r="S3" i="9"/>
  <c r="J41" i="9"/>
  <c r="S41" i="9"/>
  <c r="J40" i="9"/>
  <c r="S40" i="9"/>
  <c r="L39" i="9"/>
  <c r="K39" i="9"/>
  <c r="S39" i="9"/>
  <c r="K38" i="9"/>
  <c r="L38" i="9"/>
  <c r="S38" i="9"/>
  <c r="S2" i="9"/>
  <c r="R2" i="11"/>
  <c r="R3" i="11"/>
</calcChain>
</file>

<file path=xl/sharedStrings.xml><?xml version="1.0" encoding="utf-8"?>
<sst xmlns="http://schemas.openxmlformats.org/spreadsheetml/2006/main" count="437" uniqueCount="99">
  <si>
    <t>Scalars</t>
  </si>
  <si>
    <t>Parameters</t>
  </si>
  <si>
    <t>Family Labor (adult male equivalent)</t>
  </si>
  <si>
    <t>flab</t>
  </si>
  <si>
    <t>Good field days (days suitable for field work by period)</t>
  </si>
  <si>
    <t>gfd(t)</t>
  </si>
  <si>
    <t>Selling prices for commodities (000 pesos per unit)</t>
  </si>
  <si>
    <t>sprc( c)</t>
  </si>
  <si>
    <t>Lower Bounds on Activities</t>
  </si>
  <si>
    <t>lobd(l,e)</t>
  </si>
  <si>
    <t>Upper Bounds on Activities</t>
  </si>
  <si>
    <t>upbd(l,e)</t>
  </si>
  <si>
    <t>Permanent Labor (adult male equivalent)</t>
  </si>
  <si>
    <t>plab</t>
  </si>
  <si>
    <t>Jan</t>
  </si>
  <si>
    <r>
      <t>(</t>
    </r>
    <r>
      <rPr>
        <sz val="11"/>
        <color theme="1"/>
        <rFont val="Calibri"/>
        <family val="2"/>
      </rPr>
      <t>GBP</t>
    </r>
    <r>
      <rPr>
        <sz val="11"/>
        <color theme="1"/>
        <rFont val="Calibri"/>
        <family val="2"/>
        <scheme val="minor"/>
      </rPr>
      <t xml:space="preserve"> per ton)</t>
    </r>
  </si>
  <si>
    <t>Wheat</t>
  </si>
  <si>
    <t>NoIr</t>
  </si>
  <si>
    <t>Winter_Wheat_Oct/OSR_Sept</t>
  </si>
  <si>
    <t>Autonomous Tractors (man days)</t>
  </si>
  <si>
    <t>trac</t>
  </si>
  <si>
    <t>Feb</t>
  </si>
  <si>
    <r>
      <t>(</t>
    </r>
    <r>
      <rPr>
        <sz val="11"/>
        <color theme="1"/>
        <rFont val="Calibri"/>
        <family val="2"/>
      </rPr>
      <t xml:space="preserve">GBP </t>
    </r>
    <r>
      <rPr>
        <sz val="11"/>
        <color theme="1"/>
        <rFont val="Calibri"/>
        <family val="2"/>
        <scheme val="minor"/>
      </rPr>
      <t>per ton)</t>
    </r>
  </si>
  <si>
    <t>OSR</t>
  </si>
  <si>
    <t>Winter_Wheat_Oct/OSR_Oct</t>
  </si>
  <si>
    <t>Autonomous Combines (man days)</t>
  </si>
  <si>
    <t>comb</t>
  </si>
  <si>
    <t>Mar</t>
  </si>
  <si>
    <t>Barley</t>
  </si>
  <si>
    <t>Winter_Wheat_Nov/OSR_Sept</t>
  </si>
  <si>
    <t>Maximum hired temporary labor (man days/period)</t>
  </si>
  <si>
    <t>thlab</t>
  </si>
  <si>
    <t>Apr</t>
  </si>
  <si>
    <t>Winter_Wheat_Nov/OSR_Oct_Late</t>
  </si>
  <si>
    <t>Maximum hired permanent labor (adult male equivalent)</t>
  </si>
  <si>
    <t>phlab</t>
  </si>
  <si>
    <t>May</t>
  </si>
  <si>
    <t>Spring_Barley_Jan/OSR_Sept</t>
  </si>
  <si>
    <r>
      <t>Initial cash available (</t>
    </r>
    <r>
      <rPr>
        <sz val="11"/>
        <color theme="1"/>
        <rFont val="Calibri"/>
        <family val="2"/>
      </rPr>
      <t>GBP</t>
    </r>
    <r>
      <rPr>
        <sz val="11"/>
        <color theme="1"/>
        <rFont val="Calibri"/>
        <family val="2"/>
        <scheme val="minor"/>
      </rPr>
      <t>)</t>
    </r>
  </si>
  <si>
    <t>initcash</t>
  </si>
  <si>
    <t>Jun</t>
  </si>
  <si>
    <t>Spring_Barley_Jan/OSR_Oct</t>
  </si>
  <si>
    <t>Monthly interest rate (0.015 is 1.5% per month)</t>
  </si>
  <si>
    <t>intrst</t>
  </si>
  <si>
    <t>Jul</t>
  </si>
  <si>
    <t>Spring_Barley_Jan/OSR_Oct_Late</t>
  </si>
  <si>
    <t>Maximum borrowing allowed (GBP)</t>
  </si>
  <si>
    <t>mxborrow</t>
  </si>
  <si>
    <t>Aug</t>
  </si>
  <si>
    <t>Spring_Barley_Feb/OSR_Sept</t>
  </si>
  <si>
    <r>
      <t>Temporary wage (</t>
    </r>
    <r>
      <rPr>
        <sz val="11"/>
        <color theme="1"/>
        <rFont val="Calibri"/>
        <family val="2"/>
      </rPr>
      <t xml:space="preserve">GBP </t>
    </r>
    <r>
      <rPr>
        <sz val="11"/>
        <color theme="1"/>
        <rFont val="Calibri"/>
        <family val="2"/>
        <scheme val="minor"/>
      </rPr>
      <t>per 8 hour man day)</t>
    </r>
  </si>
  <si>
    <t>twlab</t>
  </si>
  <si>
    <t>Sep</t>
  </si>
  <si>
    <t>Spring_Barley_Feb/OSR_Oct</t>
  </si>
  <si>
    <r>
      <t>Permanent labor wage (</t>
    </r>
    <r>
      <rPr>
        <sz val="11"/>
        <color theme="1"/>
        <rFont val="Calibri"/>
        <family val="2"/>
      </rPr>
      <t>GBP</t>
    </r>
    <r>
      <rPr>
        <sz val="11"/>
        <color theme="1"/>
        <rFont val="Calibri"/>
        <family val="2"/>
        <scheme val="minor"/>
      </rPr>
      <t xml:space="preserve"> per man year)</t>
    </r>
  </si>
  <si>
    <t>pwlab</t>
  </si>
  <si>
    <t>Oct</t>
  </si>
  <si>
    <t>Spring_Barley_Feb/OSR_Oct_Late</t>
  </si>
  <si>
    <t>Nov</t>
  </si>
  <si>
    <t>Spring_Barley_March/OSR_Sept</t>
  </si>
  <si>
    <t>Dec</t>
  </si>
  <si>
    <t>Spring_Barley_March/OSR_Oct</t>
  </si>
  <si>
    <t>Spring_Barley_March/OSR_Oct_Late</t>
  </si>
  <si>
    <t>Land Available (ha)</t>
  </si>
  <si>
    <t>lnd(l)</t>
  </si>
  <si>
    <t>Irrigated</t>
  </si>
  <si>
    <t>Irrg</t>
  </si>
  <si>
    <t>Nonirrigated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</si>
  <si>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</si>
  <si>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</si>
  <si>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</si>
  <si>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</si>
  <si>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</si>
  <si>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</si>
  <si>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</si>
  <si>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</si>
  <si>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</si>
  <si>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</si>
  <si>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</si>
  <si>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</si>
  <si>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Total mandays per year per hectare</t>
  </si>
  <si>
    <t xml:space="preserve">Jan   </t>
  </si>
  <si>
    <t xml:space="preserve">Feb   </t>
  </si>
  <si>
    <t xml:space="preserve">Apr   </t>
  </si>
  <si>
    <t xml:space="preserve">May   </t>
  </si>
  <si>
    <t xml:space="preserve">Jun   </t>
  </si>
  <si>
    <t xml:space="preserve">Jul   </t>
  </si>
  <si>
    <t xml:space="preserve">Aug   </t>
  </si>
  <si>
    <t xml:space="preserve">Sep   </t>
  </si>
  <si>
    <t xml:space="preserve">Oct   </t>
  </si>
  <si>
    <t xml:space="preserve">Nov   </t>
  </si>
  <si>
    <t xml:space="preserve">Dec   </t>
  </si>
  <si>
    <t>Total cash per year per hectare</t>
  </si>
  <si>
    <t xml:space="preserve">Mar   </t>
  </si>
  <si>
    <t>Total UNITSper year per hectare</t>
  </si>
  <si>
    <t>Units</t>
  </si>
  <si>
    <t>ton</t>
  </si>
  <si>
    <t>Winter_Wheat/OSR</t>
  </si>
  <si>
    <t>Spring_Barley/OSR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</si>
</sst>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0.000"/>
    <numFmt numFmtId="168" formatCode="_(* #,##0_);_(* \(#,##0\);_(* &quot;-&quot;??_);_(@_)"/>
    <numFmt numFmtId="169" formatCode="0.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9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2" fontId="0" fillId="0" borderId="1" xfId="0" applyNumberFormat="1" applyFill="1" applyBorder="1"/>
    <xf numFmtId="2" fontId="2" fillId="0" borderId="1" xfId="0" applyNumberFormat="1" applyFont="1" applyFill="1" applyBorder="1"/>
    <xf numFmtId="2" fontId="0" fillId="0" borderId="1" xfId="0" applyNumberFormat="1" applyBorder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Fill="1" applyBorder="1"/>
    <xf numFmtId="0" fontId="2" fillId="0" borderId="3" xfId="0" applyFont="1" applyBorder="1"/>
    <xf numFmtId="2" fontId="2" fillId="0" borderId="3" xfId="0" applyNumberFormat="1" applyFont="1" applyBorder="1"/>
    <xf numFmtId="0" fontId="2" fillId="0" borderId="2" xfId="0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6" xfId="0" applyFont="1" applyBorder="1"/>
    <xf numFmtId="2" fontId="2" fillId="0" borderId="2" xfId="0" applyNumberFormat="1" applyFont="1" applyBorder="1"/>
    <xf numFmtId="0" fontId="0" fillId="0" borderId="0" xfId="0" applyBorder="1"/>
    <xf numFmtId="0" fontId="0" fillId="0" borderId="0" xfId="0" applyFill="1" applyBorder="1"/>
    <xf numFmtId="3" fontId="2" fillId="0" borderId="0" xfId="0" applyNumberFormat="1" applyFont="1"/>
    <xf numFmtId="2" fontId="0" fillId="0" borderId="1" xfId="1" applyNumberFormat="1" applyFont="1" applyBorder="1"/>
    <xf numFmtId="2" fontId="0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66" fontId="2" fillId="0" borderId="1" xfId="0" applyNumberFormat="1" applyFont="1" applyBorder="1"/>
    <xf numFmtId="2" fontId="2" fillId="0" borderId="0" xfId="0" applyNumberFormat="1" applyFont="1" applyBorder="1"/>
    <xf numFmtId="0" fontId="2" fillId="0" borderId="0" xfId="0" applyFont="1" applyFill="1" applyBorder="1"/>
    <xf numFmtId="0" fontId="0" fillId="0" borderId="7" xfId="0" applyBorder="1"/>
    <xf numFmtId="0" fontId="0" fillId="0" borderId="5" xfId="0" applyBorder="1"/>
    <xf numFmtId="2" fontId="0" fillId="0" borderId="1" xfId="1" applyNumberFormat="1" applyFont="1" applyFill="1" applyBorder="1"/>
    <xf numFmtId="0" fontId="0" fillId="0" borderId="7" xfId="0" applyFill="1" applyBorder="1"/>
    <xf numFmtId="168" fontId="0" fillId="0" borderId="0" xfId="1" applyNumberFormat="1" applyFont="1"/>
    <xf numFmtId="169" fontId="0" fillId="0" borderId="0" xfId="3" applyNumberFormat="1" applyFont="1"/>
    <xf numFmtId="166" fontId="2" fillId="0" borderId="0" xfId="0" applyNumberFormat="1" applyFont="1" applyBorder="1"/>
    <xf numFmtId="2" fontId="0" fillId="0" borderId="0" xfId="0" applyNumberFormat="1" applyBorder="1"/>
    <xf numFmtId="2" fontId="0" fillId="0" borderId="0" xfId="1" applyNumberFormat="1" applyFont="1" applyBorder="1"/>
    <xf numFmtId="2" fontId="0" fillId="0" borderId="0" xfId="0" applyNumberFormat="1" applyFill="1" applyBorder="1"/>
    <xf numFmtId="2" fontId="2" fillId="0" borderId="0" xfId="0" applyNumberFormat="1" applyFont="1" applyFill="1" applyBorder="1"/>
    <xf numFmtId="165" fontId="0" fillId="0" borderId="0" xfId="1" applyNumberFormat="1" applyFont="1" applyFill="1" applyBorder="1"/>
    <xf numFmtId="165" fontId="0" fillId="0" borderId="0" xfId="0" applyNumberFormat="1" applyFill="1" applyBorder="1"/>
    <xf numFmtId="2" fontId="0" fillId="0" borderId="0" xfId="1" applyNumberFormat="1" applyFont="1" applyFill="1" applyBorder="1"/>
    <xf numFmtId="167" fontId="2" fillId="0" borderId="0" xfId="0" applyNumberFormat="1" applyFont="1" applyBorder="1"/>
    <xf numFmtId="166" fontId="0" fillId="0" borderId="0" xfId="0" applyNumberFormat="1" applyBorder="1"/>
    <xf numFmtId="0" fontId="0" fillId="0" borderId="0" xfId="1" applyNumberFormat="1" applyFont="1" applyBorder="1"/>
    <xf numFmtId="166" fontId="0" fillId="0" borderId="0" xfId="0" applyNumberFormat="1" applyFill="1" applyBorder="1"/>
    <xf numFmtId="2" fontId="0" fillId="0" borderId="1" xfId="0" applyNumberFormat="1" applyFont="1" applyFill="1" applyBorder="1" applyAlignment="1">
      <alignment horizontal="center" vertical="center"/>
    </xf>
    <xf numFmtId="43" fontId="0" fillId="0" borderId="0" xfId="0" applyNumberFormat="1"/>
    <xf numFmtId="2" fontId="3" fillId="0" borderId="1" xfId="2" applyNumberFormat="1" applyBorder="1"/>
    <xf numFmtId="2" fontId="2" fillId="0" borderId="1" xfId="1" applyNumberFormat="1" applyFont="1" applyFill="1" applyBorder="1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right" wrapText="1"/>
    </xf>
    <xf numFmtId="167" fontId="0" fillId="2" borderId="1" xfId="0" applyNumberFormat="1" applyFill="1" applyBorder="1" applyAlignment="1">
      <alignment horizontal="right"/>
    </xf>
    <xf numFmtId="0" fontId="0" fillId="2" borderId="0" xfId="0" applyFill="1" applyBorder="1"/>
    <xf numFmtId="0" fontId="2" fillId="0" borderId="8" xfId="0" applyFont="1" applyBorder="1"/>
    <xf numFmtId="0" fontId="0" fillId="0" borderId="9" xfId="0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0" fillId="3" borderId="1" xfId="0" applyFill="1" applyBorder="1"/>
    <xf numFmtId="0" fontId="0" fillId="3" borderId="1" xfId="1" applyNumberFormat="1" applyFont="1" applyFill="1" applyBorder="1"/>
    <xf numFmtId="167" fontId="2" fillId="3" borderId="1" xfId="0" applyNumberFormat="1" applyFont="1" applyFill="1" applyBorder="1"/>
    <xf numFmtId="164" fontId="0" fillId="3" borderId="1" xfId="0" applyNumberFormat="1" applyFill="1" applyBorder="1"/>
    <xf numFmtId="2" fontId="0" fillId="3" borderId="1" xfId="1" applyNumberFormat="1" applyFont="1" applyFill="1" applyBorder="1"/>
    <xf numFmtId="43" fontId="0" fillId="3" borderId="1" xfId="1" applyFont="1" applyFill="1" applyBorder="1"/>
    <xf numFmtId="166" fontId="0" fillId="3" borderId="1" xfId="0" applyNumberFormat="1" applyFill="1" applyBorder="1"/>
    <xf numFmtId="39" fontId="0" fillId="3" borderId="1" xfId="1" applyNumberFormat="1" applyFont="1" applyFill="1" applyBorder="1"/>
    <xf numFmtId="2" fontId="0" fillId="3" borderId="1" xfId="0" applyNumberFormat="1" applyFill="1" applyBorder="1"/>
    <xf numFmtId="0" fontId="0" fillId="3" borderId="1" xfId="0" applyFont="1" applyFill="1" applyBorder="1"/>
    <xf numFmtId="0" fontId="2" fillId="0" borderId="1" xfId="0" applyFont="1" applyFill="1" applyBorder="1"/>
    <xf numFmtId="165" fontId="0" fillId="0" borderId="1" xfId="1" applyNumberFormat="1" applyFont="1" applyFill="1" applyBorder="1"/>
    <xf numFmtId="165" fontId="0" fillId="0" borderId="1" xfId="0" applyNumberFormat="1" applyFill="1" applyBorder="1"/>
    <xf numFmtId="0" fontId="4" fillId="0" borderId="1" xfId="0" applyFont="1" applyFill="1" applyBorder="1"/>
    <xf numFmtId="0" fontId="7" fillId="0" borderId="10" xfId="0" applyFont="1" applyFill="1" applyBorder="1"/>
    <xf numFmtId="0" fontId="7" fillId="0" borderId="0" xfId="0" applyFont="1"/>
    <xf numFmtId="2" fontId="0" fillId="4" borderId="1" xfId="0" applyNumberFormat="1" applyFill="1" applyBorder="1"/>
    <xf numFmtId="0" fontId="7" fillId="0" borderId="0" xfId="0" applyFont="1" applyFill="1" applyBorder="1"/>
    <xf numFmtId="0" fontId="7" fillId="0" borderId="0" xfId="0" applyFont="1" applyBorder="1"/>
    <xf numFmtId="0" fontId="0" fillId="4" borderId="0" xfId="0" applyFill="1" applyBorder="1"/>
    <xf numFmtId="2" fontId="7" fillId="0" borderId="0" xfId="0" applyNumberFormat="1" applyFont="1"/>
    <xf numFmtId="2" fontId="0" fillId="4" borderId="0" xfId="0" applyNumberFormat="1" applyFill="1"/>
    <xf numFmtId="0" fontId="0" fillId="0" borderId="10" xfId="0" applyFill="1" applyBorder="1"/>
    <xf numFmtId="2" fontId="7" fillId="0" borderId="10" xfId="0" applyNumberFormat="1" applyFont="1" applyFill="1" applyBorder="1"/>
    <xf numFmtId="2" fontId="0" fillId="0" borderId="11" xfId="1" applyNumberFormat="1" applyFont="1" applyFill="1" applyBorder="1"/>
    <xf numFmtId="0" fontId="5" fillId="0" borderId="10" xfId="0" applyFont="1" applyFill="1" applyBorder="1"/>
    <xf numFmtId="0" fontId="5" fillId="0" borderId="1" xfId="0" applyFont="1" applyFill="1" applyBorder="1"/>
    <xf numFmtId="0" fontId="2" fillId="3" borderId="0" xfId="0" applyFont="1" applyFill="1" applyBorder="1"/>
    <xf numFmtId="0" fontId="0" fillId="3" borderId="0" xfId="0" applyFont="1" applyFill="1" applyBorder="1"/>
    <xf numFmtId="0" fontId="0" fillId="3" borderId="0" xfId="0" applyFill="1" applyBorder="1"/>
    <xf numFmtId="0" fontId="5" fillId="0" borderId="0" xfId="0" applyFont="1" applyFill="1" applyBorder="1"/>
    <xf numFmtId="39" fontId="0" fillId="3" borderId="7" xfId="1" applyNumberFormat="1" applyFont="1" applyFill="1" applyBorder="1"/>
    <xf numFmtId="39" fontId="0" fillId="0" borderId="2" xfId="1" applyNumberFormat="1" applyFont="1" applyFill="1" applyBorder="1"/>
    <xf numFmtId="39" fontId="0" fillId="0" borderId="1" xfId="1" applyNumberFormat="1" applyFont="1" applyFill="1" applyBorder="1"/>
  </cellXfs>
  <cellStyles count="17">
    <cellStyle name="Comma" xfId="1" builtinId="3"/>
    <cellStyle name="Comma 3" xfId="4" xr:uid="{00000000-0005-0000-0000-000001000000}"/>
    <cellStyle name="Followed Hyperlink" xfId="16" builtinId="9" hidden="1"/>
    <cellStyle name="Followed Hyperlink" xfId="9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0" builtinId="9" hidden="1"/>
    <cellStyle name="Followed Hyperlink" xfId="7" builtinId="9" hidden="1"/>
    <cellStyle name="Followed Hyperlink" xfId="8" builtinId="9" hidden="1"/>
    <cellStyle name="Followed Hyperlink" xfId="6" builtinId="9" hidden="1"/>
    <cellStyle name="Followed Hyperlink" xfId="5" builtinId="9" hidden="1"/>
    <cellStyle name="Normal" xfId="0" builtinId="0"/>
    <cellStyle name="Normal 2" xfId="2" xr:uid="{00000000-0005-0000-0000-00000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 xr3:uid="{AEA406A1-0E4B-5B11-9CD5-51D6E497D94C}">
      <selection activeCell="C20" sqref="C20"/>
    </sheetView>
  </sheetViews>
  <sheetFormatPr defaultColWidth="8.85546875" defaultRowHeight="15"/>
  <cols>
    <col min="1" max="1" width="47.7109375" bestFit="1" customWidth="1"/>
    <col min="2" max="2" width="6" bestFit="1" customWidth="1"/>
    <col min="3" max="3" width="12.28515625" customWidth="1"/>
    <col min="4" max="4" width="8.140625" customWidth="1"/>
    <col min="5" max="5" width="46" bestFit="1" customWidth="1"/>
    <col min="6" max="6" width="5.28515625" bestFit="1" customWidth="1"/>
    <col min="7" max="7" width="3" bestFit="1" customWidth="1"/>
    <col min="8" max="8" width="9.140625" customWidth="1"/>
    <col min="9" max="9" width="42.42578125" bestFit="1" customWidth="1"/>
    <col min="10" max="10" width="13.7109375" bestFit="1" customWidth="1"/>
    <col min="11" max="11" width="6" bestFit="1" customWidth="1"/>
    <col min="12" max="12" width="8.140625" customWidth="1"/>
    <col min="13" max="13" width="30.28515625" bestFit="1" customWidth="1"/>
    <col min="14" max="14" width="16.7109375" bestFit="1" customWidth="1"/>
    <col min="15" max="15" width="35.28515625" customWidth="1"/>
    <col min="16" max="16" width="16.140625" customWidth="1"/>
    <col min="18" max="18" width="23.140625" bestFit="1" customWidth="1"/>
    <col min="20" max="20" width="39.28515625" customWidth="1"/>
    <col min="21" max="21" width="23.140625" bestFit="1" customWidth="1"/>
  </cols>
  <sheetData>
    <row r="1" spans="1:21">
      <c r="A1" s="50" t="s">
        <v>0</v>
      </c>
      <c r="B1" s="50"/>
      <c r="C1" s="50"/>
      <c r="D1" s="4"/>
      <c r="E1" s="50" t="s">
        <v>1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3" spans="1:21">
      <c r="A3" s="50" t="s">
        <v>2</v>
      </c>
      <c r="B3" s="50" t="s">
        <v>3</v>
      </c>
      <c r="C3" s="32">
        <v>1</v>
      </c>
      <c r="D3" s="4"/>
      <c r="E3" s="50" t="s">
        <v>4</v>
      </c>
      <c r="F3" s="50" t="s">
        <v>5</v>
      </c>
      <c r="G3" s="50"/>
      <c r="H3" s="4"/>
      <c r="I3" s="50" t="s">
        <v>6</v>
      </c>
      <c r="J3" s="50" t="s">
        <v>7</v>
      </c>
      <c r="K3" s="50"/>
      <c r="L3" s="4"/>
      <c r="M3" s="50" t="s">
        <v>8</v>
      </c>
      <c r="N3" s="50" t="s">
        <v>9</v>
      </c>
      <c r="O3" s="50"/>
      <c r="P3" s="50"/>
      <c r="Q3" s="4"/>
      <c r="R3" s="50" t="s">
        <v>10</v>
      </c>
      <c r="S3" s="50" t="s">
        <v>11</v>
      </c>
      <c r="T3" s="50"/>
      <c r="U3" s="50"/>
    </row>
    <row r="4" spans="1:21">
      <c r="A4" s="50" t="s">
        <v>12</v>
      </c>
      <c r="B4" s="50" t="s">
        <v>13</v>
      </c>
      <c r="C4" s="32">
        <v>0</v>
      </c>
      <c r="D4" s="4"/>
      <c r="E4" s="4"/>
      <c r="F4" s="4" t="s">
        <v>14</v>
      </c>
      <c r="G4" s="4">
        <v>16</v>
      </c>
      <c r="H4" s="4"/>
      <c r="I4" s="4" t="s">
        <v>15</v>
      </c>
      <c r="J4" s="24" t="s">
        <v>16</v>
      </c>
      <c r="K4" s="19">
        <v>155</v>
      </c>
      <c r="L4" s="4"/>
      <c r="M4" s="4"/>
      <c r="N4" s="24" t="s">
        <v>17</v>
      </c>
      <c r="O4" s="24" t="s">
        <v>18</v>
      </c>
      <c r="P4" s="19">
        <v>0</v>
      </c>
      <c r="Q4" s="19"/>
      <c r="R4" s="19"/>
      <c r="S4" s="24" t="s">
        <v>17</v>
      </c>
      <c r="T4" s="24" t="s">
        <v>18</v>
      </c>
      <c r="U4" s="19">
        <v>500</v>
      </c>
    </row>
    <row r="5" spans="1:21">
      <c r="A5" s="50" t="s">
        <v>19</v>
      </c>
      <c r="B5" s="4" t="s">
        <v>20</v>
      </c>
      <c r="C5" s="4">
        <f>2.75</f>
        <v>2.75</v>
      </c>
      <c r="D5" s="4"/>
      <c r="E5" s="4"/>
      <c r="F5" s="4" t="s">
        <v>21</v>
      </c>
      <c r="G5" s="4">
        <v>14</v>
      </c>
      <c r="H5" s="4"/>
      <c r="I5" s="4" t="s">
        <v>22</v>
      </c>
      <c r="J5" s="24" t="s">
        <v>23</v>
      </c>
      <c r="K5" s="19">
        <v>325</v>
      </c>
      <c r="L5" s="4"/>
      <c r="M5" s="4"/>
      <c r="N5" s="24" t="s">
        <v>17</v>
      </c>
      <c r="O5" s="34" t="s">
        <v>24</v>
      </c>
      <c r="P5" s="19">
        <v>0</v>
      </c>
      <c r="Q5" s="19"/>
      <c r="R5" s="19"/>
      <c r="S5" s="24" t="s">
        <v>17</v>
      </c>
      <c r="T5" s="34" t="s">
        <v>24</v>
      </c>
      <c r="U5" s="19">
        <v>500</v>
      </c>
    </row>
    <row r="6" spans="1:21">
      <c r="A6" s="50" t="s">
        <v>25</v>
      </c>
      <c r="B6" s="50" t="s">
        <v>26</v>
      </c>
      <c r="C6" s="4">
        <f>1.25</f>
        <v>1.25</v>
      </c>
      <c r="D6" s="4"/>
      <c r="E6" s="4"/>
      <c r="F6" s="4" t="s">
        <v>27</v>
      </c>
      <c r="G6" s="4">
        <v>19</v>
      </c>
      <c r="H6" s="4"/>
      <c r="I6" s="4" t="s">
        <v>22</v>
      </c>
      <c r="J6" s="24" t="s">
        <v>28</v>
      </c>
      <c r="K6" s="19">
        <v>163</v>
      </c>
      <c r="L6" s="4"/>
      <c r="M6" s="4"/>
      <c r="N6" s="24" t="s">
        <v>17</v>
      </c>
      <c r="O6" s="87" t="s">
        <v>29</v>
      </c>
      <c r="P6" s="19">
        <v>0</v>
      </c>
      <c r="Q6" s="19"/>
      <c r="R6" s="19"/>
      <c r="S6" s="24" t="s">
        <v>17</v>
      </c>
      <c r="T6" s="87" t="s">
        <v>29</v>
      </c>
      <c r="U6" s="19">
        <v>500</v>
      </c>
    </row>
    <row r="7" spans="1:21">
      <c r="A7" s="50" t="s">
        <v>30</v>
      </c>
      <c r="B7" s="50" t="s">
        <v>31</v>
      </c>
      <c r="C7" s="32">
        <v>100</v>
      </c>
      <c r="D7" s="4"/>
      <c r="E7" s="4"/>
      <c r="F7" s="4" t="s">
        <v>32</v>
      </c>
      <c r="G7" s="4">
        <v>20</v>
      </c>
      <c r="H7" s="4"/>
      <c r="I7" s="4"/>
      <c r="J7" s="19"/>
      <c r="K7" s="19"/>
      <c r="L7" s="4"/>
      <c r="M7" s="4"/>
      <c r="N7" s="24" t="s">
        <v>17</v>
      </c>
      <c r="O7" s="87" t="s">
        <v>33</v>
      </c>
      <c r="P7" s="19">
        <v>0</v>
      </c>
      <c r="Q7" s="19"/>
      <c r="R7" s="19"/>
      <c r="S7" s="24" t="s">
        <v>17</v>
      </c>
      <c r="T7" s="87" t="s">
        <v>33</v>
      </c>
      <c r="U7" s="19">
        <v>500</v>
      </c>
    </row>
    <row r="8" spans="1:21">
      <c r="A8" s="50" t="s">
        <v>34</v>
      </c>
      <c r="B8" s="50" t="s">
        <v>35</v>
      </c>
      <c r="C8" s="32"/>
      <c r="D8" s="4"/>
      <c r="E8" s="4"/>
      <c r="F8" s="4" t="s">
        <v>36</v>
      </c>
      <c r="G8" s="4">
        <v>22</v>
      </c>
      <c r="H8" s="4"/>
      <c r="I8" s="4"/>
      <c r="J8" s="20"/>
      <c r="K8" s="24"/>
      <c r="L8" s="4"/>
      <c r="M8" s="4"/>
      <c r="N8" s="24" t="s">
        <v>17</v>
      </c>
      <c r="O8" s="87" t="s">
        <v>37</v>
      </c>
      <c r="P8" s="19">
        <v>0</v>
      </c>
      <c r="Q8" s="19"/>
      <c r="R8" s="19"/>
      <c r="S8" s="24" t="s">
        <v>17</v>
      </c>
      <c r="T8" s="87" t="s">
        <v>37</v>
      </c>
      <c r="U8" s="19">
        <v>500</v>
      </c>
    </row>
    <row r="9" spans="1:21">
      <c r="A9" s="50" t="s">
        <v>38</v>
      </c>
      <c r="B9" s="50" t="s">
        <v>39</v>
      </c>
      <c r="C9" s="32">
        <v>1000000</v>
      </c>
      <c r="D9" s="4"/>
      <c r="E9" s="4"/>
      <c r="F9" s="4" t="s">
        <v>40</v>
      </c>
      <c r="G9" s="4">
        <v>23</v>
      </c>
      <c r="H9" s="4"/>
      <c r="I9" s="4"/>
      <c r="J9" s="19"/>
      <c r="K9" s="24"/>
      <c r="L9" s="4"/>
      <c r="M9" s="4"/>
      <c r="N9" s="24" t="s">
        <v>17</v>
      </c>
      <c r="O9" s="87" t="s">
        <v>41</v>
      </c>
      <c r="P9" s="19">
        <v>0</v>
      </c>
      <c r="Q9" s="19"/>
      <c r="R9" s="19"/>
      <c r="S9" s="24" t="s">
        <v>17</v>
      </c>
      <c r="T9" s="87" t="s">
        <v>41</v>
      </c>
      <c r="U9" s="19">
        <v>500</v>
      </c>
    </row>
    <row r="10" spans="1:21">
      <c r="A10" s="50" t="s">
        <v>42</v>
      </c>
      <c r="B10" s="50" t="s">
        <v>43</v>
      </c>
      <c r="C10" s="33">
        <v>4.0000000000000001E-3</v>
      </c>
      <c r="D10" s="4"/>
      <c r="E10" s="4"/>
      <c r="F10" s="4" t="s">
        <v>44</v>
      </c>
      <c r="G10" s="4">
        <v>22</v>
      </c>
      <c r="H10" s="4"/>
      <c r="I10" s="4"/>
      <c r="J10" s="19"/>
      <c r="K10" s="24"/>
      <c r="L10" s="4"/>
      <c r="M10" s="4"/>
      <c r="N10" s="24" t="s">
        <v>17</v>
      </c>
      <c r="O10" s="87" t="s">
        <v>45</v>
      </c>
      <c r="P10" s="19">
        <v>0</v>
      </c>
      <c r="Q10" s="19"/>
      <c r="R10" s="19"/>
      <c r="S10" s="24" t="s">
        <v>17</v>
      </c>
      <c r="T10" s="87" t="s">
        <v>45</v>
      </c>
      <c r="U10" s="19">
        <v>500</v>
      </c>
    </row>
    <row r="11" spans="1:21">
      <c r="A11" s="50" t="s">
        <v>46</v>
      </c>
      <c r="B11" s="50" t="s">
        <v>47</v>
      </c>
      <c r="C11" s="32">
        <v>2000000</v>
      </c>
      <c r="D11" s="47"/>
      <c r="E11" s="4"/>
      <c r="F11" s="4" t="s">
        <v>48</v>
      </c>
      <c r="G11" s="4">
        <v>22</v>
      </c>
      <c r="H11" s="4"/>
      <c r="I11" s="4"/>
      <c r="J11" s="20"/>
      <c r="K11" s="34"/>
      <c r="L11" s="4"/>
      <c r="M11" s="4"/>
      <c r="N11" s="20" t="s">
        <v>17</v>
      </c>
      <c r="O11" s="88" t="s">
        <v>49</v>
      </c>
      <c r="P11" s="19">
        <v>0</v>
      </c>
      <c r="Q11" s="19"/>
      <c r="R11" s="19"/>
      <c r="S11" s="20" t="s">
        <v>17</v>
      </c>
      <c r="T11" s="88" t="s">
        <v>49</v>
      </c>
      <c r="U11" s="19">
        <v>500</v>
      </c>
    </row>
    <row r="12" spans="1:21">
      <c r="A12" s="50" t="s">
        <v>50</v>
      </c>
      <c r="B12" s="50" t="s">
        <v>51</v>
      </c>
      <c r="C12" s="32">
        <v>78</v>
      </c>
      <c r="D12" s="4"/>
      <c r="E12" s="4"/>
      <c r="F12" s="4" t="s">
        <v>52</v>
      </c>
      <c r="G12" s="4">
        <v>19</v>
      </c>
      <c r="H12" s="4"/>
      <c r="I12" s="4"/>
      <c r="J12" s="20"/>
      <c r="K12" s="34"/>
      <c r="L12" s="4"/>
      <c r="M12" s="4"/>
      <c r="N12" s="20" t="s">
        <v>17</v>
      </c>
      <c r="O12" s="88" t="s">
        <v>53</v>
      </c>
      <c r="P12" s="19">
        <v>0</v>
      </c>
      <c r="Q12" s="19"/>
      <c r="R12" s="19"/>
      <c r="S12" s="20" t="s">
        <v>17</v>
      </c>
      <c r="T12" s="88" t="s">
        <v>53</v>
      </c>
      <c r="U12" s="19">
        <v>500</v>
      </c>
    </row>
    <row r="13" spans="1:21">
      <c r="A13" s="50" t="s">
        <v>54</v>
      </c>
      <c r="B13" s="50" t="s">
        <v>55</v>
      </c>
      <c r="C13" s="32">
        <v>30000</v>
      </c>
      <c r="D13" s="4"/>
      <c r="E13" s="4"/>
      <c r="F13" s="4" t="s">
        <v>56</v>
      </c>
      <c r="G13" s="4">
        <v>19</v>
      </c>
      <c r="H13" s="4"/>
      <c r="I13" s="4"/>
      <c r="J13" s="20"/>
      <c r="K13" s="34"/>
      <c r="L13" s="4"/>
      <c r="M13" s="4"/>
      <c r="N13" s="20" t="s">
        <v>17</v>
      </c>
      <c r="O13" s="89" t="s">
        <v>57</v>
      </c>
      <c r="P13" s="19">
        <v>0</v>
      </c>
      <c r="Q13" s="19"/>
      <c r="R13" s="19"/>
      <c r="S13" s="20" t="s">
        <v>17</v>
      </c>
      <c r="T13" s="89" t="s">
        <v>57</v>
      </c>
      <c r="U13" s="19">
        <v>500</v>
      </c>
    </row>
    <row r="14" spans="1:21">
      <c r="A14" s="4"/>
      <c r="B14" s="4"/>
      <c r="C14" s="4"/>
      <c r="D14" s="4"/>
      <c r="E14" s="4"/>
      <c r="F14" s="4" t="s">
        <v>58</v>
      </c>
      <c r="G14" s="4">
        <v>15</v>
      </c>
      <c r="H14" s="4"/>
      <c r="I14" s="4"/>
      <c r="J14" s="20"/>
      <c r="K14" s="24"/>
      <c r="L14" s="4"/>
      <c r="M14" s="4"/>
      <c r="N14" s="20" t="s">
        <v>17</v>
      </c>
      <c r="O14" s="89" t="s">
        <v>59</v>
      </c>
      <c r="P14" s="19">
        <v>0</v>
      </c>
      <c r="Q14" s="78"/>
      <c r="R14" s="78"/>
      <c r="S14" s="20" t="s">
        <v>17</v>
      </c>
      <c r="T14" s="89" t="s">
        <v>59</v>
      </c>
      <c r="U14" s="19">
        <v>500</v>
      </c>
    </row>
    <row r="15" spans="1:21">
      <c r="A15" s="50" t="s">
        <v>1</v>
      </c>
      <c r="B15" s="50"/>
      <c r="C15" s="50"/>
      <c r="D15" s="4"/>
      <c r="E15" s="4"/>
      <c r="F15" s="4" t="s">
        <v>60</v>
      </c>
      <c r="G15" s="4">
        <v>16</v>
      </c>
      <c r="H15" s="4"/>
      <c r="I15" s="75"/>
      <c r="J15" s="77"/>
      <c r="K15" s="78"/>
      <c r="L15" s="4"/>
      <c r="M15" s="4"/>
      <c r="N15" s="90" t="s">
        <v>17</v>
      </c>
      <c r="O15" s="90" t="s">
        <v>61</v>
      </c>
      <c r="P15" s="19">
        <v>0</v>
      </c>
      <c r="Q15" s="79"/>
      <c r="R15" s="79"/>
      <c r="S15" s="90" t="s">
        <v>17</v>
      </c>
      <c r="T15" s="90" t="s">
        <v>61</v>
      </c>
      <c r="U15" s="19">
        <v>500</v>
      </c>
    </row>
    <row r="16" spans="1:21">
      <c r="A16" s="4"/>
      <c r="B16" s="4"/>
      <c r="C16" s="4"/>
      <c r="D16" s="4"/>
      <c r="E16" s="4"/>
      <c r="F16" s="4"/>
      <c r="G16" s="4"/>
      <c r="H16" s="4"/>
      <c r="I16" s="4"/>
      <c r="J16" s="4"/>
      <c r="K16" s="1"/>
      <c r="L16" s="4"/>
      <c r="M16" s="4"/>
      <c r="N16" s="90" t="s">
        <v>17</v>
      </c>
      <c r="O16" s="90" t="s">
        <v>62</v>
      </c>
      <c r="P16" s="19">
        <v>0</v>
      </c>
      <c r="Q16" s="4"/>
      <c r="R16" s="4"/>
      <c r="S16" s="90" t="s">
        <v>17</v>
      </c>
      <c r="T16" s="90" t="s">
        <v>62</v>
      </c>
      <c r="U16" s="19">
        <v>500</v>
      </c>
    </row>
    <row r="17" spans="1:21">
      <c r="A17" s="50" t="s">
        <v>63</v>
      </c>
      <c r="B17" s="50" t="s">
        <v>64</v>
      </c>
      <c r="C17" s="4"/>
      <c r="D17" s="4"/>
      <c r="E17" s="4"/>
      <c r="F17" s="4"/>
      <c r="G17" s="4"/>
      <c r="H17" s="4"/>
      <c r="I17" s="4"/>
      <c r="J17" s="4"/>
      <c r="K17" s="1"/>
      <c r="L17" s="4"/>
      <c r="M17" s="4"/>
      <c r="N17" s="24"/>
      <c r="O17" s="24"/>
      <c r="P17" s="4"/>
      <c r="Q17" s="4"/>
      <c r="R17" s="4"/>
      <c r="S17" s="24"/>
      <c r="T17" s="24"/>
      <c r="U17" s="4"/>
    </row>
    <row r="18" spans="1:21">
      <c r="A18" s="50" t="s">
        <v>65</v>
      </c>
      <c r="B18" s="50" t="s">
        <v>66</v>
      </c>
      <c r="C18" s="4">
        <v>0</v>
      </c>
      <c r="D18" s="4"/>
      <c r="E18" s="4"/>
      <c r="F18" s="4"/>
      <c r="G18" s="4"/>
      <c r="H18" s="4"/>
      <c r="I18" s="4"/>
      <c r="J18" s="20"/>
      <c r="K18" s="21"/>
      <c r="L18" s="4"/>
      <c r="M18" s="4"/>
      <c r="N18" s="24"/>
      <c r="O18" s="24"/>
      <c r="P18" s="4"/>
      <c r="Q18" s="4"/>
      <c r="R18" s="4"/>
      <c r="S18" s="24"/>
      <c r="T18" s="24"/>
      <c r="U18" s="4"/>
    </row>
    <row r="19" spans="1:21">
      <c r="A19" s="50" t="s">
        <v>67</v>
      </c>
      <c r="B19" s="50" t="s">
        <v>17</v>
      </c>
      <c r="C19" s="4">
        <f>284*0.9</f>
        <v>255.6</v>
      </c>
      <c r="D19" s="4"/>
      <c r="E19" s="4"/>
      <c r="F19" s="4"/>
      <c r="G19" s="4"/>
      <c r="H19" s="4"/>
      <c r="I19" s="4"/>
      <c r="J19" s="20"/>
      <c r="K19" s="21"/>
      <c r="L19" s="4"/>
      <c r="M19" s="4"/>
      <c r="N19" s="24"/>
      <c r="O19" s="24"/>
      <c r="P19" s="4"/>
      <c r="Q19" s="4"/>
      <c r="R19" s="4"/>
      <c r="S19" s="24"/>
      <c r="T19" s="24"/>
      <c r="U19" s="4"/>
    </row>
    <row r="20" spans="1:21">
      <c r="A20" s="4"/>
      <c r="B20" s="4"/>
      <c r="C20" s="4"/>
      <c r="D20" s="4"/>
      <c r="E20" s="4"/>
      <c r="F20" s="4"/>
      <c r="G20" s="4"/>
      <c r="H20" s="4"/>
      <c r="I20" s="4"/>
      <c r="J20" s="20"/>
      <c r="K20" s="1"/>
      <c r="L20" s="4"/>
      <c r="M20" s="4"/>
      <c r="N20" s="24"/>
      <c r="O20" s="24"/>
      <c r="P20" s="4"/>
      <c r="Q20" s="4"/>
      <c r="R20" s="4"/>
      <c r="S20" s="24"/>
      <c r="T20" s="24"/>
      <c r="U20" s="4"/>
    </row>
    <row r="21" spans="1:21">
      <c r="A21" s="4"/>
      <c r="B21" s="4"/>
      <c r="C21" s="4"/>
      <c r="D21" s="4"/>
      <c r="E21" s="4"/>
      <c r="F21" s="4"/>
      <c r="G21" s="4"/>
      <c r="H21" s="4"/>
      <c r="I21" s="4"/>
      <c r="J21" s="20"/>
      <c r="K21" s="1"/>
      <c r="L21" s="4"/>
      <c r="M21" s="4"/>
      <c r="N21" s="24"/>
      <c r="O21" s="24"/>
      <c r="P21" s="4"/>
      <c r="Q21" s="4"/>
      <c r="R21" s="4"/>
      <c r="S21" s="24"/>
      <c r="T21" s="24"/>
      <c r="U21" s="4"/>
    </row>
    <row r="22" spans="1:21">
      <c r="A22" s="4"/>
      <c r="B22" s="4"/>
      <c r="C22" s="4"/>
      <c r="D22" s="4"/>
      <c r="E22" s="4"/>
      <c r="F22" s="4"/>
      <c r="G22" s="4"/>
      <c r="H22" s="4"/>
      <c r="I22" s="4"/>
      <c r="J22" s="20"/>
      <c r="K22" s="1"/>
      <c r="L22" s="4"/>
      <c r="M22" s="4"/>
      <c r="N22" s="24"/>
      <c r="O22" s="24"/>
      <c r="P22" s="4"/>
      <c r="Q22" s="4"/>
      <c r="R22" s="4"/>
      <c r="S22" s="24"/>
      <c r="T22" s="24"/>
      <c r="U22" s="4"/>
    </row>
    <row r="23" spans="1:21">
      <c r="A23" s="4"/>
      <c r="B23" s="4"/>
      <c r="C23" s="4"/>
      <c r="D23" s="4"/>
      <c r="E23" s="4"/>
      <c r="F23" s="4"/>
      <c r="G23" s="4"/>
      <c r="H23" s="4"/>
      <c r="I23" s="4"/>
      <c r="J23" s="20"/>
      <c r="K23" s="1"/>
      <c r="L23" s="4"/>
      <c r="M23" s="4"/>
      <c r="N23" s="20"/>
      <c r="O23" s="20"/>
      <c r="P23" s="4"/>
      <c r="Q23" s="4"/>
      <c r="R23" s="4"/>
      <c r="S23" s="20"/>
      <c r="T23" s="20"/>
      <c r="U23" s="4"/>
    </row>
    <row r="24" spans="1:21">
      <c r="A24" s="4"/>
      <c r="B24" s="4"/>
      <c r="C24" s="4"/>
      <c r="D24" s="4"/>
      <c r="E24" s="4"/>
      <c r="F24" s="4"/>
      <c r="G24" s="4"/>
      <c r="H24" s="4"/>
      <c r="I24" s="4"/>
      <c r="J24" s="20"/>
      <c r="K24" s="1"/>
      <c r="L24" s="4"/>
      <c r="M24" s="4"/>
      <c r="N24" s="20"/>
      <c r="O24" s="20"/>
      <c r="P24" s="4"/>
      <c r="Q24" s="4"/>
      <c r="R24" s="4"/>
      <c r="S24" s="20"/>
      <c r="T24" s="20"/>
      <c r="U24" s="4"/>
    </row>
    <row r="25" spans="1:21">
      <c r="A25" s="4"/>
      <c r="B25" s="4"/>
      <c r="C25" s="4"/>
      <c r="D25" s="4"/>
      <c r="E25" s="4"/>
      <c r="F25" s="4"/>
      <c r="G25" s="4"/>
      <c r="H25" s="4"/>
      <c r="I25" s="4"/>
      <c r="J25" s="20"/>
      <c r="K25" s="1"/>
      <c r="L25" s="4"/>
      <c r="M25" s="4"/>
      <c r="N25" s="20"/>
      <c r="O25" s="20"/>
      <c r="P25" s="4"/>
      <c r="Q25" s="4"/>
      <c r="R25" s="4"/>
      <c r="S25" s="20"/>
      <c r="T25" s="20"/>
      <c r="U25" s="4"/>
    </row>
    <row r="26" spans="1:21">
      <c r="A26" s="4"/>
      <c r="B26" s="4"/>
      <c r="C26" s="4"/>
      <c r="D26" s="4"/>
      <c r="E26" s="4"/>
      <c r="F26" s="4"/>
      <c r="G26" s="4"/>
      <c r="H26" s="4"/>
      <c r="I26" s="4"/>
      <c r="J26" s="20"/>
      <c r="K26" s="1"/>
      <c r="L26" s="4"/>
      <c r="M26" s="4"/>
      <c r="N26" s="20"/>
      <c r="O26" s="4"/>
      <c r="P26" s="4"/>
      <c r="Q26" s="4"/>
      <c r="R26" s="4"/>
      <c r="S26" s="20"/>
      <c r="T26" s="20"/>
      <c r="U26" s="4"/>
    </row>
    <row r="27" spans="1:21" s="4" customFormat="1">
      <c r="J27" s="20"/>
      <c r="K27" s="1"/>
      <c r="N27" s="20"/>
      <c r="S27" s="20"/>
      <c r="T27" s="20"/>
    </row>
    <row r="28" spans="1:21">
      <c r="A28" s="4"/>
      <c r="B28" s="4"/>
      <c r="C28" s="4"/>
      <c r="D28" s="4"/>
      <c r="E28" s="4"/>
      <c r="F28" s="4"/>
      <c r="G28" s="4"/>
      <c r="H28" s="4"/>
      <c r="I28" s="4"/>
      <c r="J28" s="20"/>
      <c r="K28" s="1"/>
      <c r="L28" s="4"/>
      <c r="M28" s="4"/>
      <c r="N28" s="20"/>
      <c r="O28" s="4"/>
      <c r="P28" s="4"/>
      <c r="Q28" s="4"/>
      <c r="R28" s="4"/>
      <c r="S28" s="20"/>
      <c r="T28" s="20"/>
      <c r="U28" s="4"/>
    </row>
    <row r="29" spans="1:21">
      <c r="A29" s="4"/>
      <c r="B29" s="4"/>
      <c r="C29" s="4"/>
      <c r="D29" s="4"/>
      <c r="E29" s="4"/>
      <c r="F29" s="4"/>
      <c r="G29" s="4"/>
      <c r="H29" s="4"/>
      <c r="I29" s="4"/>
      <c r="J29" s="20"/>
      <c r="K29" s="1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1">
      <c r="A3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workbookViewId="0" xr3:uid="{958C4451-9541-5A59-BF78-D2F731DF1C81}">
      <selection activeCell="G18" sqref="G18"/>
    </sheetView>
  </sheetViews>
  <sheetFormatPr defaultColWidth="8.85546875" defaultRowHeight="15"/>
  <cols>
    <col min="1" max="1" width="17.42578125" customWidth="1"/>
    <col min="2" max="2" width="33.42578125" customWidth="1"/>
    <col min="15" max="16" width="9.140625" hidden="1" customWidth="1"/>
    <col min="17" max="17" width="5.42578125" hidden="1" customWidth="1"/>
  </cols>
  <sheetData>
    <row r="1" spans="1:18" ht="75">
      <c r="A1" s="51"/>
      <c r="B1" s="51"/>
      <c r="C1" s="52" t="s">
        <v>68</v>
      </c>
      <c r="D1" s="52" t="s">
        <v>69</v>
      </c>
      <c r="E1" s="52" t="s">
        <v>70</v>
      </c>
      <c r="F1" s="52" t="s">
        <v>71</v>
      </c>
      <c r="G1" s="52" t="s">
        <v>72</v>
      </c>
      <c r="H1" s="52" t="s">
        <v>73</v>
      </c>
      <c r="I1" s="52" t="s">
        <v>74</v>
      </c>
      <c r="J1" s="52" t="s">
        <v>75</v>
      </c>
      <c r="K1" s="52" t="s">
        <v>76</v>
      </c>
      <c r="L1" s="52" t="s">
        <v>77</v>
      </c>
      <c r="M1" s="52" t="s">
        <v>78</v>
      </c>
      <c r="N1" s="52" t="s">
        <v>79</v>
      </c>
      <c r="O1" s="51"/>
      <c r="P1" s="51"/>
      <c r="Q1" s="51"/>
      <c r="R1" s="53" t="s">
        <v>80</v>
      </c>
    </row>
    <row r="2" spans="1:18">
      <c r="A2" s="56" t="s">
        <v>17</v>
      </c>
      <c r="B2" s="24" t="s">
        <v>18</v>
      </c>
      <c r="C2" s="67">
        <v>0</v>
      </c>
      <c r="D2" s="67">
        <v>2.8280542986425343E-3</v>
      </c>
      <c r="E2" s="67">
        <v>8.4841628959276029E-3</v>
      </c>
      <c r="F2" s="67">
        <v>2.8280542986425343E-3</v>
      </c>
      <c r="G2" s="67">
        <v>5.6561085972850686E-3</v>
      </c>
      <c r="H2" s="67">
        <v>5.6561085972850686E-3</v>
      </c>
      <c r="I2" s="67">
        <v>0.18292682926829268</v>
      </c>
      <c r="J2" s="67">
        <v>0.18292682926829268</v>
      </c>
      <c r="K2" s="67">
        <v>2.3178074648662887E-2</v>
      </c>
      <c r="L2" s="67">
        <v>2.3178074648662887E-2</v>
      </c>
      <c r="M2" s="67">
        <v>0</v>
      </c>
      <c r="N2" s="67">
        <v>0</v>
      </c>
      <c r="O2" s="60">
        <v>1.5623914251963034</v>
      </c>
      <c r="P2" s="60"/>
      <c r="Q2" s="60"/>
      <c r="R2" s="68">
        <f t="shared" ref="R2:R14" si="0">+SUM(C2:N2)</f>
        <v>0.43766229652169397</v>
      </c>
    </row>
    <row r="3" spans="1:18">
      <c r="A3" s="56" t="s">
        <v>17</v>
      </c>
      <c r="B3" s="34" t="s">
        <v>24</v>
      </c>
      <c r="C3" s="67">
        <v>0</v>
      </c>
      <c r="D3" s="67">
        <v>2.8280542986425343E-3</v>
      </c>
      <c r="E3" s="67">
        <v>8.4841628959276029E-3</v>
      </c>
      <c r="F3" s="67">
        <v>2.8280542986425343E-3</v>
      </c>
      <c r="G3" s="67">
        <v>5.6561085972850686E-3</v>
      </c>
      <c r="H3" s="67">
        <v>5.6561085972850686E-3</v>
      </c>
      <c r="I3" s="67">
        <v>0.18292682926829268</v>
      </c>
      <c r="J3" s="67">
        <v>0</v>
      </c>
      <c r="K3" s="67">
        <v>0.18292682926829268</v>
      </c>
      <c r="L3" s="67">
        <v>4.6356149297325774E-2</v>
      </c>
      <c r="M3" s="67">
        <v>0</v>
      </c>
      <c r="N3" s="67">
        <v>0</v>
      </c>
      <c r="O3" s="60">
        <v>1.5623914251963034</v>
      </c>
      <c r="P3" s="60"/>
      <c r="Q3" s="60"/>
      <c r="R3" s="68">
        <f t="shared" si="0"/>
        <v>0.43766229652169397</v>
      </c>
    </row>
    <row r="4" spans="1:18">
      <c r="A4" s="9" t="s">
        <v>17</v>
      </c>
      <c r="B4" s="58" t="s">
        <v>29</v>
      </c>
      <c r="C4" s="91">
        <v>0</v>
      </c>
      <c r="D4" s="91">
        <v>2.8280542986425343E-3</v>
      </c>
      <c r="E4" s="91">
        <v>8.4841628959276029E-3</v>
      </c>
      <c r="F4" s="91">
        <v>2.8280542986425343E-3</v>
      </c>
      <c r="G4" s="91">
        <v>5.6561085972850686E-3</v>
      </c>
      <c r="H4" s="91">
        <v>5.6561085972850686E-3</v>
      </c>
      <c r="I4" s="67">
        <v>0.18292682926829268</v>
      </c>
      <c r="J4" s="67">
        <v>0.18292682926829268</v>
      </c>
      <c r="K4" s="67">
        <v>2.3178074648662887E-2</v>
      </c>
      <c r="L4" s="91">
        <v>0</v>
      </c>
      <c r="M4" s="91">
        <v>2.3178074648662887E-2</v>
      </c>
      <c r="N4" s="91">
        <v>0</v>
      </c>
      <c r="O4" s="60">
        <v>1.5623914251963034</v>
      </c>
      <c r="P4" s="60"/>
      <c r="Q4" s="60"/>
      <c r="R4" s="68">
        <f t="shared" si="0"/>
        <v>0.43766229652169397</v>
      </c>
    </row>
    <row r="5" spans="1:18">
      <c r="A5" s="9" t="s">
        <v>17</v>
      </c>
      <c r="B5" s="58" t="s">
        <v>33</v>
      </c>
      <c r="C5" s="67">
        <v>0</v>
      </c>
      <c r="D5" s="67">
        <v>2.8280542986425343E-3</v>
      </c>
      <c r="E5" s="67">
        <v>8.4841628959276029E-3</v>
      </c>
      <c r="F5" s="67">
        <v>2.8280542986425343E-3</v>
      </c>
      <c r="G5" s="67">
        <v>5.6561085972850686E-3</v>
      </c>
      <c r="H5" s="67">
        <v>5.6561085972850686E-3</v>
      </c>
      <c r="I5" s="67">
        <v>0</v>
      </c>
      <c r="J5" s="67">
        <v>0.18292682926829268</v>
      </c>
      <c r="K5" s="67">
        <v>0.18292682926829268</v>
      </c>
      <c r="L5" s="67">
        <v>2.3178074648662887E-2</v>
      </c>
      <c r="M5" s="67">
        <v>2.3178074648662887E-2</v>
      </c>
      <c r="N5" s="67">
        <v>0</v>
      </c>
      <c r="O5" s="60">
        <v>1.5623914251963034</v>
      </c>
      <c r="P5" s="60"/>
      <c r="Q5" s="60"/>
      <c r="R5" s="68">
        <f t="shared" si="0"/>
        <v>0.43766229652169397</v>
      </c>
    </row>
    <row r="6" spans="1:18">
      <c r="A6" s="9" t="s">
        <v>17</v>
      </c>
      <c r="B6" s="58" t="s">
        <v>37</v>
      </c>
      <c r="C6" s="92">
        <v>2.3178074648662887E-2</v>
      </c>
      <c r="D6" s="92">
        <v>2.8280542986425343E-3</v>
      </c>
      <c r="E6" s="92">
        <v>2.8280542986425343E-3</v>
      </c>
      <c r="F6" s="92">
        <v>8.4841628959276029E-3</v>
      </c>
      <c r="G6" s="92">
        <v>5.6561085972850686E-3</v>
      </c>
      <c r="H6" s="92">
        <v>2.8280542986425343E-3</v>
      </c>
      <c r="I6" s="93">
        <v>0.18292682926829268</v>
      </c>
      <c r="J6" s="93">
        <v>0.18292682926829268</v>
      </c>
      <c r="K6" s="93">
        <v>2.3178074648662887E-2</v>
      </c>
      <c r="L6" s="92">
        <v>0</v>
      </c>
      <c r="M6" s="92">
        <v>0</v>
      </c>
      <c r="N6" s="92">
        <v>0</v>
      </c>
      <c r="O6" s="64">
        <v>1.5623914251963034</v>
      </c>
      <c r="P6" s="64"/>
      <c r="Q6" s="64"/>
      <c r="R6" s="68">
        <f t="shared" si="0"/>
        <v>0.43483424222305139</v>
      </c>
    </row>
    <row r="7" spans="1:18">
      <c r="A7" s="9" t="s">
        <v>17</v>
      </c>
      <c r="B7" s="58" t="s">
        <v>41</v>
      </c>
      <c r="C7" s="92">
        <v>2.3178074648662887E-2</v>
      </c>
      <c r="D7" s="92">
        <v>2.8280542986425343E-3</v>
      </c>
      <c r="E7" s="92">
        <v>2.8280542986425343E-3</v>
      </c>
      <c r="F7" s="92">
        <v>8.4841628959276029E-3</v>
      </c>
      <c r="G7" s="92">
        <v>5.6561085972850686E-3</v>
      </c>
      <c r="H7" s="92">
        <v>2.8280542986425343E-3</v>
      </c>
      <c r="I7" s="93">
        <v>0.18292682926829268</v>
      </c>
      <c r="J7" s="93">
        <v>0</v>
      </c>
      <c r="K7" s="93">
        <v>0.18292682926829268</v>
      </c>
      <c r="L7" s="92">
        <v>2.3178074648662887E-2</v>
      </c>
      <c r="M7" s="92">
        <v>0</v>
      </c>
      <c r="N7" s="92">
        <v>0</v>
      </c>
      <c r="O7" s="60">
        <v>1.5623914251963034</v>
      </c>
      <c r="P7" s="60"/>
      <c r="Q7" s="60"/>
      <c r="R7" s="68">
        <f t="shared" si="0"/>
        <v>0.43483424222305139</v>
      </c>
    </row>
    <row r="8" spans="1:18">
      <c r="A8" s="9" t="s">
        <v>17</v>
      </c>
      <c r="B8" s="58" t="s">
        <v>45</v>
      </c>
      <c r="C8" s="92">
        <v>2.3178074648662887E-2</v>
      </c>
      <c r="D8" s="92">
        <v>2.8280542986425343E-3</v>
      </c>
      <c r="E8" s="92">
        <v>2.8280542986425343E-3</v>
      </c>
      <c r="F8" s="92">
        <v>8.4841628959276029E-3</v>
      </c>
      <c r="G8" s="92">
        <v>5.6561085972850686E-3</v>
      </c>
      <c r="H8" s="92">
        <v>2.8280542986425343E-3</v>
      </c>
      <c r="I8" s="93">
        <v>0</v>
      </c>
      <c r="J8" s="93">
        <v>0.18292682926829268</v>
      </c>
      <c r="K8" s="93">
        <v>0.18292682926829268</v>
      </c>
      <c r="L8" s="92">
        <v>2.3178074648662887E-2</v>
      </c>
      <c r="M8" s="92">
        <v>0</v>
      </c>
      <c r="N8" s="92">
        <v>0</v>
      </c>
      <c r="O8" s="60">
        <v>1.5623914251963034</v>
      </c>
      <c r="P8" s="60"/>
      <c r="Q8" s="60"/>
      <c r="R8" s="68">
        <f t="shared" si="0"/>
        <v>0.43483424222305139</v>
      </c>
    </row>
    <row r="9" spans="1:18" s="3" customFormat="1">
      <c r="A9" s="11" t="s">
        <v>17</v>
      </c>
      <c r="B9" s="69" t="s">
        <v>49</v>
      </c>
      <c r="C9" s="92">
        <v>0</v>
      </c>
      <c r="D9" s="92">
        <v>2.6006128947305418E-2</v>
      </c>
      <c r="E9" s="92">
        <v>2.8280542986425343E-3</v>
      </c>
      <c r="F9" s="92">
        <v>8.4841628959276029E-3</v>
      </c>
      <c r="G9" s="92">
        <v>5.6561085972850686E-3</v>
      </c>
      <c r="H9" s="92">
        <v>2.8280542986425343E-3</v>
      </c>
      <c r="I9" s="93">
        <v>0.18292682926829268</v>
      </c>
      <c r="J9" s="93">
        <v>0.18292682926829268</v>
      </c>
      <c r="K9" s="93">
        <v>2.3178074648662887E-2</v>
      </c>
      <c r="L9" s="92">
        <v>0</v>
      </c>
      <c r="M9" s="92">
        <v>0</v>
      </c>
      <c r="N9" s="92">
        <v>0</v>
      </c>
      <c r="O9" s="59">
        <v>1.5623914251963034</v>
      </c>
      <c r="P9" s="59"/>
      <c r="Q9" s="59"/>
      <c r="R9" s="68">
        <f t="shared" si="0"/>
        <v>0.43483424222305139</v>
      </c>
    </row>
    <row r="10" spans="1:18" s="4" customFormat="1">
      <c r="A10" s="11" t="s">
        <v>17</v>
      </c>
      <c r="B10" s="69" t="s">
        <v>53</v>
      </c>
      <c r="C10" s="92">
        <v>0</v>
      </c>
      <c r="D10" s="92">
        <v>2.6006128947305418E-2</v>
      </c>
      <c r="E10" s="92">
        <v>2.8280542986425343E-3</v>
      </c>
      <c r="F10" s="92">
        <v>8.4841628959276029E-3</v>
      </c>
      <c r="G10" s="92">
        <v>5.6561085972850686E-3</v>
      </c>
      <c r="H10" s="92">
        <v>2.8280542986425343E-3</v>
      </c>
      <c r="I10" s="93">
        <v>0.18292682926829268</v>
      </c>
      <c r="J10" s="93">
        <v>0</v>
      </c>
      <c r="K10" s="93">
        <v>0.18292682926829268</v>
      </c>
      <c r="L10" s="92">
        <v>2.3178074648662887E-2</v>
      </c>
      <c r="M10" s="92">
        <v>0</v>
      </c>
      <c r="N10" s="92">
        <v>0</v>
      </c>
      <c r="O10" s="60">
        <v>1.5623914251963034</v>
      </c>
      <c r="P10" s="60"/>
      <c r="Q10" s="60"/>
      <c r="R10" s="68">
        <f t="shared" si="0"/>
        <v>0.43483424222305139</v>
      </c>
    </row>
    <row r="11" spans="1:18" s="4" customFormat="1">
      <c r="A11" s="11" t="s">
        <v>17</v>
      </c>
      <c r="B11" s="60" t="s">
        <v>57</v>
      </c>
      <c r="C11" s="92">
        <v>0</v>
      </c>
      <c r="D11" s="92">
        <v>2.6006128947305418E-2</v>
      </c>
      <c r="E11" s="92">
        <v>2.8280542986425343E-3</v>
      </c>
      <c r="F11" s="92">
        <v>8.4841628959276029E-3</v>
      </c>
      <c r="G11" s="92">
        <v>5.6561085972850686E-3</v>
      </c>
      <c r="H11" s="92">
        <v>2.8280542986425343E-3</v>
      </c>
      <c r="I11" s="93">
        <v>0</v>
      </c>
      <c r="J11" s="93">
        <v>0.18292682926829268</v>
      </c>
      <c r="K11" s="93">
        <v>0.18292682926829268</v>
      </c>
      <c r="L11" s="92">
        <v>2.3178074648662887E-2</v>
      </c>
      <c r="M11" s="92">
        <v>0</v>
      </c>
      <c r="N11" s="92">
        <v>0</v>
      </c>
      <c r="O11" s="60">
        <v>1.5623914251963034</v>
      </c>
      <c r="P11" s="60"/>
      <c r="Q11" s="60"/>
      <c r="R11" s="68">
        <f t="shared" si="0"/>
        <v>0.43483424222305139</v>
      </c>
    </row>
    <row r="12" spans="1:18" s="4" customFormat="1">
      <c r="A12" s="11" t="s">
        <v>17</v>
      </c>
      <c r="B12" s="60" t="s">
        <v>59</v>
      </c>
      <c r="C12" s="92">
        <v>0</v>
      </c>
      <c r="D12" s="92">
        <v>2.8280542986425343E-3</v>
      </c>
      <c r="E12" s="92">
        <v>2.6006128947305418E-2</v>
      </c>
      <c r="F12" s="92">
        <v>8.4841628959276029E-3</v>
      </c>
      <c r="G12" s="92">
        <v>5.6561085972850686E-3</v>
      </c>
      <c r="H12" s="92">
        <v>2.8280542986425343E-3</v>
      </c>
      <c r="I12" s="93">
        <v>0.18292682926829268</v>
      </c>
      <c r="J12" s="93">
        <v>0.18292682926829268</v>
      </c>
      <c r="K12" s="93">
        <v>2.3178074648662887E-2</v>
      </c>
      <c r="L12" s="92">
        <v>0</v>
      </c>
      <c r="M12" s="92">
        <v>0</v>
      </c>
      <c r="N12" s="92">
        <v>0</v>
      </c>
      <c r="O12" s="60">
        <v>1.5623914251963034</v>
      </c>
      <c r="P12" s="60"/>
      <c r="Q12" s="60"/>
      <c r="R12" s="68">
        <f t="shared" si="0"/>
        <v>0.43483424222305139</v>
      </c>
    </row>
    <row r="13" spans="1:18" s="4" customFormat="1">
      <c r="A13" s="85" t="s">
        <v>17</v>
      </c>
      <c r="B13" s="85" t="s">
        <v>61</v>
      </c>
      <c r="C13" s="92">
        <v>0</v>
      </c>
      <c r="D13" s="92">
        <v>2.8280542986425343E-3</v>
      </c>
      <c r="E13" s="92">
        <v>2.6006128947305418E-2</v>
      </c>
      <c r="F13" s="92">
        <v>8.4841628959276029E-3</v>
      </c>
      <c r="G13" s="92">
        <v>5.6561085972850686E-3</v>
      </c>
      <c r="H13" s="92">
        <v>2.8280542986425343E-3</v>
      </c>
      <c r="I13" s="93">
        <v>0.18292682926829268</v>
      </c>
      <c r="J13" s="93">
        <v>0</v>
      </c>
      <c r="K13" s="93">
        <v>0.18292682926829268</v>
      </c>
      <c r="L13" s="92">
        <v>2.3178074648662887E-2</v>
      </c>
      <c r="M13" s="92">
        <v>0</v>
      </c>
      <c r="N13" s="92">
        <v>0</v>
      </c>
      <c r="O13" s="75">
        <v>1.5623914251963034</v>
      </c>
      <c r="P13" s="75"/>
      <c r="Q13" s="75"/>
      <c r="R13" s="68">
        <f t="shared" si="0"/>
        <v>0.43483424222305139</v>
      </c>
    </row>
    <row r="14" spans="1:18">
      <c r="A14" s="86" t="s">
        <v>17</v>
      </c>
      <c r="B14" s="86" t="s">
        <v>62</v>
      </c>
      <c r="C14" s="92">
        <v>0</v>
      </c>
      <c r="D14" s="92">
        <v>2.8280542986425343E-3</v>
      </c>
      <c r="E14" s="92">
        <v>2.6006128947305418E-2</v>
      </c>
      <c r="F14" s="92">
        <v>8.4841628959276029E-3</v>
      </c>
      <c r="G14" s="92">
        <v>5.6561085972850686E-3</v>
      </c>
      <c r="H14" s="92">
        <v>2.8280542986425343E-3</v>
      </c>
      <c r="I14" s="93">
        <v>0</v>
      </c>
      <c r="J14" s="93">
        <v>0.18292682926829268</v>
      </c>
      <c r="K14" s="93">
        <v>0.18292682926829268</v>
      </c>
      <c r="L14" s="92">
        <v>2.3178074648662887E-2</v>
      </c>
      <c r="M14" s="92">
        <v>0</v>
      </c>
      <c r="N14" s="92">
        <v>0</v>
      </c>
      <c r="O14" s="76">
        <v>1.5623914251963034</v>
      </c>
      <c r="P14" s="76"/>
      <c r="Q14" s="76"/>
      <c r="R14" s="68">
        <f t="shared" si="0"/>
        <v>0.43483424222305139</v>
      </c>
    </row>
    <row r="15" spans="1:18">
      <c r="A15" s="70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1"/>
      <c r="P15" s="11"/>
      <c r="Q15" s="11"/>
      <c r="R15" s="72"/>
    </row>
    <row r="16" spans="1:18" s="4" customFormat="1">
      <c r="A16" s="11"/>
      <c r="B16" s="11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6"/>
    </row>
    <row r="17" spans="1:18">
      <c r="A17" s="70"/>
      <c r="B17" s="7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1"/>
      <c r="P17" s="11"/>
      <c r="Q17" s="11"/>
      <c r="R17" s="72"/>
    </row>
    <row r="18" spans="1:18">
      <c r="A18" s="70"/>
      <c r="B18" s="7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1"/>
      <c r="P18" s="11"/>
      <c r="Q18" s="11"/>
      <c r="R18" s="6"/>
    </row>
    <row r="19" spans="1:18">
      <c r="A19" s="27"/>
      <c r="B19" s="2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20"/>
      <c r="Q19" s="20"/>
      <c r="R19" s="40"/>
    </row>
    <row r="20" spans="1:18">
      <c r="A20" s="27"/>
      <c r="B20" s="2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0"/>
      <c r="P20" s="20"/>
      <c r="Q20" s="20"/>
      <c r="R20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workbookViewId="0" xr3:uid="{842E5F09-E766-5B8D-85AF-A39847EA96FD}">
      <selection activeCell="C2" sqref="C2:N14"/>
    </sheetView>
  </sheetViews>
  <sheetFormatPr defaultRowHeight="15"/>
  <cols>
    <col min="2" max="2" width="33.28515625" customWidth="1"/>
    <col min="14" max="14" width="9.140625" customWidth="1"/>
    <col min="15" max="15" width="1.42578125" customWidth="1"/>
    <col min="16" max="16" width="0.140625" customWidth="1"/>
    <col min="17" max="17" width="9.140625" hidden="1" customWidth="1"/>
  </cols>
  <sheetData>
    <row r="1" spans="1:18" ht="75">
      <c r="A1" s="51"/>
      <c r="B1" s="51"/>
      <c r="C1" s="52" t="s">
        <v>68</v>
      </c>
      <c r="D1" s="52" t="s">
        <v>69</v>
      </c>
      <c r="E1" s="52" t="s">
        <v>70</v>
      </c>
      <c r="F1" s="52" t="s">
        <v>71</v>
      </c>
      <c r="G1" s="52" t="s">
        <v>72</v>
      </c>
      <c r="H1" s="52" t="s">
        <v>73</v>
      </c>
      <c r="I1" s="52" t="s">
        <v>74</v>
      </c>
      <c r="J1" s="52" t="s">
        <v>75</v>
      </c>
      <c r="K1" s="52" t="s">
        <v>76</v>
      </c>
      <c r="L1" s="52" t="s">
        <v>77</v>
      </c>
      <c r="M1" s="52" t="s">
        <v>78</v>
      </c>
      <c r="N1" s="52" t="s">
        <v>79</v>
      </c>
      <c r="O1" s="51"/>
      <c r="P1" s="51"/>
      <c r="Q1" s="51"/>
      <c r="R1" s="53" t="s">
        <v>80</v>
      </c>
    </row>
    <row r="2" spans="1:18">
      <c r="A2" s="56" t="s">
        <v>17</v>
      </c>
      <c r="B2" s="24" t="s">
        <v>18</v>
      </c>
      <c r="C2" s="67">
        <v>0</v>
      </c>
      <c r="D2" s="67">
        <v>2.828054298642534E-2</v>
      </c>
      <c r="E2" s="67">
        <v>8.4841628959276022E-2</v>
      </c>
      <c r="F2" s="67">
        <v>2.828054298642534E-2</v>
      </c>
      <c r="G2" s="67">
        <v>5.6561085972850679E-2</v>
      </c>
      <c r="H2" s="67">
        <v>5.6561085972850679E-2</v>
      </c>
      <c r="I2" s="67">
        <v>0.1524390243902439</v>
      </c>
      <c r="J2" s="67">
        <v>0.1524390243902439</v>
      </c>
      <c r="K2" s="67">
        <v>0.23178074648662886</v>
      </c>
      <c r="L2" s="67">
        <v>0.23178074648662886</v>
      </c>
      <c r="M2" s="67">
        <v>0</v>
      </c>
      <c r="N2" s="67">
        <v>0</v>
      </c>
      <c r="O2" s="60">
        <v>1.0236698390008494</v>
      </c>
      <c r="P2" s="60"/>
      <c r="Q2" s="60"/>
      <c r="R2" s="68">
        <f t="shared" ref="R2:R14" si="0">+SUM(C2:N2)</f>
        <v>1.0229644286315736</v>
      </c>
    </row>
    <row r="3" spans="1:18">
      <c r="A3" s="56" t="s">
        <v>17</v>
      </c>
      <c r="B3" s="34" t="s">
        <v>24</v>
      </c>
      <c r="C3" s="67">
        <v>0</v>
      </c>
      <c r="D3" s="67">
        <v>2.828054298642534E-2</v>
      </c>
      <c r="E3" s="67">
        <v>8.4841628959276022E-2</v>
      </c>
      <c r="F3" s="67">
        <v>2.828054298642534E-2</v>
      </c>
      <c r="G3" s="67">
        <v>5.6561085972850679E-2</v>
      </c>
      <c r="H3" s="67">
        <v>5.6561085972850679E-2</v>
      </c>
      <c r="I3" s="67">
        <v>0.1524390243902439</v>
      </c>
      <c r="J3" s="67">
        <v>0</v>
      </c>
      <c r="K3" s="67">
        <v>0.1524390243902439</v>
      </c>
      <c r="L3" s="67">
        <v>0.46356149297325772</v>
      </c>
      <c r="M3" s="67">
        <v>0</v>
      </c>
      <c r="N3" s="67">
        <v>0</v>
      </c>
      <c r="O3" s="60">
        <v>1.0236698390008494</v>
      </c>
      <c r="P3" s="60"/>
      <c r="Q3" s="60"/>
      <c r="R3" s="68">
        <f t="shared" si="0"/>
        <v>1.0229644286315736</v>
      </c>
    </row>
    <row r="4" spans="1:18">
      <c r="A4" s="9" t="s">
        <v>17</v>
      </c>
      <c r="B4" s="58" t="s">
        <v>29</v>
      </c>
      <c r="C4" s="67">
        <v>0</v>
      </c>
      <c r="D4" s="67">
        <v>2.828054298642534E-2</v>
      </c>
      <c r="E4" s="67">
        <v>8.4841628959276022E-2</v>
      </c>
      <c r="F4" s="67">
        <v>2.828054298642534E-2</v>
      </c>
      <c r="G4" s="67">
        <v>5.6561085972850679E-2</v>
      </c>
      <c r="H4" s="67">
        <v>5.6561085972850679E-2</v>
      </c>
      <c r="I4" s="67">
        <v>0.1524390243902439</v>
      </c>
      <c r="J4" s="67">
        <v>0.1524390243902439</v>
      </c>
      <c r="K4" s="67">
        <v>0.23178074648662886</v>
      </c>
      <c r="L4" s="67">
        <v>0</v>
      </c>
      <c r="M4" s="67">
        <v>0.23178074648662886</v>
      </c>
      <c r="N4" s="67">
        <v>0</v>
      </c>
      <c r="O4" s="60">
        <v>1.0236698390008494</v>
      </c>
      <c r="P4" s="60"/>
      <c r="Q4" s="60"/>
      <c r="R4" s="68">
        <f t="shared" si="0"/>
        <v>1.0229644286315736</v>
      </c>
    </row>
    <row r="5" spans="1:18">
      <c r="A5" s="9" t="s">
        <v>17</v>
      </c>
      <c r="B5" s="58" t="s">
        <v>33</v>
      </c>
      <c r="C5" s="67">
        <v>0</v>
      </c>
      <c r="D5" s="67">
        <v>2.828054298642534E-2</v>
      </c>
      <c r="E5" s="67">
        <v>8.4841628959276022E-2</v>
      </c>
      <c r="F5" s="67">
        <v>2.828054298642534E-2</v>
      </c>
      <c r="G5" s="67">
        <v>5.6561085972850679E-2</v>
      </c>
      <c r="H5" s="67">
        <v>5.6561085972850679E-2</v>
      </c>
      <c r="I5" s="67">
        <v>0</v>
      </c>
      <c r="J5" s="67">
        <v>0.1524390243902439</v>
      </c>
      <c r="K5" s="67">
        <v>0.1524390243902439</v>
      </c>
      <c r="L5" s="67">
        <v>0.23178074648662886</v>
      </c>
      <c r="M5" s="67">
        <v>0.23178074648662886</v>
      </c>
      <c r="N5" s="67">
        <v>0</v>
      </c>
      <c r="O5" s="60">
        <v>1.0236698390008494</v>
      </c>
      <c r="P5" s="60"/>
      <c r="Q5" s="60"/>
      <c r="R5" s="68">
        <f t="shared" si="0"/>
        <v>1.0229644286315736</v>
      </c>
    </row>
    <row r="6" spans="1:18">
      <c r="A6" s="9" t="s">
        <v>17</v>
      </c>
      <c r="B6" s="58" t="s">
        <v>37</v>
      </c>
      <c r="C6" s="67">
        <v>0.23178074648662886</v>
      </c>
      <c r="D6" s="67">
        <v>2.828054298642534E-2</v>
      </c>
      <c r="E6" s="67">
        <v>2.828054298642534E-2</v>
      </c>
      <c r="F6" s="67">
        <v>8.4841628959276022E-2</v>
      </c>
      <c r="G6" s="67">
        <v>5.6561085972850679E-2</v>
      </c>
      <c r="H6" s="67">
        <v>2.828054298642534E-2</v>
      </c>
      <c r="I6" s="67">
        <v>0.1524390243902439</v>
      </c>
      <c r="J6" s="67">
        <v>0.1524390243902439</v>
      </c>
      <c r="K6" s="67">
        <v>0.23178074648662886</v>
      </c>
      <c r="L6" s="67">
        <v>0</v>
      </c>
      <c r="M6" s="67">
        <v>0</v>
      </c>
      <c r="N6" s="67">
        <v>0</v>
      </c>
      <c r="O6" s="64">
        <v>1.0236698390008494</v>
      </c>
      <c r="P6" s="64"/>
      <c r="Q6" s="64"/>
      <c r="R6" s="68">
        <f t="shared" si="0"/>
        <v>0.99468388564514831</v>
      </c>
    </row>
    <row r="7" spans="1:18">
      <c r="A7" s="9" t="s">
        <v>17</v>
      </c>
      <c r="B7" s="58" t="s">
        <v>41</v>
      </c>
      <c r="C7" s="67">
        <v>0.23178074648662886</v>
      </c>
      <c r="D7" s="67">
        <v>2.828054298642534E-2</v>
      </c>
      <c r="E7" s="67">
        <v>2.828054298642534E-2</v>
      </c>
      <c r="F7" s="67">
        <v>8.4841628959276022E-2</v>
      </c>
      <c r="G7" s="67">
        <v>5.6561085972850679E-2</v>
      </c>
      <c r="H7" s="67">
        <v>2.828054298642534E-2</v>
      </c>
      <c r="I7" s="67">
        <v>0.1524390243902439</v>
      </c>
      <c r="J7" s="67">
        <v>0</v>
      </c>
      <c r="K7" s="67">
        <v>0.1524390243902439</v>
      </c>
      <c r="L7" s="67">
        <v>0.23178074648662886</v>
      </c>
      <c r="M7" s="67">
        <v>0</v>
      </c>
      <c r="N7" s="67">
        <v>0</v>
      </c>
      <c r="O7" s="60">
        <v>1.0236698390008494</v>
      </c>
      <c r="P7" s="60"/>
      <c r="Q7" s="60"/>
      <c r="R7" s="68">
        <f t="shared" si="0"/>
        <v>0.99468388564514831</v>
      </c>
    </row>
    <row r="8" spans="1:18">
      <c r="A8" s="9" t="s">
        <v>17</v>
      </c>
      <c r="B8" s="58" t="s">
        <v>45</v>
      </c>
      <c r="C8" s="67">
        <v>0.23178074648662886</v>
      </c>
      <c r="D8" s="67">
        <v>2.828054298642534E-2</v>
      </c>
      <c r="E8" s="67">
        <v>2.828054298642534E-2</v>
      </c>
      <c r="F8" s="67">
        <v>8.4841628959276022E-2</v>
      </c>
      <c r="G8" s="67">
        <v>5.6561085972850679E-2</v>
      </c>
      <c r="H8" s="67">
        <v>2.828054298642534E-2</v>
      </c>
      <c r="I8" s="67">
        <v>0</v>
      </c>
      <c r="J8" s="67">
        <v>0.1524390243902439</v>
      </c>
      <c r="K8" s="67">
        <v>0.1524390243902439</v>
      </c>
      <c r="L8" s="67">
        <v>0.23178074648662886</v>
      </c>
      <c r="M8" s="67">
        <v>0</v>
      </c>
      <c r="N8" s="67">
        <v>0</v>
      </c>
      <c r="O8" s="60">
        <v>1.0236698390008494</v>
      </c>
      <c r="P8" s="60"/>
      <c r="Q8" s="60"/>
      <c r="R8" s="68">
        <f t="shared" si="0"/>
        <v>0.99468388564514831</v>
      </c>
    </row>
    <row r="9" spans="1:18">
      <c r="A9" s="11" t="s">
        <v>17</v>
      </c>
      <c r="B9" s="69" t="s">
        <v>49</v>
      </c>
      <c r="C9" s="67">
        <v>0</v>
      </c>
      <c r="D9" s="67">
        <v>0.26006128947305418</v>
      </c>
      <c r="E9" s="67">
        <v>2.828054298642534E-2</v>
      </c>
      <c r="F9" s="67">
        <v>8.4841628959276022E-2</v>
      </c>
      <c r="G9" s="67">
        <v>5.6561085972850679E-2</v>
      </c>
      <c r="H9" s="67">
        <v>2.828054298642534E-2</v>
      </c>
      <c r="I9" s="67">
        <v>0.1524390243902439</v>
      </c>
      <c r="J9" s="67">
        <v>0.1524390243902439</v>
      </c>
      <c r="K9" s="67">
        <v>0.23178074648662886</v>
      </c>
      <c r="L9" s="67">
        <v>0</v>
      </c>
      <c r="M9" s="67">
        <v>0</v>
      </c>
      <c r="N9" s="67">
        <v>0</v>
      </c>
      <c r="O9" s="59">
        <v>1.0236698390008494</v>
      </c>
      <c r="P9" s="59"/>
      <c r="Q9" s="59"/>
      <c r="R9" s="68">
        <f t="shared" si="0"/>
        <v>0.99468388564514831</v>
      </c>
    </row>
    <row r="10" spans="1:18">
      <c r="A10" s="11" t="s">
        <v>17</v>
      </c>
      <c r="B10" s="69" t="s">
        <v>53</v>
      </c>
      <c r="C10" s="67">
        <v>0</v>
      </c>
      <c r="D10" s="67">
        <v>0.26006128947305418</v>
      </c>
      <c r="E10" s="67">
        <v>2.828054298642534E-2</v>
      </c>
      <c r="F10" s="67">
        <v>8.4841628959276022E-2</v>
      </c>
      <c r="G10" s="67">
        <v>5.6561085972850679E-2</v>
      </c>
      <c r="H10" s="67">
        <v>2.828054298642534E-2</v>
      </c>
      <c r="I10" s="67">
        <v>0.1524390243902439</v>
      </c>
      <c r="J10" s="67">
        <v>0</v>
      </c>
      <c r="K10" s="67">
        <v>0.1524390243902439</v>
      </c>
      <c r="L10" s="67">
        <v>0.23178074648662886</v>
      </c>
      <c r="M10" s="67">
        <v>0</v>
      </c>
      <c r="N10" s="67">
        <v>0</v>
      </c>
      <c r="O10" s="60">
        <v>1.0236698390008494</v>
      </c>
      <c r="P10" s="60"/>
      <c r="Q10" s="60"/>
      <c r="R10" s="68">
        <f t="shared" si="0"/>
        <v>0.99468388564514831</v>
      </c>
    </row>
    <row r="11" spans="1:18">
      <c r="A11" s="11" t="s">
        <v>17</v>
      </c>
      <c r="B11" s="60" t="s">
        <v>57</v>
      </c>
      <c r="C11" s="67">
        <v>0</v>
      </c>
      <c r="D11" s="67">
        <v>0.26006128947305418</v>
      </c>
      <c r="E11" s="67">
        <v>2.828054298642534E-2</v>
      </c>
      <c r="F11" s="67">
        <v>8.4841628959276022E-2</v>
      </c>
      <c r="G11" s="67">
        <v>5.6561085972850679E-2</v>
      </c>
      <c r="H11" s="67">
        <v>2.828054298642534E-2</v>
      </c>
      <c r="I11" s="67">
        <v>0</v>
      </c>
      <c r="J11" s="67">
        <v>0.1524390243902439</v>
      </c>
      <c r="K11" s="67">
        <v>0.1524390243902439</v>
      </c>
      <c r="L11" s="67">
        <v>0.23178074648662886</v>
      </c>
      <c r="M11" s="67">
        <v>0</v>
      </c>
      <c r="N11" s="67">
        <v>0</v>
      </c>
      <c r="O11" s="60">
        <v>1.0236698390008494</v>
      </c>
      <c r="P11" s="60"/>
      <c r="Q11" s="60"/>
      <c r="R11" s="68">
        <f t="shared" si="0"/>
        <v>0.99468388564514831</v>
      </c>
    </row>
    <row r="12" spans="1:18">
      <c r="A12" s="11" t="s">
        <v>17</v>
      </c>
      <c r="B12" s="60" t="s">
        <v>59</v>
      </c>
      <c r="C12" s="67">
        <v>0</v>
      </c>
      <c r="D12" s="67">
        <v>2.828054298642534E-2</v>
      </c>
      <c r="E12" s="67">
        <v>0.26006128947305418</v>
      </c>
      <c r="F12" s="67">
        <v>8.4841628959276022E-2</v>
      </c>
      <c r="G12" s="67">
        <v>5.6561085972850679E-2</v>
      </c>
      <c r="H12" s="67">
        <v>2.828054298642534E-2</v>
      </c>
      <c r="I12" s="67">
        <v>0.1524390243902439</v>
      </c>
      <c r="J12" s="67">
        <v>0.1524390243902439</v>
      </c>
      <c r="K12" s="67">
        <v>0.23178074648662886</v>
      </c>
      <c r="L12" s="67">
        <v>0</v>
      </c>
      <c r="M12" s="67">
        <v>0</v>
      </c>
      <c r="N12" s="67">
        <v>0</v>
      </c>
      <c r="O12" s="60">
        <v>1.0236698390008494</v>
      </c>
      <c r="P12" s="60"/>
      <c r="Q12" s="60"/>
      <c r="R12" s="68">
        <f t="shared" si="0"/>
        <v>0.99468388564514831</v>
      </c>
    </row>
    <row r="13" spans="1:18">
      <c r="A13" s="85" t="s">
        <v>17</v>
      </c>
      <c r="B13" s="85" t="s">
        <v>61</v>
      </c>
      <c r="C13" s="67">
        <v>0</v>
      </c>
      <c r="D13" s="67">
        <v>2.828054298642534E-2</v>
      </c>
      <c r="E13" s="67">
        <v>0.26006128947305418</v>
      </c>
      <c r="F13" s="67">
        <v>8.4841628959276022E-2</v>
      </c>
      <c r="G13" s="67">
        <v>5.6561085972850679E-2</v>
      </c>
      <c r="H13" s="67">
        <v>2.828054298642534E-2</v>
      </c>
      <c r="I13" s="67">
        <v>0.1524390243902439</v>
      </c>
      <c r="J13" s="67">
        <v>0</v>
      </c>
      <c r="K13" s="67">
        <v>0.1524390243902439</v>
      </c>
      <c r="L13" s="67">
        <v>0.23178074648662886</v>
      </c>
      <c r="M13" s="67">
        <v>0</v>
      </c>
      <c r="N13" s="67">
        <v>0</v>
      </c>
      <c r="O13" s="75">
        <v>1.0236698390008494</v>
      </c>
      <c r="P13" s="75"/>
      <c r="Q13" s="75"/>
      <c r="R13" s="68">
        <f t="shared" si="0"/>
        <v>0.99468388564514831</v>
      </c>
    </row>
    <row r="14" spans="1:18">
      <c r="A14" s="86" t="s">
        <v>17</v>
      </c>
      <c r="B14" s="86" t="s">
        <v>62</v>
      </c>
      <c r="C14" s="67">
        <v>0</v>
      </c>
      <c r="D14" s="67">
        <v>2.828054298642534E-2</v>
      </c>
      <c r="E14" s="67">
        <v>0.26006128947305418</v>
      </c>
      <c r="F14" s="67">
        <v>8.4841628959276022E-2</v>
      </c>
      <c r="G14" s="67">
        <v>5.6561085972850679E-2</v>
      </c>
      <c r="H14" s="67">
        <v>2.828054298642534E-2</v>
      </c>
      <c r="I14" s="67">
        <v>0</v>
      </c>
      <c r="J14" s="67">
        <v>0.1524390243902439</v>
      </c>
      <c r="K14" s="67">
        <v>0.1524390243902439</v>
      </c>
      <c r="L14" s="67">
        <v>0.23178074648662886</v>
      </c>
      <c r="M14" s="67">
        <v>0</v>
      </c>
      <c r="N14" s="67">
        <v>0</v>
      </c>
      <c r="O14" s="76">
        <v>1.0236698390008494</v>
      </c>
      <c r="P14" s="76"/>
      <c r="Q14" s="76"/>
      <c r="R14" s="68">
        <f t="shared" si="0"/>
        <v>0.99468388564514831</v>
      </c>
    </row>
    <row r="15" spans="1:18">
      <c r="A15" s="70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1"/>
      <c r="P15" s="11"/>
      <c r="Q15" s="11"/>
      <c r="R15" s="72"/>
    </row>
    <row r="16" spans="1:18">
      <c r="A16" s="11"/>
      <c r="B16" s="11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6"/>
    </row>
    <row r="17" spans="1:18">
      <c r="A17" s="70"/>
      <c r="B17" s="7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1"/>
      <c r="P17" s="11"/>
      <c r="Q17" s="11"/>
      <c r="R17" s="72"/>
    </row>
    <row r="18" spans="1:18">
      <c r="A18" s="70"/>
      <c r="B18" s="7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1"/>
      <c r="P18" s="11"/>
      <c r="Q18" s="11"/>
      <c r="R1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8"/>
  <sheetViews>
    <sheetView workbookViewId="0" xr3:uid="{51F8DEE0-4D01-5F28-A812-FC0BD7CAC4A5}">
      <selection activeCell="D27" sqref="D27"/>
    </sheetView>
  </sheetViews>
  <sheetFormatPr defaultRowHeight="15"/>
  <cols>
    <col min="2" max="2" width="32.42578125" customWidth="1"/>
    <col min="15" max="16" width="0.28515625" customWidth="1"/>
    <col min="17" max="17" width="9.140625" hidden="1" customWidth="1"/>
  </cols>
  <sheetData>
    <row r="1" spans="1:18" ht="75">
      <c r="A1" s="51"/>
      <c r="B1" s="51"/>
      <c r="C1" s="52" t="s">
        <v>68</v>
      </c>
      <c r="D1" s="52" t="s">
        <v>69</v>
      </c>
      <c r="E1" s="52" t="s">
        <v>70</v>
      </c>
      <c r="F1" s="52" t="s">
        <v>71</v>
      </c>
      <c r="G1" s="52" t="s">
        <v>72</v>
      </c>
      <c r="H1" s="52" t="s">
        <v>73</v>
      </c>
      <c r="I1" s="52" t="s">
        <v>74</v>
      </c>
      <c r="J1" s="52" t="s">
        <v>75</v>
      </c>
      <c r="K1" s="52" t="s">
        <v>76</v>
      </c>
      <c r="L1" s="52" t="s">
        <v>77</v>
      </c>
      <c r="M1" s="52" t="s">
        <v>78</v>
      </c>
      <c r="N1" s="52" t="s">
        <v>79</v>
      </c>
      <c r="O1" s="51"/>
      <c r="P1" s="51"/>
      <c r="Q1" s="51"/>
      <c r="R1" s="53" t="s">
        <v>80</v>
      </c>
    </row>
    <row r="2" spans="1:18">
      <c r="A2" s="56" t="s">
        <v>17</v>
      </c>
      <c r="B2" s="24" t="s">
        <v>18</v>
      </c>
      <c r="C2" s="67">
        <v>0</v>
      </c>
      <c r="D2" s="67">
        <v>0</v>
      </c>
      <c r="E2" s="67">
        <v>0</v>
      </c>
      <c r="F2" s="67">
        <v>0</v>
      </c>
      <c r="G2" s="67">
        <v>0</v>
      </c>
      <c r="H2" s="67">
        <v>0</v>
      </c>
      <c r="I2" s="67">
        <v>0.1524390243902439</v>
      </c>
      <c r="J2" s="67">
        <v>0.1524390243902439</v>
      </c>
      <c r="K2" s="67">
        <v>0</v>
      </c>
      <c r="L2" s="67">
        <v>0</v>
      </c>
      <c r="M2" s="67">
        <v>0</v>
      </c>
      <c r="N2" s="67">
        <v>0</v>
      </c>
      <c r="O2" s="60"/>
      <c r="P2" s="60"/>
      <c r="Q2" s="60"/>
      <c r="R2" s="68">
        <f t="shared" ref="R2:R14" si="0">+SUM(C2:N2)</f>
        <v>0.3048780487804878</v>
      </c>
    </row>
    <row r="3" spans="1:18">
      <c r="A3" s="56" t="s">
        <v>17</v>
      </c>
      <c r="B3" s="34" t="s">
        <v>24</v>
      </c>
      <c r="C3" s="67">
        <v>0</v>
      </c>
      <c r="D3" s="67">
        <v>0</v>
      </c>
      <c r="E3" s="67">
        <v>0</v>
      </c>
      <c r="F3" s="67">
        <v>0</v>
      </c>
      <c r="G3" s="67">
        <v>0</v>
      </c>
      <c r="H3" s="67">
        <v>0</v>
      </c>
      <c r="I3" s="67">
        <v>0.1524390243902439</v>
      </c>
      <c r="J3" s="67">
        <v>0</v>
      </c>
      <c r="K3" s="67">
        <v>0.1524390243902439</v>
      </c>
      <c r="L3" s="67">
        <v>0</v>
      </c>
      <c r="M3" s="67">
        <v>0</v>
      </c>
      <c r="N3" s="67">
        <v>0</v>
      </c>
      <c r="O3" s="60"/>
      <c r="P3" s="60"/>
      <c r="Q3" s="60"/>
      <c r="R3" s="68">
        <f t="shared" si="0"/>
        <v>0.3048780487804878</v>
      </c>
    </row>
    <row r="4" spans="1:18">
      <c r="A4" s="9" t="s">
        <v>17</v>
      </c>
      <c r="B4" s="58" t="s">
        <v>29</v>
      </c>
      <c r="C4" s="67">
        <v>0</v>
      </c>
      <c r="D4" s="67">
        <v>0</v>
      </c>
      <c r="E4" s="67">
        <v>0</v>
      </c>
      <c r="F4" s="67">
        <v>0</v>
      </c>
      <c r="G4" s="67">
        <v>0</v>
      </c>
      <c r="H4" s="67">
        <v>0</v>
      </c>
      <c r="I4" s="67">
        <v>0.1524390243902439</v>
      </c>
      <c r="J4" s="67">
        <v>0.1524390243902439</v>
      </c>
      <c r="K4" s="67">
        <v>0</v>
      </c>
      <c r="L4" s="67">
        <v>0</v>
      </c>
      <c r="M4" s="67">
        <v>0</v>
      </c>
      <c r="N4" s="67">
        <v>0</v>
      </c>
      <c r="O4" s="60"/>
      <c r="P4" s="60"/>
      <c r="Q4" s="60"/>
      <c r="R4" s="68">
        <f t="shared" si="0"/>
        <v>0.3048780487804878</v>
      </c>
    </row>
    <row r="5" spans="1:18">
      <c r="A5" s="9" t="s">
        <v>17</v>
      </c>
      <c r="B5" s="58" t="s">
        <v>33</v>
      </c>
      <c r="C5" s="67">
        <v>0</v>
      </c>
      <c r="D5" s="67">
        <v>0</v>
      </c>
      <c r="E5" s="67">
        <v>0</v>
      </c>
      <c r="F5" s="67">
        <v>0</v>
      </c>
      <c r="G5" s="67">
        <v>0</v>
      </c>
      <c r="H5" s="67">
        <v>0</v>
      </c>
      <c r="I5" s="67">
        <v>0</v>
      </c>
      <c r="J5" s="67">
        <v>0.1524390243902439</v>
      </c>
      <c r="K5" s="67">
        <v>0.1524390243902439</v>
      </c>
      <c r="L5" s="67">
        <v>0</v>
      </c>
      <c r="M5" s="67">
        <v>0</v>
      </c>
      <c r="N5" s="67">
        <v>0</v>
      </c>
      <c r="O5" s="60"/>
      <c r="P5" s="60"/>
      <c r="Q5" s="60"/>
      <c r="R5" s="68">
        <f t="shared" si="0"/>
        <v>0.3048780487804878</v>
      </c>
    </row>
    <row r="6" spans="1:18">
      <c r="A6" s="9" t="s">
        <v>17</v>
      </c>
      <c r="B6" s="58" t="s">
        <v>37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0.1524390243902439</v>
      </c>
      <c r="J6" s="67">
        <v>0.1524390243902439</v>
      </c>
      <c r="K6" s="67">
        <v>0</v>
      </c>
      <c r="L6" s="67">
        <v>0</v>
      </c>
      <c r="M6" s="67">
        <v>0</v>
      </c>
      <c r="N6" s="67">
        <v>0</v>
      </c>
      <c r="O6" s="64"/>
      <c r="P6" s="64"/>
      <c r="Q6" s="64"/>
      <c r="R6" s="68">
        <f t="shared" si="0"/>
        <v>0.3048780487804878</v>
      </c>
    </row>
    <row r="7" spans="1:18">
      <c r="A7" s="9" t="s">
        <v>17</v>
      </c>
      <c r="B7" s="58" t="s">
        <v>41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0.1524390243902439</v>
      </c>
      <c r="J7" s="67">
        <v>0</v>
      </c>
      <c r="K7" s="67">
        <v>0.1524390243902439</v>
      </c>
      <c r="L7" s="67">
        <v>0</v>
      </c>
      <c r="M7" s="67">
        <v>0</v>
      </c>
      <c r="N7" s="67">
        <v>0</v>
      </c>
      <c r="O7" s="60"/>
      <c r="P7" s="60"/>
      <c r="Q7" s="60"/>
      <c r="R7" s="68">
        <f t="shared" si="0"/>
        <v>0.3048780487804878</v>
      </c>
    </row>
    <row r="8" spans="1:18">
      <c r="A8" s="9" t="s">
        <v>17</v>
      </c>
      <c r="B8" s="58" t="s">
        <v>45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0.1524390243902439</v>
      </c>
      <c r="K8" s="67">
        <v>0.1524390243902439</v>
      </c>
      <c r="L8" s="67">
        <v>0</v>
      </c>
      <c r="M8" s="67">
        <v>0</v>
      </c>
      <c r="N8" s="67">
        <v>0</v>
      </c>
      <c r="O8" s="60"/>
      <c r="P8" s="60"/>
      <c r="Q8" s="60"/>
      <c r="R8" s="68">
        <f t="shared" si="0"/>
        <v>0.3048780487804878</v>
      </c>
    </row>
    <row r="9" spans="1:18">
      <c r="A9" s="11" t="s">
        <v>17</v>
      </c>
      <c r="B9" s="69" t="s">
        <v>49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0.1524390243902439</v>
      </c>
      <c r="J9" s="67">
        <v>0.1524390243902439</v>
      </c>
      <c r="K9" s="67">
        <v>0</v>
      </c>
      <c r="L9" s="67">
        <v>0</v>
      </c>
      <c r="M9" s="67">
        <v>0</v>
      </c>
      <c r="N9" s="67">
        <v>0</v>
      </c>
      <c r="O9" s="59"/>
      <c r="P9" s="59"/>
      <c r="Q9" s="59"/>
      <c r="R9" s="68">
        <f t="shared" si="0"/>
        <v>0.3048780487804878</v>
      </c>
    </row>
    <row r="10" spans="1:18">
      <c r="A10" s="11" t="s">
        <v>17</v>
      </c>
      <c r="B10" s="69" t="s">
        <v>53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0.1524390243902439</v>
      </c>
      <c r="J10" s="67">
        <v>0</v>
      </c>
      <c r="K10" s="67">
        <v>0.1524390243902439</v>
      </c>
      <c r="L10" s="67">
        <v>0</v>
      </c>
      <c r="M10" s="67">
        <v>0</v>
      </c>
      <c r="N10" s="67">
        <v>0</v>
      </c>
      <c r="O10" s="60"/>
      <c r="P10" s="60"/>
      <c r="Q10" s="60"/>
      <c r="R10" s="68">
        <f t="shared" si="0"/>
        <v>0.3048780487804878</v>
      </c>
    </row>
    <row r="11" spans="1:18">
      <c r="A11" s="11" t="s">
        <v>17</v>
      </c>
      <c r="B11" s="60" t="s">
        <v>57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0.1524390243902439</v>
      </c>
      <c r="K11" s="67">
        <v>0.1524390243902439</v>
      </c>
      <c r="L11" s="67">
        <v>0</v>
      </c>
      <c r="M11" s="67">
        <v>0</v>
      </c>
      <c r="N11" s="67">
        <v>0</v>
      </c>
      <c r="O11" s="60"/>
      <c r="P11" s="60"/>
      <c r="Q11" s="60"/>
      <c r="R11" s="68">
        <f t="shared" si="0"/>
        <v>0.3048780487804878</v>
      </c>
    </row>
    <row r="12" spans="1:18">
      <c r="A12" s="11" t="s">
        <v>17</v>
      </c>
      <c r="B12" s="60" t="s">
        <v>59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0.1524390243902439</v>
      </c>
      <c r="J12" s="67">
        <v>0.1524390243902439</v>
      </c>
      <c r="K12" s="67">
        <v>0</v>
      </c>
      <c r="L12" s="67">
        <v>0</v>
      </c>
      <c r="M12" s="67">
        <v>0</v>
      </c>
      <c r="N12" s="67">
        <v>0</v>
      </c>
      <c r="O12" s="60"/>
      <c r="P12" s="60"/>
      <c r="Q12" s="60"/>
      <c r="R12" s="68">
        <f t="shared" si="0"/>
        <v>0.3048780487804878</v>
      </c>
    </row>
    <row r="13" spans="1:18">
      <c r="A13" s="85" t="s">
        <v>17</v>
      </c>
      <c r="B13" s="85" t="s">
        <v>61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0.1524390243902439</v>
      </c>
      <c r="J13" s="67">
        <v>0</v>
      </c>
      <c r="K13" s="67">
        <v>0.1524390243902439</v>
      </c>
      <c r="L13" s="67">
        <v>0</v>
      </c>
      <c r="M13" s="67">
        <v>0</v>
      </c>
      <c r="N13" s="67">
        <v>0</v>
      </c>
      <c r="O13" s="75"/>
      <c r="P13" s="75"/>
      <c r="Q13" s="75"/>
      <c r="R13" s="68">
        <f t="shared" si="0"/>
        <v>0.3048780487804878</v>
      </c>
    </row>
    <row r="14" spans="1:18">
      <c r="A14" s="86" t="s">
        <v>17</v>
      </c>
      <c r="B14" s="86" t="s">
        <v>62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0.1524390243902439</v>
      </c>
      <c r="K14" s="67">
        <v>0.1524390243902439</v>
      </c>
      <c r="L14" s="67">
        <v>0</v>
      </c>
      <c r="M14" s="67">
        <v>0</v>
      </c>
      <c r="N14" s="67">
        <v>0</v>
      </c>
      <c r="O14" s="76"/>
      <c r="P14" s="76"/>
      <c r="Q14" s="76"/>
      <c r="R14" s="68">
        <f t="shared" si="0"/>
        <v>0.3048780487804878</v>
      </c>
    </row>
    <row r="15" spans="1:18">
      <c r="A15" s="70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1"/>
      <c r="P15" s="11"/>
      <c r="Q15" s="11"/>
      <c r="R15" s="72"/>
    </row>
    <row r="16" spans="1:18">
      <c r="A16" s="11"/>
      <c r="B16" s="11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6"/>
    </row>
    <row r="17" spans="1:18">
      <c r="A17" s="70"/>
      <c r="B17" s="7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1"/>
      <c r="P17" s="11"/>
      <c r="Q17" s="11"/>
      <c r="R17" s="72"/>
    </row>
    <row r="18" spans="1:18">
      <c r="A18" s="70"/>
      <c r="B18" s="7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1"/>
      <c r="P18" s="11"/>
      <c r="Q18" s="11"/>
      <c r="R18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8"/>
  <sheetViews>
    <sheetView zoomScale="90" zoomScaleNormal="90" workbookViewId="0" xr3:uid="{F9CF3CF3-643B-5BE6-8B46-32C596A47465}">
      <selection activeCell="M23" sqref="M23"/>
    </sheetView>
  </sheetViews>
  <sheetFormatPr defaultColWidth="8.85546875" defaultRowHeight="15"/>
  <cols>
    <col min="1" max="1" width="19.42578125" customWidth="1"/>
    <col min="2" max="2" width="32.28515625" customWidth="1"/>
    <col min="3" max="6" width="10.42578125" bestFit="1" customWidth="1"/>
    <col min="7" max="7" width="8.42578125" bestFit="1" customWidth="1"/>
    <col min="8" max="8" width="11.42578125" bestFit="1" customWidth="1"/>
    <col min="9" max="13" width="10.42578125" bestFit="1" customWidth="1"/>
    <col min="15" max="17" width="9.140625" hidden="1" customWidth="1"/>
    <col min="18" max="18" width="10.42578125" bestFit="1" customWidth="1"/>
  </cols>
  <sheetData>
    <row r="1" spans="1:18" ht="60">
      <c r="A1" s="51"/>
      <c r="B1" s="51"/>
      <c r="C1" s="52" t="s">
        <v>81</v>
      </c>
      <c r="D1" s="52" t="s">
        <v>82</v>
      </c>
      <c r="E1" s="54" t="s">
        <v>27</v>
      </c>
      <c r="F1" s="52" t="s">
        <v>83</v>
      </c>
      <c r="G1" s="52" t="s">
        <v>84</v>
      </c>
      <c r="H1" s="52" t="s">
        <v>85</v>
      </c>
      <c r="I1" s="52" t="s">
        <v>86</v>
      </c>
      <c r="J1" s="52" t="s">
        <v>87</v>
      </c>
      <c r="K1" s="52" t="s">
        <v>88</v>
      </c>
      <c r="L1" s="52" t="s">
        <v>89</v>
      </c>
      <c r="M1" s="52" t="s">
        <v>90</v>
      </c>
      <c r="N1" s="52" t="s">
        <v>91</v>
      </c>
      <c r="O1" s="51"/>
      <c r="P1" s="51"/>
      <c r="Q1" s="51"/>
      <c r="R1" s="53" t="s">
        <v>92</v>
      </c>
    </row>
    <row r="2" spans="1:18">
      <c r="A2" s="56" t="s">
        <v>17</v>
      </c>
      <c r="B2" s="24" t="s">
        <v>18</v>
      </c>
      <c r="C2" s="59">
        <v>0</v>
      </c>
      <c r="D2" s="59">
        <v>105.42857142857143</v>
      </c>
      <c r="E2" s="59">
        <v>119.42857142857143</v>
      </c>
      <c r="F2" s="59">
        <v>32.053571428571431</v>
      </c>
      <c r="G2" s="59">
        <v>87.375</v>
      </c>
      <c r="H2" s="59">
        <v>63.616071428571431</v>
      </c>
      <c r="I2" s="59">
        <v>1.4285714285714286</v>
      </c>
      <c r="J2" s="59">
        <v>1.5625</v>
      </c>
      <c r="K2" s="59">
        <v>50.553571428571431</v>
      </c>
      <c r="L2" s="59">
        <v>61.125</v>
      </c>
      <c r="M2" s="59">
        <v>0</v>
      </c>
      <c r="N2" s="59">
        <v>0</v>
      </c>
      <c r="O2" s="60">
        <v>487.25</v>
      </c>
      <c r="P2" s="60"/>
      <c r="Q2" s="60"/>
      <c r="R2" s="64">
        <f t="shared" ref="R2:R14" si="0">+SUM(C2:N2)</f>
        <v>522.57142857142867</v>
      </c>
    </row>
    <row r="3" spans="1:18">
      <c r="A3" s="56" t="s">
        <v>17</v>
      </c>
      <c r="B3" s="34" t="s">
        <v>24</v>
      </c>
      <c r="C3" s="59">
        <v>0</v>
      </c>
      <c r="D3" s="59">
        <v>105.42857142857143</v>
      </c>
      <c r="E3" s="59">
        <v>119.42857142857143</v>
      </c>
      <c r="F3" s="59">
        <v>32.053571428571431</v>
      </c>
      <c r="G3" s="59">
        <v>87.375</v>
      </c>
      <c r="H3" s="59">
        <v>63.616071428571431</v>
      </c>
      <c r="I3" s="59">
        <v>0</v>
      </c>
      <c r="J3" s="59">
        <v>0</v>
      </c>
      <c r="K3" s="59">
        <v>2.9910714285714288</v>
      </c>
      <c r="L3" s="59">
        <v>111.67857142857143</v>
      </c>
      <c r="M3" s="59">
        <v>0</v>
      </c>
      <c r="N3" s="59">
        <v>0</v>
      </c>
      <c r="O3" s="60">
        <v>423.91666666666663</v>
      </c>
      <c r="P3" s="60"/>
      <c r="Q3" s="60"/>
      <c r="R3" s="64">
        <f t="shared" si="0"/>
        <v>522.57142857142856</v>
      </c>
    </row>
    <row r="4" spans="1:18">
      <c r="A4" s="9" t="s">
        <v>17</v>
      </c>
      <c r="B4" s="58" t="s">
        <v>29</v>
      </c>
      <c r="C4" s="59">
        <v>0</v>
      </c>
      <c r="D4" s="59">
        <v>105.42857142857143</v>
      </c>
      <c r="E4" s="59">
        <v>119.42857142857143</v>
      </c>
      <c r="F4" s="59">
        <v>32.053571428571431</v>
      </c>
      <c r="G4" s="59">
        <v>87.375</v>
      </c>
      <c r="H4" s="59">
        <v>63.616071428571431</v>
      </c>
      <c r="I4" s="59">
        <v>1.4285714285714286</v>
      </c>
      <c r="J4" s="59">
        <v>1.5625</v>
      </c>
      <c r="K4" s="59">
        <v>50.553571428571431</v>
      </c>
      <c r="L4" s="59">
        <v>0</v>
      </c>
      <c r="M4" s="59">
        <v>61.125</v>
      </c>
      <c r="N4" s="59">
        <v>0</v>
      </c>
      <c r="O4" s="60"/>
      <c r="P4" s="60"/>
      <c r="Q4" s="60"/>
      <c r="R4" s="64">
        <f t="shared" si="0"/>
        <v>522.57142857142867</v>
      </c>
    </row>
    <row r="5" spans="1:18">
      <c r="A5" s="9" t="s">
        <v>17</v>
      </c>
      <c r="B5" s="58" t="s">
        <v>33</v>
      </c>
      <c r="C5" s="59">
        <v>0</v>
      </c>
      <c r="D5" s="59">
        <v>105.42857142857143</v>
      </c>
      <c r="E5" s="59">
        <v>119.42857142857143</v>
      </c>
      <c r="F5" s="59">
        <v>32.053571428571431</v>
      </c>
      <c r="G5" s="59">
        <v>87.375</v>
      </c>
      <c r="H5" s="59">
        <v>63.616071428571431</v>
      </c>
      <c r="I5" s="59">
        <v>0</v>
      </c>
      <c r="J5" s="59">
        <v>1.4285714285714286</v>
      </c>
      <c r="K5" s="59">
        <v>1.5625</v>
      </c>
      <c r="L5" s="59">
        <v>50.553571428571431</v>
      </c>
      <c r="M5" s="59">
        <v>61.125</v>
      </c>
      <c r="N5" s="59">
        <v>0</v>
      </c>
      <c r="O5" s="60"/>
      <c r="P5" s="60"/>
      <c r="Q5" s="60"/>
      <c r="R5" s="64">
        <f t="shared" si="0"/>
        <v>522.57142857142867</v>
      </c>
    </row>
    <row r="6" spans="1:18">
      <c r="A6" s="9" t="s">
        <v>17</v>
      </c>
      <c r="B6" s="58" t="s">
        <v>37</v>
      </c>
      <c r="C6" s="59">
        <v>47.875</v>
      </c>
      <c r="D6" s="59">
        <v>105.42857142857143</v>
      </c>
      <c r="E6" s="59">
        <v>32.053571428571431</v>
      </c>
      <c r="F6" s="59">
        <v>79.428571428571431</v>
      </c>
      <c r="G6" s="59">
        <v>47.375</v>
      </c>
      <c r="H6" s="59">
        <v>32.053571428571431</v>
      </c>
      <c r="I6" s="59">
        <v>1.4285714285714286</v>
      </c>
      <c r="J6" s="59">
        <v>16.875</v>
      </c>
      <c r="K6" s="59">
        <v>50.553571428571431</v>
      </c>
      <c r="L6" s="59">
        <v>0</v>
      </c>
      <c r="M6" s="59">
        <v>0</v>
      </c>
      <c r="N6" s="59">
        <v>0</v>
      </c>
      <c r="O6" s="60"/>
      <c r="P6" s="60"/>
      <c r="Q6" s="60"/>
      <c r="R6" s="64">
        <f t="shared" si="0"/>
        <v>413.07142857142867</v>
      </c>
    </row>
    <row r="7" spans="1:18">
      <c r="A7" s="9" t="s">
        <v>17</v>
      </c>
      <c r="B7" s="58" t="s">
        <v>41</v>
      </c>
      <c r="C7" s="59">
        <v>47.875</v>
      </c>
      <c r="D7" s="59">
        <v>105.42857142857143</v>
      </c>
      <c r="E7" s="59">
        <v>32.053571428571431</v>
      </c>
      <c r="F7" s="59">
        <v>79.428571428571431</v>
      </c>
      <c r="G7" s="59">
        <v>47.375</v>
      </c>
      <c r="H7" s="59">
        <v>32.053571428571431</v>
      </c>
      <c r="I7" s="59">
        <v>1.4285714285714286</v>
      </c>
      <c r="J7" s="59">
        <v>0</v>
      </c>
      <c r="K7" s="59">
        <v>16.875</v>
      </c>
      <c r="L7" s="59">
        <v>50.553571428571431</v>
      </c>
      <c r="M7" s="59">
        <v>0</v>
      </c>
      <c r="N7" s="59">
        <v>0</v>
      </c>
      <c r="O7" s="60"/>
      <c r="P7" s="60"/>
      <c r="Q7" s="60"/>
      <c r="R7" s="64">
        <f t="shared" si="0"/>
        <v>413.07142857142867</v>
      </c>
    </row>
    <row r="8" spans="1:18">
      <c r="A8" s="9" t="s">
        <v>17</v>
      </c>
      <c r="B8" s="58" t="s">
        <v>45</v>
      </c>
      <c r="C8" s="59">
        <v>47.875</v>
      </c>
      <c r="D8" s="59">
        <v>105.42857142857143</v>
      </c>
      <c r="E8" s="59">
        <v>32.053571428571431</v>
      </c>
      <c r="F8" s="59">
        <v>79.428571428571431</v>
      </c>
      <c r="G8" s="59">
        <v>47.375</v>
      </c>
      <c r="H8" s="59">
        <v>32.053571428571431</v>
      </c>
      <c r="I8" s="59">
        <v>0</v>
      </c>
      <c r="J8" s="59">
        <v>1.4285714285714286</v>
      </c>
      <c r="K8" s="59">
        <v>16.875</v>
      </c>
      <c r="L8" s="59">
        <v>50.553571428571431</v>
      </c>
      <c r="M8" s="59">
        <v>0</v>
      </c>
      <c r="N8" s="59">
        <v>0</v>
      </c>
      <c r="O8" s="62"/>
      <c r="P8" s="62"/>
      <c r="Q8" s="62"/>
      <c r="R8" s="64">
        <f t="shared" si="0"/>
        <v>413.07142857142867</v>
      </c>
    </row>
    <row r="9" spans="1:18" s="2" customFormat="1">
      <c r="A9" s="11" t="s">
        <v>17</v>
      </c>
      <c r="B9" s="69" t="s">
        <v>49</v>
      </c>
      <c r="C9" s="59">
        <v>0</v>
      </c>
      <c r="D9" s="59">
        <v>153.30357142857144</v>
      </c>
      <c r="E9" s="59">
        <v>32.053571428571431</v>
      </c>
      <c r="F9" s="59">
        <v>79.428571428571431</v>
      </c>
      <c r="G9" s="59">
        <v>47.375</v>
      </c>
      <c r="H9" s="59">
        <v>32.053571428571431</v>
      </c>
      <c r="I9" s="59">
        <v>1.4285714285714286</v>
      </c>
      <c r="J9" s="59">
        <v>16.875</v>
      </c>
      <c r="K9" s="59">
        <v>50.553571428571431</v>
      </c>
      <c r="L9" s="59">
        <v>0</v>
      </c>
      <c r="M9" s="59">
        <v>0</v>
      </c>
      <c r="N9" s="59">
        <v>0</v>
      </c>
      <c r="O9" s="63"/>
      <c r="P9" s="63"/>
      <c r="Q9" s="63"/>
      <c r="R9" s="64">
        <f t="shared" si="0"/>
        <v>413.07142857142867</v>
      </c>
    </row>
    <row r="10" spans="1:18" s="4" customFormat="1">
      <c r="A10" s="11" t="s">
        <v>17</v>
      </c>
      <c r="B10" s="69" t="s">
        <v>53</v>
      </c>
      <c r="C10" s="59">
        <v>0</v>
      </c>
      <c r="D10" s="59">
        <v>153.30357142857144</v>
      </c>
      <c r="E10" s="59">
        <v>32.053571428571431</v>
      </c>
      <c r="F10" s="59">
        <v>79.428571428571431</v>
      </c>
      <c r="G10" s="59">
        <v>47.375</v>
      </c>
      <c r="H10" s="59">
        <v>32.053571428571431</v>
      </c>
      <c r="I10" s="59">
        <v>1.4285714285714286</v>
      </c>
      <c r="J10" s="59">
        <v>0</v>
      </c>
      <c r="K10" s="59">
        <v>16.875</v>
      </c>
      <c r="L10" s="59">
        <v>50.553571428571431</v>
      </c>
      <c r="M10" s="59">
        <v>0</v>
      </c>
      <c r="N10" s="59">
        <v>0</v>
      </c>
      <c r="O10" s="59"/>
      <c r="P10" s="59"/>
      <c r="Q10" s="59"/>
      <c r="R10" s="64">
        <f t="shared" si="0"/>
        <v>413.07142857142867</v>
      </c>
    </row>
    <row r="11" spans="1:18" s="4" customFormat="1">
      <c r="A11" s="11" t="s">
        <v>17</v>
      </c>
      <c r="B11" s="60" t="s">
        <v>57</v>
      </c>
      <c r="C11" s="59">
        <v>0</v>
      </c>
      <c r="D11" s="59">
        <v>153.30357142857144</v>
      </c>
      <c r="E11" s="59">
        <v>32.053571428571431</v>
      </c>
      <c r="F11" s="59">
        <v>79.428571428571431</v>
      </c>
      <c r="G11" s="59">
        <v>47.375</v>
      </c>
      <c r="H11" s="59">
        <v>32.053571428571431</v>
      </c>
      <c r="I11" s="59">
        <v>0</v>
      </c>
      <c r="J11" s="59">
        <v>1.4285714285714286</v>
      </c>
      <c r="K11" s="59">
        <v>16.875</v>
      </c>
      <c r="L11" s="59">
        <v>50.553571428571431</v>
      </c>
      <c r="M11" s="59">
        <v>0</v>
      </c>
      <c r="N11" s="59">
        <v>0</v>
      </c>
      <c r="O11" s="66"/>
      <c r="P11" s="60"/>
      <c r="Q11" s="60"/>
      <c r="R11" s="64">
        <f t="shared" si="0"/>
        <v>413.07142857142867</v>
      </c>
    </row>
    <row r="12" spans="1:18" s="4" customFormat="1">
      <c r="A12" s="11" t="s">
        <v>17</v>
      </c>
      <c r="B12" s="60" t="s">
        <v>59</v>
      </c>
      <c r="C12" s="59">
        <v>0</v>
      </c>
      <c r="D12" s="59">
        <v>105.42857142857143</v>
      </c>
      <c r="E12" s="59">
        <v>79.928571428571431</v>
      </c>
      <c r="F12" s="59">
        <v>79.428571428571431</v>
      </c>
      <c r="G12" s="59">
        <v>47.375</v>
      </c>
      <c r="H12" s="59">
        <v>32.053571428571431</v>
      </c>
      <c r="I12" s="59">
        <v>1.4285714285714286</v>
      </c>
      <c r="J12" s="59">
        <v>16.875</v>
      </c>
      <c r="K12" s="59">
        <v>50.553571428571431</v>
      </c>
      <c r="L12" s="59">
        <v>0</v>
      </c>
      <c r="M12" s="59">
        <v>0</v>
      </c>
      <c r="N12" s="59">
        <v>0</v>
      </c>
      <c r="O12" s="66"/>
      <c r="P12" s="60"/>
      <c r="Q12" s="60"/>
      <c r="R12" s="64">
        <f t="shared" si="0"/>
        <v>413.07142857142861</v>
      </c>
    </row>
    <row r="13" spans="1:18" s="4" customFormat="1">
      <c r="A13" s="85" t="s">
        <v>17</v>
      </c>
      <c r="B13" s="85" t="s">
        <v>61</v>
      </c>
      <c r="C13" s="59">
        <v>0</v>
      </c>
      <c r="D13" s="59">
        <v>105.42857142857143</v>
      </c>
      <c r="E13" s="59">
        <v>79.928571428571431</v>
      </c>
      <c r="F13" s="59">
        <v>79.428571428571431</v>
      </c>
      <c r="G13" s="59">
        <v>47.375</v>
      </c>
      <c r="H13" s="59">
        <v>32.053571428571431</v>
      </c>
      <c r="I13" s="59">
        <v>1.4285714285714286</v>
      </c>
      <c r="J13" s="59">
        <v>0</v>
      </c>
      <c r="K13" s="59">
        <v>16.875</v>
      </c>
      <c r="L13" s="59">
        <v>50.553571428571431</v>
      </c>
      <c r="M13" s="59">
        <v>0</v>
      </c>
      <c r="N13" s="59">
        <v>0</v>
      </c>
      <c r="O13" s="80"/>
      <c r="P13" s="80"/>
      <c r="Q13" s="80"/>
      <c r="R13" s="64">
        <f t="shared" si="0"/>
        <v>413.07142857142861</v>
      </c>
    </row>
    <row r="14" spans="1:18">
      <c r="A14" s="86" t="s">
        <v>17</v>
      </c>
      <c r="B14" s="86" t="s">
        <v>62</v>
      </c>
      <c r="C14" s="59">
        <v>0</v>
      </c>
      <c r="D14" s="59">
        <v>105.42857142857143</v>
      </c>
      <c r="E14" s="59">
        <v>79.928571428571431</v>
      </c>
      <c r="F14" s="59">
        <v>79.428571428571431</v>
      </c>
      <c r="G14" s="59">
        <v>47.375</v>
      </c>
      <c r="H14" s="59">
        <v>32.053571428571431</v>
      </c>
      <c r="I14" s="59">
        <v>0</v>
      </c>
      <c r="J14" s="59">
        <v>1.4285714285714286</v>
      </c>
      <c r="K14" s="59">
        <v>16.875</v>
      </c>
      <c r="L14" s="59">
        <v>50.553571428571431</v>
      </c>
      <c r="M14" s="59">
        <v>0</v>
      </c>
      <c r="N14" s="59">
        <v>0</v>
      </c>
      <c r="O14" s="81"/>
      <c r="P14" s="81"/>
      <c r="Q14" s="81"/>
      <c r="R14" s="64">
        <f t="shared" si="0"/>
        <v>413.07142857142861</v>
      </c>
    </row>
    <row r="15" spans="1:18">
      <c r="A15" s="57"/>
      <c r="B15" s="60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  <c r="P15" s="60"/>
      <c r="Q15" s="60"/>
      <c r="R15" s="61"/>
    </row>
    <row r="16" spans="1:18" s="4" customFormat="1">
      <c r="A16" s="20"/>
      <c r="B16" s="19"/>
      <c r="C16" s="26"/>
      <c r="D16" s="42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19"/>
      <c r="P16" s="19"/>
      <c r="Q16" s="19"/>
      <c r="R16" s="36"/>
    </row>
    <row r="17" spans="1:18">
      <c r="A17" s="2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43"/>
      <c r="P17" s="19"/>
      <c r="Q17" s="19"/>
      <c r="R17" s="44"/>
    </row>
    <row r="18" spans="1:18">
      <c r="A18" s="24"/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9"/>
      <c r="P18" s="19"/>
      <c r="Q18" s="19"/>
      <c r="R18" s="44"/>
    </row>
    <row r="19" spans="1:18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43"/>
      <c r="P19" s="19"/>
      <c r="Q19" s="19"/>
      <c r="R19" s="44"/>
    </row>
    <row r="20" spans="1:18">
      <c r="A20" s="24"/>
      <c r="B20" s="24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9"/>
      <c r="P20" s="19"/>
      <c r="Q20" s="19"/>
      <c r="R20" s="44"/>
    </row>
    <row r="21" spans="1:18">
      <c r="A21" s="2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43"/>
      <c r="P21" s="19"/>
      <c r="Q21" s="19"/>
      <c r="R21" s="44"/>
    </row>
    <row r="22" spans="1:18">
      <c r="A22" s="24"/>
      <c r="B22" s="24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9"/>
      <c r="P22" s="19"/>
      <c r="Q22" s="19"/>
      <c r="R22" s="44"/>
    </row>
    <row r="23" spans="1:18">
      <c r="A23" s="20"/>
      <c r="B23" s="4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5"/>
      <c r="P23" s="35"/>
      <c r="Q23" s="35"/>
      <c r="R23" s="36"/>
    </row>
    <row r="24" spans="1:18">
      <c r="A24" s="20"/>
      <c r="B24" s="4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5"/>
      <c r="P24" s="35"/>
      <c r="Q24" s="35"/>
      <c r="R24" s="36"/>
    </row>
    <row r="25" spans="1:18" s="4" customFormat="1">
      <c r="A25" s="20"/>
      <c r="B25" s="1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5"/>
      <c r="P25" s="35"/>
      <c r="Q25" s="35"/>
      <c r="R25" s="36"/>
    </row>
    <row r="26" spans="1:18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41"/>
    </row>
    <row r="27" spans="1:18">
      <c r="A27" s="20"/>
      <c r="B27" s="19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19"/>
      <c r="P27" s="19"/>
      <c r="Q27" s="19"/>
      <c r="R27" s="41"/>
    </row>
    <row r="28" spans="1:1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workbookViewId="0" xr3:uid="{78B4E459-6924-5F8B-B7BA-2DD04133E49E}">
      <selection activeCell="S36" sqref="S36"/>
    </sheetView>
  </sheetViews>
  <sheetFormatPr defaultColWidth="8.85546875" defaultRowHeight="15"/>
  <cols>
    <col min="1" max="1" width="12" style="4" customWidth="1"/>
    <col min="2" max="2" width="33.42578125" style="4" customWidth="1"/>
    <col min="3" max="3" width="21.28515625" style="4" customWidth="1"/>
    <col min="4" max="5" width="10.140625" style="4" bestFit="1" customWidth="1"/>
    <col min="6" max="6" width="11.140625" style="4" bestFit="1" customWidth="1"/>
    <col min="7" max="7" width="10.140625" style="4" bestFit="1" customWidth="1"/>
    <col min="8" max="9" width="11.140625" style="4" bestFit="1" customWidth="1"/>
    <col min="10" max="11" width="10.140625" style="4" bestFit="1" customWidth="1"/>
    <col min="12" max="12" width="9" style="4" bestFit="1" customWidth="1"/>
    <col min="13" max="14" width="10.140625" style="4" bestFit="1" customWidth="1"/>
    <col min="15" max="15" width="8.85546875" style="4" customWidth="1"/>
    <col min="16" max="18" width="8.85546875" style="4" hidden="1" customWidth="1"/>
    <col min="19" max="19" width="14.42578125" style="4" customWidth="1"/>
    <col min="20" max="16384" width="8.85546875" style="4"/>
  </cols>
  <sheetData>
    <row r="1" spans="1:20" ht="45">
      <c r="A1" s="51"/>
      <c r="B1" s="51"/>
      <c r="C1" s="51"/>
      <c r="D1" s="52" t="s">
        <v>81</v>
      </c>
      <c r="E1" s="52" t="s">
        <v>82</v>
      </c>
      <c r="F1" s="52" t="s">
        <v>93</v>
      </c>
      <c r="G1" s="52" t="s">
        <v>83</v>
      </c>
      <c r="H1" s="52" t="s">
        <v>84</v>
      </c>
      <c r="I1" s="52" t="s">
        <v>85</v>
      </c>
      <c r="J1" s="52" t="s">
        <v>86</v>
      </c>
      <c r="K1" s="52" t="s">
        <v>87</v>
      </c>
      <c r="L1" s="52" t="s">
        <v>88</v>
      </c>
      <c r="M1" s="52" t="s">
        <v>89</v>
      </c>
      <c r="N1" s="52" t="s">
        <v>90</v>
      </c>
      <c r="O1" s="52" t="s">
        <v>91</v>
      </c>
      <c r="P1" s="51"/>
      <c r="Q1" s="51"/>
      <c r="R1" s="51"/>
      <c r="S1" s="53" t="s">
        <v>94</v>
      </c>
      <c r="T1" s="52" t="s">
        <v>95</v>
      </c>
    </row>
    <row r="2" spans="1:20">
      <c r="A2" s="56" t="s">
        <v>17</v>
      </c>
      <c r="B2" s="9" t="s">
        <v>18</v>
      </c>
      <c r="C2" s="9" t="s">
        <v>16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4.55</v>
      </c>
      <c r="L2" s="7">
        <v>0</v>
      </c>
      <c r="M2" s="7">
        <v>0</v>
      </c>
      <c r="N2" s="7">
        <v>0</v>
      </c>
      <c r="O2" s="7">
        <v>0</v>
      </c>
      <c r="P2" s="6"/>
      <c r="Q2" s="6"/>
      <c r="R2" s="6"/>
      <c r="S2" s="30">
        <f t="shared" ref="S2" si="0">+SUM(D2:O2)</f>
        <v>4.55</v>
      </c>
      <c r="T2" s="5" t="s">
        <v>96</v>
      </c>
    </row>
    <row r="3" spans="1:20">
      <c r="A3" s="56" t="s">
        <v>17</v>
      </c>
      <c r="B3" s="9" t="s">
        <v>18</v>
      </c>
      <c r="C3" s="9" t="s">
        <v>23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1.875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6"/>
      <c r="Q3" s="6"/>
      <c r="R3" s="6"/>
      <c r="S3" s="30">
        <f t="shared" ref="S3:S27" si="1">+SUM(D3:O3)</f>
        <v>1.875</v>
      </c>
      <c r="T3" s="5" t="s">
        <v>96</v>
      </c>
    </row>
    <row r="4" spans="1:20">
      <c r="A4" s="56" t="s">
        <v>17</v>
      </c>
      <c r="B4" s="9" t="s">
        <v>24</v>
      </c>
      <c r="C4" s="25" t="s">
        <v>16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4.3597940749999999</v>
      </c>
      <c r="M4" s="7">
        <v>0</v>
      </c>
      <c r="N4" s="7">
        <v>0</v>
      </c>
      <c r="O4" s="7">
        <v>0</v>
      </c>
      <c r="P4" s="6"/>
      <c r="Q4" s="6"/>
      <c r="R4" s="6"/>
      <c r="S4" s="30">
        <f t="shared" si="1"/>
        <v>4.3597940749999999</v>
      </c>
      <c r="T4" s="5" t="s">
        <v>96</v>
      </c>
    </row>
    <row r="5" spans="1:20">
      <c r="A5" s="56" t="s">
        <v>17</v>
      </c>
      <c r="B5" s="9" t="s">
        <v>24</v>
      </c>
      <c r="C5" s="25" t="s">
        <v>23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1.875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6"/>
      <c r="Q5" s="6"/>
      <c r="R5" s="6"/>
      <c r="S5" s="30">
        <f t="shared" si="1"/>
        <v>1.875</v>
      </c>
      <c r="T5" s="5" t="s">
        <v>96</v>
      </c>
    </row>
    <row r="6" spans="1:20">
      <c r="A6" s="56" t="s">
        <v>17</v>
      </c>
      <c r="B6" s="9" t="s">
        <v>29</v>
      </c>
      <c r="C6" s="9" t="s">
        <v>16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3.9238146674999999</v>
      </c>
      <c r="M6" s="7">
        <v>0</v>
      </c>
      <c r="N6" s="7">
        <v>0</v>
      </c>
      <c r="O6" s="7">
        <v>0</v>
      </c>
      <c r="P6" s="46"/>
      <c r="Q6" s="6"/>
      <c r="R6" s="6"/>
      <c r="S6" s="30">
        <f t="shared" si="1"/>
        <v>3.9238146674999999</v>
      </c>
      <c r="T6" s="5" t="s">
        <v>96</v>
      </c>
    </row>
    <row r="7" spans="1:20">
      <c r="A7" s="56" t="s">
        <v>17</v>
      </c>
      <c r="B7" s="9" t="s">
        <v>29</v>
      </c>
      <c r="C7" s="9" t="s">
        <v>23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1.875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46"/>
      <c r="Q7" s="6"/>
      <c r="R7" s="6"/>
      <c r="S7" s="30">
        <f t="shared" si="1"/>
        <v>1.875</v>
      </c>
      <c r="T7" s="5" t="s">
        <v>96</v>
      </c>
    </row>
    <row r="8" spans="1:20">
      <c r="A8" s="56" t="s">
        <v>17</v>
      </c>
      <c r="B8" s="9" t="s">
        <v>33</v>
      </c>
      <c r="C8" s="9" t="s">
        <v>16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3.9238146674999999</v>
      </c>
      <c r="M8" s="7">
        <v>0</v>
      </c>
      <c r="N8" s="7">
        <v>0</v>
      </c>
      <c r="O8" s="7">
        <v>0</v>
      </c>
      <c r="P8" s="46"/>
      <c r="Q8" s="6"/>
      <c r="R8" s="6"/>
      <c r="S8" s="30">
        <f t="shared" si="1"/>
        <v>3.9238146674999999</v>
      </c>
      <c r="T8" s="5" t="s">
        <v>96</v>
      </c>
    </row>
    <row r="9" spans="1:20">
      <c r="A9" s="56" t="s">
        <v>17</v>
      </c>
      <c r="B9" s="9" t="s">
        <v>33</v>
      </c>
      <c r="C9" s="9" t="s">
        <v>23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1.6169565937500001</v>
      </c>
      <c r="L9" s="7">
        <v>0</v>
      </c>
      <c r="M9" s="7">
        <v>0</v>
      </c>
      <c r="N9" s="7">
        <v>0</v>
      </c>
      <c r="O9" s="7">
        <v>0</v>
      </c>
      <c r="P9" s="46"/>
      <c r="Q9" s="6"/>
      <c r="R9" s="6"/>
      <c r="S9" s="30">
        <f t="shared" si="1"/>
        <v>1.6169565937500001</v>
      </c>
      <c r="T9" s="5" t="s">
        <v>96</v>
      </c>
    </row>
    <row r="10" spans="1:20">
      <c r="A10" s="56" t="s">
        <v>17</v>
      </c>
      <c r="B10" s="25" t="s">
        <v>37</v>
      </c>
      <c r="C10" s="9" t="s">
        <v>28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2.0486427000000003</v>
      </c>
      <c r="L10" s="7">
        <v>0</v>
      </c>
      <c r="M10" s="7">
        <v>0</v>
      </c>
      <c r="N10" s="7">
        <v>0</v>
      </c>
      <c r="O10" s="7">
        <v>0</v>
      </c>
      <c r="P10" s="6"/>
      <c r="Q10" s="6"/>
      <c r="R10" s="6"/>
      <c r="S10" s="30">
        <f t="shared" si="1"/>
        <v>2.0486427000000003</v>
      </c>
      <c r="T10" s="5" t="s">
        <v>96</v>
      </c>
    </row>
    <row r="11" spans="1:20">
      <c r="A11" s="56" t="s">
        <v>17</v>
      </c>
      <c r="B11" s="25" t="s">
        <v>37</v>
      </c>
      <c r="C11" s="9" t="s">
        <v>23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1.875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6"/>
      <c r="Q11" s="6"/>
      <c r="R11" s="6"/>
      <c r="S11" s="30">
        <f t="shared" si="1"/>
        <v>1.875</v>
      </c>
      <c r="T11" s="5" t="s">
        <v>96</v>
      </c>
    </row>
    <row r="12" spans="1:20">
      <c r="A12" s="56" t="s">
        <v>17</v>
      </c>
      <c r="B12" s="25" t="s">
        <v>41</v>
      </c>
      <c r="C12" s="9" t="s">
        <v>28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1.8437784300000002</v>
      </c>
      <c r="M12" s="7">
        <v>0</v>
      </c>
      <c r="N12" s="7">
        <v>0</v>
      </c>
      <c r="O12" s="7">
        <v>0</v>
      </c>
      <c r="P12" s="6"/>
      <c r="Q12" s="6"/>
      <c r="R12" s="6"/>
      <c r="S12" s="30">
        <f t="shared" si="1"/>
        <v>1.8437784300000002</v>
      </c>
      <c r="T12" s="5" t="s">
        <v>96</v>
      </c>
    </row>
    <row r="13" spans="1:20">
      <c r="A13" s="56" t="s">
        <v>17</v>
      </c>
      <c r="B13" s="25" t="s">
        <v>41</v>
      </c>
      <c r="C13" s="9" t="s">
        <v>23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1.875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6"/>
      <c r="Q13" s="6"/>
      <c r="R13" s="6"/>
      <c r="S13" s="30">
        <f t="shared" si="1"/>
        <v>1.875</v>
      </c>
      <c r="T13" s="5" t="s">
        <v>96</v>
      </c>
    </row>
    <row r="14" spans="1:20">
      <c r="A14" s="56" t="s">
        <v>17</v>
      </c>
      <c r="B14" s="25" t="s">
        <v>45</v>
      </c>
      <c r="C14" s="9" t="s">
        <v>28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1.8437784300000002</v>
      </c>
      <c r="M14" s="7">
        <v>0</v>
      </c>
      <c r="N14" s="7">
        <v>0</v>
      </c>
      <c r="O14" s="7">
        <v>0</v>
      </c>
      <c r="P14" s="6"/>
      <c r="Q14" s="6"/>
      <c r="R14" s="6"/>
      <c r="S14" s="30">
        <f t="shared" si="1"/>
        <v>1.8437784300000002</v>
      </c>
      <c r="T14" s="5" t="s">
        <v>96</v>
      </c>
    </row>
    <row r="15" spans="1:20">
      <c r="A15" s="56" t="s">
        <v>17</v>
      </c>
      <c r="B15" s="25" t="s">
        <v>45</v>
      </c>
      <c r="C15" s="9" t="s">
        <v>23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1.6169565937500001</v>
      </c>
      <c r="L15" s="7">
        <v>0</v>
      </c>
      <c r="M15" s="7">
        <v>0</v>
      </c>
      <c r="N15" s="7">
        <v>0</v>
      </c>
      <c r="O15" s="7">
        <v>0</v>
      </c>
      <c r="P15" s="6"/>
      <c r="Q15" s="6"/>
      <c r="R15" s="6"/>
      <c r="S15" s="30">
        <f t="shared" si="1"/>
        <v>1.6169565937500001</v>
      </c>
      <c r="T15" s="5" t="s">
        <v>96</v>
      </c>
    </row>
    <row r="16" spans="1:20">
      <c r="A16" s="56" t="s">
        <v>17</v>
      </c>
      <c r="B16" s="25" t="s">
        <v>49</v>
      </c>
      <c r="C16" s="9" t="s">
        <v>28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2.7701547</v>
      </c>
      <c r="L16" s="7">
        <v>0</v>
      </c>
      <c r="M16" s="7">
        <v>0</v>
      </c>
      <c r="N16" s="7">
        <v>0</v>
      </c>
      <c r="O16" s="7">
        <v>0</v>
      </c>
      <c r="P16" s="6"/>
      <c r="Q16" s="6"/>
      <c r="R16" s="6"/>
      <c r="S16" s="30">
        <f t="shared" si="1"/>
        <v>2.7701547</v>
      </c>
      <c r="T16" s="5" t="s">
        <v>96</v>
      </c>
    </row>
    <row r="17" spans="1:20">
      <c r="A17" s="56" t="s">
        <v>17</v>
      </c>
      <c r="B17" s="25" t="s">
        <v>49</v>
      </c>
      <c r="C17" s="9" t="s">
        <v>23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1.875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6"/>
      <c r="Q17" s="6"/>
      <c r="R17" s="6"/>
      <c r="S17" s="30">
        <f t="shared" si="1"/>
        <v>1.875</v>
      </c>
      <c r="T17" s="5" t="s">
        <v>96</v>
      </c>
    </row>
    <row r="18" spans="1:20">
      <c r="A18" s="56" t="s">
        <v>17</v>
      </c>
      <c r="B18" s="25" t="s">
        <v>53</v>
      </c>
      <c r="C18" s="9" t="s">
        <v>28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2.302127118579627</v>
      </c>
      <c r="M18" s="7">
        <v>0</v>
      </c>
      <c r="N18" s="7">
        <v>0</v>
      </c>
      <c r="O18" s="7">
        <v>0</v>
      </c>
      <c r="P18" s="6"/>
      <c r="Q18" s="6"/>
      <c r="R18" s="6"/>
      <c r="S18" s="30">
        <f t="shared" si="1"/>
        <v>2.302127118579627</v>
      </c>
      <c r="T18" s="5" t="s">
        <v>96</v>
      </c>
    </row>
    <row r="19" spans="1:20">
      <c r="A19" s="56" t="s">
        <v>17</v>
      </c>
      <c r="B19" s="25" t="s">
        <v>53</v>
      </c>
      <c r="C19" s="9" t="s">
        <v>23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1.875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6"/>
      <c r="Q19" s="6"/>
      <c r="R19" s="6"/>
      <c r="S19" s="30">
        <f t="shared" si="1"/>
        <v>1.875</v>
      </c>
      <c r="T19" s="5" t="s">
        <v>96</v>
      </c>
    </row>
    <row r="20" spans="1:20">
      <c r="A20" s="56" t="s">
        <v>17</v>
      </c>
      <c r="B20" s="25" t="s">
        <v>57</v>
      </c>
      <c r="C20" s="9" t="s">
        <v>28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2.302127118579627</v>
      </c>
      <c r="M20" s="7">
        <v>0</v>
      </c>
      <c r="N20" s="7">
        <v>0</v>
      </c>
      <c r="O20" s="7">
        <v>0</v>
      </c>
      <c r="P20" s="30"/>
      <c r="Q20" s="30"/>
      <c r="R20" s="6"/>
      <c r="S20" s="30">
        <f t="shared" si="1"/>
        <v>2.302127118579627</v>
      </c>
      <c r="T20" s="5" t="s">
        <v>96</v>
      </c>
    </row>
    <row r="21" spans="1:20">
      <c r="A21" s="56" t="s">
        <v>17</v>
      </c>
      <c r="B21" s="25" t="s">
        <v>57</v>
      </c>
      <c r="C21" s="9" t="s">
        <v>23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1.6169565937500001</v>
      </c>
      <c r="L21" s="7">
        <v>0</v>
      </c>
      <c r="M21" s="7">
        <v>0</v>
      </c>
      <c r="N21" s="7">
        <v>0</v>
      </c>
      <c r="O21" s="7">
        <v>0</v>
      </c>
      <c r="P21" s="30"/>
      <c r="Q21" s="30"/>
      <c r="R21" s="6"/>
      <c r="S21" s="30">
        <f t="shared" si="1"/>
        <v>1.6169565937500001</v>
      </c>
      <c r="T21" s="5" t="s">
        <v>96</v>
      </c>
    </row>
    <row r="22" spans="1:20">
      <c r="A22" s="56" t="s">
        <v>17</v>
      </c>
      <c r="B22" s="25" t="s">
        <v>59</v>
      </c>
      <c r="C22" s="9" t="s">
        <v>28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6"/>
      <c r="Q22" s="6"/>
      <c r="R22" s="6"/>
      <c r="S22" s="30">
        <f t="shared" si="1"/>
        <v>3</v>
      </c>
      <c r="T22" s="5" t="s">
        <v>96</v>
      </c>
    </row>
    <row r="23" spans="1:20">
      <c r="A23" s="56" t="s">
        <v>17</v>
      </c>
      <c r="B23" s="25" t="s">
        <v>59</v>
      </c>
      <c r="C23" s="9" t="s">
        <v>23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1.875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6"/>
      <c r="Q23" s="6"/>
      <c r="R23" s="6"/>
      <c r="S23" s="30">
        <f t="shared" si="1"/>
        <v>1.875</v>
      </c>
      <c r="T23" s="5" t="s">
        <v>96</v>
      </c>
    </row>
    <row r="24" spans="1:20">
      <c r="A24" s="56" t="s">
        <v>17</v>
      </c>
      <c r="B24" s="25" t="s">
        <v>61</v>
      </c>
      <c r="C24" s="9" t="s">
        <v>28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2.5871305500000004</v>
      </c>
      <c r="M24" s="6">
        <v>0</v>
      </c>
      <c r="N24" s="6">
        <v>0</v>
      </c>
      <c r="O24" s="6">
        <v>0</v>
      </c>
      <c r="P24" s="6"/>
      <c r="Q24" s="6"/>
      <c r="R24" s="6"/>
      <c r="S24" s="30">
        <f t="shared" si="1"/>
        <v>2.5871305500000004</v>
      </c>
      <c r="T24" s="5" t="s">
        <v>96</v>
      </c>
    </row>
    <row r="25" spans="1:20">
      <c r="A25" s="56" t="s">
        <v>17</v>
      </c>
      <c r="B25" s="25" t="s">
        <v>61</v>
      </c>
      <c r="C25" s="9" t="s">
        <v>23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1.875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/>
      <c r="Q25" s="6"/>
      <c r="R25" s="6"/>
      <c r="S25" s="30">
        <f t="shared" si="1"/>
        <v>1.875</v>
      </c>
      <c r="T25" s="5" t="s">
        <v>96</v>
      </c>
    </row>
    <row r="26" spans="1:20">
      <c r="A26" s="56" t="s">
        <v>17</v>
      </c>
      <c r="B26" s="25" t="s">
        <v>62</v>
      </c>
      <c r="C26" s="9" t="s">
        <v>28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2.5871305500000004</v>
      </c>
      <c r="M26" s="30">
        <v>0</v>
      </c>
      <c r="N26" s="30">
        <v>0</v>
      </c>
      <c r="O26" s="30">
        <v>0</v>
      </c>
      <c r="P26" s="6"/>
      <c r="Q26" s="6"/>
      <c r="R26" s="6"/>
      <c r="S26" s="30">
        <f t="shared" si="1"/>
        <v>2.5871305500000004</v>
      </c>
      <c r="T26" s="5" t="s">
        <v>96</v>
      </c>
    </row>
    <row r="27" spans="1:20">
      <c r="A27" s="56" t="s">
        <v>17</v>
      </c>
      <c r="B27" s="25" t="s">
        <v>62</v>
      </c>
      <c r="C27" s="9" t="s">
        <v>23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1.6875</v>
      </c>
      <c r="L27" s="30">
        <v>0</v>
      </c>
      <c r="M27" s="30">
        <v>0</v>
      </c>
      <c r="N27" s="30">
        <v>0</v>
      </c>
      <c r="O27" s="30">
        <v>0</v>
      </c>
      <c r="P27" s="6"/>
      <c r="Q27" s="6"/>
      <c r="R27" s="6"/>
      <c r="S27" s="30">
        <f t="shared" si="1"/>
        <v>1.6875</v>
      </c>
      <c r="T27" s="5" t="s">
        <v>96</v>
      </c>
    </row>
    <row r="28" spans="1:20">
      <c r="A28" s="11"/>
      <c r="B28" s="5"/>
      <c r="C28" s="11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11"/>
      <c r="Q28" s="11"/>
      <c r="R28" s="11"/>
      <c r="S28" s="30"/>
      <c r="T28" s="11"/>
    </row>
    <row r="29" spans="1:20">
      <c r="A29" s="11"/>
      <c r="B29" s="11"/>
      <c r="C29" s="11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11"/>
      <c r="Q29" s="11"/>
      <c r="R29" s="11"/>
      <c r="S29" s="30"/>
      <c r="T29" s="11"/>
    </row>
    <row r="30" spans="1:20">
      <c r="A30" s="11"/>
      <c r="B30" s="11"/>
      <c r="C30" s="11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11"/>
      <c r="Q30" s="11"/>
      <c r="R30" s="11"/>
      <c r="S30" s="30"/>
      <c r="T30" s="11"/>
    </row>
    <row r="31" spans="1:20">
      <c r="A31" s="11"/>
      <c r="B31" s="11"/>
      <c r="C31" s="1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1"/>
      <c r="Q31" s="11"/>
      <c r="R31" s="11"/>
      <c r="S31" s="30"/>
      <c r="T31" s="11"/>
    </row>
    <row r="32" spans="1:20">
      <c r="A32" s="11"/>
      <c r="B32" s="11"/>
      <c r="C32" s="1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/>
      <c r="Q32" s="11"/>
      <c r="R32" s="11"/>
      <c r="S32" s="30"/>
      <c r="T32" s="5"/>
    </row>
    <row r="33" spans="1:20">
      <c r="A33" s="11"/>
      <c r="B33" s="11"/>
      <c r="C33" s="11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23"/>
      <c r="Q33" s="8"/>
      <c r="R33" s="8"/>
      <c r="S33" s="30"/>
      <c r="T33" s="11"/>
    </row>
    <row r="34" spans="1:20">
      <c r="A34" s="11"/>
      <c r="B34" s="11"/>
      <c r="C34" s="11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23"/>
      <c r="Q34" s="8"/>
      <c r="R34" s="8"/>
      <c r="S34" s="30"/>
      <c r="T34" s="11"/>
    </row>
    <row r="35" spans="1:20">
      <c r="A35" s="11"/>
      <c r="B35" s="11"/>
      <c r="C35" s="11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5"/>
      <c r="Q35" s="5"/>
      <c r="R35" s="5"/>
      <c r="S35" s="30"/>
      <c r="T35" s="11"/>
    </row>
    <row r="36" spans="1:20">
      <c r="A36" s="82"/>
      <c r="B36" s="74"/>
      <c r="C36" s="77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75"/>
      <c r="Q36" s="75"/>
      <c r="R36" s="75"/>
      <c r="S36" s="80"/>
      <c r="T36" s="74"/>
    </row>
    <row r="37" spans="1:20">
      <c r="A37" s="82"/>
      <c r="B37" s="82"/>
      <c r="C37" s="2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S37" s="84"/>
      <c r="T37" s="82"/>
    </row>
    <row r="38" spans="1:20">
      <c r="A38" s="9" t="s">
        <v>17</v>
      </c>
      <c r="B38" s="24" t="s">
        <v>97</v>
      </c>
      <c r="C38" s="9" t="s">
        <v>16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f>10/2/2</f>
        <v>2.5</v>
      </c>
      <c r="L38" s="7">
        <f>10/2/2</f>
        <v>2.5</v>
      </c>
      <c r="M38" s="7">
        <v>0</v>
      </c>
      <c r="N38" s="7">
        <v>0</v>
      </c>
      <c r="O38" s="7">
        <v>0</v>
      </c>
      <c r="P38" s="6"/>
      <c r="Q38" s="6"/>
      <c r="R38" s="6"/>
      <c r="S38" s="30">
        <f t="shared" ref="S38:S41" si="2">+SUM(D38:O38)</f>
        <v>5</v>
      </c>
      <c r="T38" s="5" t="s">
        <v>96</v>
      </c>
    </row>
    <row r="39" spans="1:20">
      <c r="A39" s="9" t="s">
        <v>17</v>
      </c>
      <c r="B39" s="34" t="s">
        <v>98</v>
      </c>
      <c r="C39" s="25" t="s">
        <v>28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f>8/2/2</f>
        <v>2</v>
      </c>
      <c r="L39" s="7">
        <f>8/2/2</f>
        <v>2</v>
      </c>
      <c r="M39" s="7">
        <v>0</v>
      </c>
      <c r="N39" s="7">
        <v>0</v>
      </c>
      <c r="O39" s="7">
        <v>0</v>
      </c>
      <c r="P39" s="6"/>
      <c r="Q39" s="6"/>
      <c r="R39" s="6"/>
      <c r="S39" s="30">
        <f t="shared" si="2"/>
        <v>4</v>
      </c>
      <c r="T39" s="5" t="s">
        <v>96</v>
      </c>
    </row>
    <row r="40" spans="1:20">
      <c r="A40" s="9" t="s">
        <v>17</v>
      </c>
      <c r="B40" s="24" t="s">
        <v>97</v>
      </c>
      <c r="C40" s="9" t="s">
        <v>23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f>3.5/2</f>
        <v>1.75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46"/>
      <c r="Q40" s="6"/>
      <c r="R40" s="6"/>
      <c r="S40" s="30">
        <f t="shared" si="2"/>
        <v>1.75</v>
      </c>
      <c r="T40" s="5" t="s">
        <v>96</v>
      </c>
    </row>
    <row r="41" spans="1:20">
      <c r="A41" s="9" t="s">
        <v>17</v>
      </c>
      <c r="B41" s="34" t="s">
        <v>98</v>
      </c>
      <c r="C41" s="9" t="s">
        <v>23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f>3.5/2</f>
        <v>1.75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46"/>
      <c r="Q41" s="6"/>
      <c r="R41" s="6"/>
      <c r="S41" s="30">
        <f t="shared" si="2"/>
        <v>1.75</v>
      </c>
      <c r="T41" s="5" t="s">
        <v>96</v>
      </c>
    </row>
    <row r="42" spans="1:20">
      <c r="A42" s="14"/>
      <c r="B42" s="15"/>
      <c r="C42" s="17"/>
      <c r="D42" s="1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8"/>
      <c r="Q42" s="8"/>
      <c r="R42" s="8"/>
      <c r="S42" s="22"/>
      <c r="T42" s="5"/>
    </row>
    <row r="43" spans="1:20">
      <c r="A43" s="14"/>
      <c r="B43" s="15"/>
      <c r="C43" s="17"/>
      <c r="D43" s="1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8"/>
      <c r="Q43" s="8"/>
      <c r="R43" s="8"/>
      <c r="S43" s="22"/>
      <c r="T43" s="5"/>
    </row>
    <row r="44" spans="1:20">
      <c r="A44" s="14"/>
      <c r="B44" s="15"/>
      <c r="C44" s="17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22"/>
      <c r="Q44" s="22"/>
      <c r="R44" s="8"/>
      <c r="S44" s="22"/>
      <c r="T44" s="11"/>
    </row>
    <row r="45" spans="1:20">
      <c r="A45" s="14"/>
      <c r="B45" s="15"/>
      <c r="C45" s="17"/>
      <c r="D45" s="1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8"/>
      <c r="Q45" s="8"/>
      <c r="R45" s="8"/>
      <c r="S45" s="22"/>
      <c r="T45" s="5"/>
    </row>
    <row r="46" spans="1:20">
      <c r="A46" s="11"/>
      <c r="B46" s="11"/>
      <c r="C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2"/>
      <c r="T46" s="11"/>
    </row>
    <row r="47" spans="1:20">
      <c r="A47" s="11"/>
      <c r="B47" s="11"/>
      <c r="C47" s="11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2"/>
      <c r="T47" s="11"/>
    </row>
    <row r="48" spans="1:20">
      <c r="A48" s="11"/>
      <c r="B48" s="11"/>
      <c r="C48" s="1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2"/>
      <c r="T48" s="11"/>
    </row>
    <row r="49" spans="1:20">
      <c r="A49" s="11"/>
      <c r="B49" s="11"/>
      <c r="C49" s="11"/>
      <c r="D49" s="10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8"/>
      <c r="Q49" s="8"/>
      <c r="R49" s="8"/>
      <c r="S49" s="22"/>
      <c r="T49" s="11"/>
    </row>
    <row r="50" spans="1:20">
      <c r="A50" s="31"/>
      <c r="B50" s="28"/>
      <c r="C50" s="11"/>
      <c r="D50" s="9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29"/>
      <c r="Q50" s="29"/>
      <c r="R50" s="29"/>
      <c r="S50" s="22"/>
      <c r="T50" s="11"/>
    </row>
    <row r="51" spans="1:20">
      <c r="A51" s="11"/>
      <c r="B51" s="11"/>
      <c r="C51" s="11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30"/>
      <c r="T51" s="11"/>
    </row>
    <row r="52" spans="1:20">
      <c r="A52" s="11"/>
      <c r="B52" s="11"/>
      <c r="C52" s="11"/>
      <c r="N52" s="5"/>
      <c r="O52" s="5"/>
      <c r="P52" s="5"/>
      <c r="Q52" s="5"/>
      <c r="R52" s="5"/>
      <c r="S52" s="5"/>
      <c r="T52" s="5"/>
    </row>
    <row r="53" spans="1:20">
      <c r="A53" s="11"/>
      <c r="B53" s="11"/>
      <c r="C53" s="1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1"/>
    </row>
    <row r="54" spans="1:20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5"/>
      <c r="Q54" s="5"/>
      <c r="R54" s="5"/>
      <c r="S54" s="5"/>
      <c r="T54" s="11"/>
    </row>
    <row r="55" spans="1:20">
      <c r="A55" s="11"/>
      <c r="B55" s="11"/>
      <c r="C55" s="1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  <c r="T55" s="11"/>
    </row>
    <row r="56" spans="1:20">
      <c r="A56" s="11"/>
      <c r="B56" s="11"/>
      <c r="C56" s="11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1"/>
      <c r="T56" s="11"/>
    </row>
    <row r="57" spans="1:20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20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20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2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 xr3:uid="{9B253EF2-77E0-53E3-AE26-4D66ECD923F3}">
      <selection activeCell="F25" sqref="F25"/>
    </sheetView>
  </sheetViews>
  <sheetFormatPr defaultColWidth="8.85546875" defaultRowHeight="15"/>
  <cols>
    <col min="2" max="2" width="30.28515625" customWidth="1"/>
  </cols>
  <sheetData>
    <row r="1" spans="1:14">
      <c r="A1" s="55"/>
      <c r="B1" s="55"/>
      <c r="C1" s="55" t="s">
        <v>14</v>
      </c>
      <c r="D1" s="55" t="s">
        <v>21</v>
      </c>
      <c r="E1" s="55" t="s">
        <v>27</v>
      </c>
      <c r="F1" s="55" t="s">
        <v>32</v>
      </c>
      <c r="G1" s="55" t="s">
        <v>36</v>
      </c>
      <c r="H1" s="55" t="s">
        <v>40</v>
      </c>
      <c r="I1" s="55" t="s">
        <v>44</v>
      </c>
      <c r="J1" s="55" t="s">
        <v>48</v>
      </c>
      <c r="K1" s="55" t="s">
        <v>52</v>
      </c>
      <c r="L1" s="55" t="s">
        <v>56</v>
      </c>
      <c r="M1" s="55" t="s">
        <v>58</v>
      </c>
      <c r="N1" s="55" t="s">
        <v>60</v>
      </c>
    </row>
    <row r="2" spans="1:14">
      <c r="A2" s="56" t="s">
        <v>17</v>
      </c>
      <c r="B2" s="24" t="s">
        <v>18</v>
      </c>
      <c r="C2" s="19">
        <v>1</v>
      </c>
      <c r="D2" s="19">
        <v>1</v>
      </c>
      <c r="E2" s="19">
        <v>1</v>
      </c>
      <c r="F2" s="19">
        <v>1</v>
      </c>
      <c r="G2" s="19">
        <v>1</v>
      </c>
      <c r="H2" s="19">
        <v>1</v>
      </c>
      <c r="I2" s="19">
        <v>1</v>
      </c>
      <c r="J2" s="19">
        <v>1</v>
      </c>
      <c r="K2" s="19">
        <v>1</v>
      </c>
      <c r="L2" s="19">
        <v>1</v>
      </c>
      <c r="M2" s="19">
        <v>1</v>
      </c>
      <c r="N2" s="19">
        <v>1</v>
      </c>
    </row>
    <row r="3" spans="1:14">
      <c r="A3" s="56" t="s">
        <v>17</v>
      </c>
      <c r="B3" s="34" t="s">
        <v>24</v>
      </c>
      <c r="C3" s="19">
        <v>1</v>
      </c>
      <c r="D3" s="19">
        <v>1</v>
      </c>
      <c r="E3" s="19">
        <v>1</v>
      </c>
      <c r="F3" s="19">
        <v>1</v>
      </c>
      <c r="G3" s="19">
        <v>1</v>
      </c>
      <c r="H3" s="19">
        <v>1</v>
      </c>
      <c r="I3" s="19">
        <v>1</v>
      </c>
      <c r="J3" s="19">
        <v>1</v>
      </c>
      <c r="K3" s="19">
        <v>1</v>
      </c>
      <c r="L3" s="19">
        <v>1</v>
      </c>
      <c r="M3" s="19">
        <v>1</v>
      </c>
      <c r="N3" s="19">
        <v>1</v>
      </c>
    </row>
    <row r="4" spans="1:14">
      <c r="A4" s="9" t="s">
        <v>17</v>
      </c>
      <c r="B4" s="58" t="s">
        <v>29</v>
      </c>
      <c r="C4" s="19">
        <v>1</v>
      </c>
      <c r="D4" s="19">
        <v>1</v>
      </c>
      <c r="E4" s="19">
        <v>1</v>
      </c>
      <c r="F4" s="19">
        <v>1</v>
      </c>
      <c r="G4" s="19">
        <v>1</v>
      </c>
      <c r="H4" s="19">
        <v>1</v>
      </c>
      <c r="I4" s="19">
        <v>1</v>
      </c>
      <c r="J4" s="19">
        <v>1</v>
      </c>
      <c r="K4" s="19">
        <v>1</v>
      </c>
      <c r="L4" s="19">
        <v>1</v>
      </c>
      <c r="M4" s="19">
        <v>1</v>
      </c>
      <c r="N4" s="19">
        <v>1</v>
      </c>
    </row>
    <row r="5" spans="1:14">
      <c r="A5" s="9" t="s">
        <v>17</v>
      </c>
      <c r="B5" s="58" t="s">
        <v>33</v>
      </c>
      <c r="C5" s="19">
        <v>1</v>
      </c>
      <c r="D5" s="19">
        <v>1</v>
      </c>
      <c r="E5" s="19">
        <v>1</v>
      </c>
      <c r="F5" s="19">
        <v>1</v>
      </c>
      <c r="G5" s="19">
        <v>1</v>
      </c>
      <c r="H5" s="19">
        <v>1</v>
      </c>
      <c r="I5" s="19">
        <v>1</v>
      </c>
      <c r="J5" s="19">
        <v>1</v>
      </c>
      <c r="K5" s="19">
        <v>1</v>
      </c>
      <c r="L5" s="19">
        <v>1</v>
      </c>
      <c r="M5" s="19">
        <v>1</v>
      </c>
      <c r="N5" s="19">
        <v>1</v>
      </c>
    </row>
    <row r="6" spans="1:14">
      <c r="A6" s="9" t="s">
        <v>17</v>
      </c>
      <c r="B6" s="58" t="s">
        <v>37</v>
      </c>
      <c r="C6" s="19">
        <v>1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>
        <v>1</v>
      </c>
      <c r="L6" s="19">
        <v>1</v>
      </c>
      <c r="M6" s="19">
        <v>1</v>
      </c>
      <c r="N6" s="19">
        <v>1</v>
      </c>
    </row>
    <row r="7" spans="1:14">
      <c r="A7" s="9" t="s">
        <v>17</v>
      </c>
      <c r="B7" s="58" t="s">
        <v>41</v>
      </c>
      <c r="C7" s="19">
        <v>1</v>
      </c>
      <c r="D7" s="19">
        <v>1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</row>
    <row r="8" spans="1:14">
      <c r="A8" s="9" t="s">
        <v>17</v>
      </c>
      <c r="B8" s="58" t="s">
        <v>45</v>
      </c>
      <c r="C8" s="19">
        <v>1</v>
      </c>
      <c r="D8" s="19">
        <v>1</v>
      </c>
      <c r="E8" s="19">
        <v>1</v>
      </c>
      <c r="F8" s="19">
        <v>1</v>
      </c>
      <c r="G8" s="19">
        <v>1</v>
      </c>
      <c r="H8" s="19">
        <v>1</v>
      </c>
      <c r="I8" s="19">
        <v>1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</row>
    <row r="9" spans="1:14" s="4" customFormat="1">
      <c r="A9" s="11" t="s">
        <v>17</v>
      </c>
      <c r="B9" s="69" t="s">
        <v>49</v>
      </c>
      <c r="C9" s="19">
        <v>1</v>
      </c>
      <c r="D9" s="19">
        <v>1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>
        <v>1</v>
      </c>
      <c r="K9" s="19">
        <v>1</v>
      </c>
      <c r="L9" s="19">
        <v>1</v>
      </c>
      <c r="M9" s="19">
        <v>1</v>
      </c>
      <c r="N9" s="19">
        <v>1</v>
      </c>
    </row>
    <row r="10" spans="1:14" s="4" customFormat="1" ht="13.5" customHeight="1">
      <c r="A10" s="11" t="s">
        <v>17</v>
      </c>
      <c r="B10" s="69" t="s">
        <v>53</v>
      </c>
      <c r="C10" s="19">
        <v>1</v>
      </c>
      <c r="D10" s="19">
        <v>1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</row>
    <row r="11" spans="1:14" s="4" customFormat="1">
      <c r="A11" s="11" t="s">
        <v>17</v>
      </c>
      <c r="B11" s="60" t="s">
        <v>57</v>
      </c>
      <c r="C11" s="19">
        <v>1</v>
      </c>
      <c r="D11" s="19">
        <v>1</v>
      </c>
      <c r="E11" s="19">
        <v>1</v>
      </c>
      <c r="F11" s="19">
        <v>1</v>
      </c>
      <c r="G11" s="19">
        <v>1</v>
      </c>
      <c r="H11" s="19">
        <v>1</v>
      </c>
      <c r="I11" s="19">
        <v>1</v>
      </c>
      <c r="J11" s="19">
        <v>1</v>
      </c>
      <c r="K11" s="19">
        <v>1</v>
      </c>
      <c r="L11" s="19">
        <v>1</v>
      </c>
      <c r="M11" s="19">
        <v>1</v>
      </c>
      <c r="N11" s="19">
        <v>1</v>
      </c>
    </row>
    <row r="12" spans="1:14" s="4" customFormat="1">
      <c r="A12" s="11" t="s">
        <v>17</v>
      </c>
      <c r="B12" s="60" t="s">
        <v>59</v>
      </c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19">
        <v>1</v>
      </c>
      <c r="J12" s="19">
        <v>1</v>
      </c>
      <c r="K12" s="19">
        <v>1</v>
      </c>
      <c r="L12" s="19">
        <v>1</v>
      </c>
      <c r="M12" s="19">
        <v>1</v>
      </c>
      <c r="N12" s="19">
        <v>1</v>
      </c>
    </row>
    <row r="13" spans="1:14">
      <c r="A13" s="85" t="s">
        <v>17</v>
      </c>
      <c r="B13" s="85" t="s">
        <v>61</v>
      </c>
      <c r="C13" s="19">
        <v>1</v>
      </c>
      <c r="D13" s="19">
        <v>1</v>
      </c>
      <c r="E13" s="19">
        <v>1</v>
      </c>
      <c r="F13" s="19">
        <v>1</v>
      </c>
      <c r="G13" s="19">
        <v>1</v>
      </c>
      <c r="H13" s="19">
        <v>1</v>
      </c>
      <c r="I13" s="19">
        <v>1</v>
      </c>
      <c r="J13" s="19">
        <v>1</v>
      </c>
      <c r="K13" s="19">
        <v>1</v>
      </c>
      <c r="L13" s="19">
        <v>1</v>
      </c>
      <c r="M13" s="19">
        <v>1</v>
      </c>
      <c r="N13" s="19">
        <v>1</v>
      </c>
    </row>
    <row r="14" spans="1:14">
      <c r="A14" s="86" t="s">
        <v>17</v>
      </c>
      <c r="B14" s="86" t="s">
        <v>62</v>
      </c>
      <c r="C14" s="19">
        <v>1</v>
      </c>
      <c r="D14" s="19">
        <v>1</v>
      </c>
      <c r="E14" s="19">
        <v>1</v>
      </c>
      <c r="F14" s="19">
        <v>1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  <c r="M14" s="19">
        <v>1</v>
      </c>
      <c r="N14" s="19">
        <v>1</v>
      </c>
    </row>
    <row r="15" spans="1:14" s="4" customFormat="1"/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Fontanilla, Carlos Andres</dc:creator>
  <cp:keywords/>
  <dc:description/>
  <cp:lastModifiedBy>Jess Lowenberg-DeBoer</cp:lastModifiedBy>
  <cp:revision/>
  <dcterms:created xsi:type="dcterms:W3CDTF">2017-05-11T23:25:57Z</dcterms:created>
  <dcterms:modified xsi:type="dcterms:W3CDTF">2019-02-01T16:40:01Z</dcterms:modified>
  <cp:category/>
  <cp:contentStatus/>
</cp:coreProperties>
</file>