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02"/>
  <workbookPr/>
  <mc:AlternateContent xmlns:mc="http://schemas.openxmlformats.org/markup-compatibility/2006">
    <mc:Choice Requires="x15">
      <x15ac:absPath xmlns:x15ac="http://schemas.microsoft.com/office/spreadsheetml/2010/11/ac" url="/Users/ingridworth/Desktop/Hyperpalatable Foods/Supplementary Materials/"/>
    </mc:Choice>
  </mc:AlternateContent>
  <xr:revisionPtr revIDLastSave="0" documentId="13_ncr:1_{2DF7DBAA-24E6-2945-94B1-0473BFDEC216}" xr6:coauthVersionLast="47" xr6:coauthVersionMax="47" xr10:uidLastSave="{00000000-0000-0000-0000-000000000000}"/>
  <bookViews>
    <workbookView xWindow="17200" yWindow="1080" windowWidth="17000" windowHeight="19900" activeTab="1" xr2:uid="{00000000-000D-0000-FFFF-FFFF00000000}"/>
  </bookViews>
  <sheets>
    <sheet name="Sheet1" sheetId="2" r:id="rId1"/>
    <sheet name="Study Foods"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6" i="1" l="1"/>
  <c r="O159" i="1"/>
  <c r="N159" i="1"/>
  <c r="S159" i="1" s="1"/>
  <c r="M159" i="1"/>
  <c r="L159" i="1"/>
  <c r="O158" i="1"/>
  <c r="N158" i="1"/>
  <c r="S158" i="1" s="1"/>
  <c r="M158" i="1"/>
  <c r="L158" i="1"/>
  <c r="O157" i="1"/>
  <c r="N157" i="1"/>
  <c r="S157" i="1" s="1"/>
  <c r="M157" i="1"/>
  <c r="L157" i="1"/>
  <c r="O156" i="1"/>
  <c r="N156" i="1"/>
  <c r="S156" i="1" s="1"/>
  <c r="M156" i="1"/>
  <c r="L156" i="1"/>
  <c r="O155" i="1"/>
  <c r="N155" i="1"/>
  <c r="S155" i="1" s="1"/>
  <c r="M155" i="1"/>
  <c r="L155" i="1"/>
  <c r="O154" i="1"/>
  <c r="N154" i="1"/>
  <c r="S154" i="1" s="1"/>
  <c r="M154" i="1"/>
  <c r="L154" i="1"/>
  <c r="O153" i="1"/>
  <c r="N153" i="1"/>
  <c r="S153" i="1" s="1"/>
  <c r="M153" i="1"/>
  <c r="L153" i="1"/>
  <c r="O152" i="1"/>
  <c r="N152" i="1"/>
  <c r="S152" i="1" s="1"/>
  <c r="M152" i="1"/>
  <c r="L152" i="1"/>
  <c r="O151" i="1"/>
  <c r="N151" i="1"/>
  <c r="S151" i="1" s="1"/>
  <c r="M151" i="1"/>
  <c r="L151" i="1"/>
  <c r="O150" i="1"/>
  <c r="N150" i="1"/>
  <c r="S150" i="1" s="1"/>
  <c r="M150" i="1"/>
  <c r="L150" i="1"/>
  <c r="O149" i="1"/>
  <c r="N149" i="1"/>
  <c r="S149" i="1" s="1"/>
  <c r="M149" i="1"/>
  <c r="L149" i="1"/>
  <c r="O148" i="1"/>
  <c r="N148" i="1"/>
  <c r="S148" i="1" s="1"/>
  <c r="M148" i="1"/>
  <c r="L148" i="1"/>
  <c r="O147" i="1"/>
  <c r="Q147" i="1" s="1"/>
  <c r="N147" i="1"/>
  <c r="S147" i="1" s="1"/>
  <c r="M147" i="1"/>
  <c r="R147" i="1" s="1"/>
  <c r="O146" i="1"/>
  <c r="N146" i="1"/>
  <c r="S146" i="1" s="1"/>
  <c r="M146" i="1"/>
  <c r="L146" i="1"/>
  <c r="O145" i="1"/>
  <c r="N145" i="1"/>
  <c r="S145" i="1" s="1"/>
  <c r="M145" i="1"/>
  <c r="L145" i="1"/>
  <c r="O144" i="1"/>
  <c r="N144" i="1"/>
  <c r="S144" i="1" s="1"/>
  <c r="M144" i="1"/>
  <c r="L144" i="1"/>
  <c r="O143" i="1"/>
  <c r="N143" i="1"/>
  <c r="S143" i="1" s="1"/>
  <c r="M143" i="1"/>
  <c r="L143" i="1"/>
  <c r="O142" i="1"/>
  <c r="N142" i="1"/>
  <c r="S142" i="1" s="1"/>
  <c r="M142" i="1"/>
  <c r="L142" i="1"/>
  <c r="O141" i="1"/>
  <c r="N141" i="1"/>
  <c r="S141" i="1" s="1"/>
  <c r="M141" i="1"/>
  <c r="L141" i="1"/>
  <c r="O140" i="1"/>
  <c r="N140" i="1"/>
  <c r="M140" i="1"/>
  <c r="L140" i="1"/>
  <c r="O139" i="1"/>
  <c r="N139" i="1"/>
  <c r="S139" i="1" s="1"/>
  <c r="M139" i="1"/>
  <c r="L139" i="1"/>
  <c r="O138" i="1"/>
  <c r="N138" i="1"/>
  <c r="S138" i="1" s="1"/>
  <c r="M138" i="1"/>
  <c r="L138" i="1"/>
  <c r="O137" i="1"/>
  <c r="N137" i="1"/>
  <c r="S137" i="1" s="1"/>
  <c r="M137" i="1"/>
  <c r="L137" i="1"/>
  <c r="O136" i="1"/>
  <c r="N136" i="1"/>
  <c r="S136" i="1" s="1"/>
  <c r="M136" i="1"/>
  <c r="L136" i="1"/>
  <c r="O135" i="1"/>
  <c r="N135" i="1"/>
  <c r="S135" i="1" s="1"/>
  <c r="M135" i="1"/>
  <c r="L135" i="1"/>
  <c r="O134" i="1"/>
  <c r="N134" i="1"/>
  <c r="S134" i="1" s="1"/>
  <c r="M134" i="1"/>
  <c r="L134" i="1"/>
  <c r="O133" i="1"/>
  <c r="N133" i="1"/>
  <c r="S133" i="1" s="1"/>
  <c r="M133" i="1"/>
  <c r="L133" i="1"/>
  <c r="O132" i="1"/>
  <c r="N132" i="1"/>
  <c r="S132" i="1" s="1"/>
  <c r="M132" i="1"/>
  <c r="L132" i="1"/>
  <c r="O131" i="1"/>
  <c r="N131" i="1"/>
  <c r="S131" i="1" s="1"/>
  <c r="M131" i="1"/>
  <c r="L131" i="1"/>
  <c r="O130" i="1"/>
  <c r="N130" i="1"/>
  <c r="S130" i="1" s="1"/>
  <c r="M130" i="1"/>
  <c r="L130" i="1"/>
  <c r="O129" i="1"/>
  <c r="N129" i="1"/>
  <c r="S129" i="1" s="1"/>
  <c r="M129" i="1"/>
  <c r="L129" i="1"/>
  <c r="O128" i="1"/>
  <c r="N128" i="1"/>
  <c r="S128" i="1" s="1"/>
  <c r="M128" i="1"/>
  <c r="L128" i="1"/>
  <c r="O127" i="1"/>
  <c r="N127" i="1"/>
  <c r="S127" i="1" s="1"/>
  <c r="M127" i="1"/>
  <c r="L127" i="1"/>
  <c r="O126" i="1"/>
  <c r="N126" i="1"/>
  <c r="S126" i="1" s="1"/>
  <c r="M126" i="1"/>
  <c r="L126" i="1"/>
  <c r="O125" i="1"/>
  <c r="N125" i="1"/>
  <c r="S125" i="1" s="1"/>
  <c r="M125" i="1"/>
  <c r="L125" i="1"/>
  <c r="O124" i="1"/>
  <c r="N124" i="1"/>
  <c r="S124" i="1" s="1"/>
  <c r="M124" i="1"/>
  <c r="L124" i="1"/>
  <c r="O123" i="1"/>
  <c r="N123" i="1"/>
  <c r="S123" i="1" s="1"/>
  <c r="M123" i="1"/>
  <c r="L123" i="1"/>
  <c r="O122" i="1"/>
  <c r="N122" i="1"/>
  <c r="S122" i="1" s="1"/>
  <c r="M122" i="1"/>
  <c r="L122" i="1"/>
  <c r="R121" i="1"/>
  <c r="O121" i="1"/>
  <c r="S121" i="1" s="1"/>
  <c r="N121" i="1"/>
  <c r="M121" i="1"/>
  <c r="L121" i="1"/>
  <c r="O120" i="1"/>
  <c r="N120" i="1"/>
  <c r="S120" i="1" s="1"/>
  <c r="M120" i="1"/>
  <c r="L120" i="1"/>
  <c r="O119" i="1"/>
  <c r="N119" i="1"/>
  <c r="S119" i="1" s="1"/>
  <c r="M119" i="1"/>
  <c r="L119" i="1"/>
  <c r="O118" i="1"/>
  <c r="N118" i="1"/>
  <c r="S118" i="1" s="1"/>
  <c r="M118" i="1"/>
  <c r="L118" i="1"/>
  <c r="O117" i="1"/>
  <c r="N117" i="1"/>
  <c r="S117" i="1" s="1"/>
  <c r="M117" i="1"/>
  <c r="L117" i="1"/>
  <c r="O116" i="1"/>
  <c r="N116" i="1"/>
  <c r="S116" i="1" s="1"/>
  <c r="M116" i="1"/>
  <c r="L116" i="1"/>
  <c r="O115" i="1"/>
  <c r="N115" i="1"/>
  <c r="S115" i="1" s="1"/>
  <c r="M115" i="1"/>
  <c r="L115" i="1"/>
  <c r="O114" i="1"/>
  <c r="N114" i="1"/>
  <c r="S114" i="1" s="1"/>
  <c r="M114" i="1"/>
  <c r="L114" i="1"/>
  <c r="O113" i="1"/>
  <c r="N113" i="1"/>
  <c r="S113" i="1" s="1"/>
  <c r="M113" i="1"/>
  <c r="L113" i="1"/>
  <c r="O112" i="1"/>
  <c r="N112" i="1"/>
  <c r="S112" i="1" s="1"/>
  <c r="M112" i="1"/>
  <c r="L112" i="1"/>
  <c r="O111" i="1"/>
  <c r="N111" i="1"/>
  <c r="S111" i="1" s="1"/>
  <c r="M111" i="1"/>
  <c r="L111" i="1"/>
  <c r="O110" i="1"/>
  <c r="N110" i="1"/>
  <c r="S110" i="1" s="1"/>
  <c r="M110" i="1"/>
  <c r="L110" i="1"/>
  <c r="O109" i="1"/>
  <c r="N109" i="1"/>
  <c r="S109" i="1" s="1"/>
  <c r="M109" i="1"/>
  <c r="L109" i="1"/>
  <c r="O108" i="1"/>
  <c r="N108" i="1"/>
  <c r="S108" i="1" s="1"/>
  <c r="M108" i="1"/>
  <c r="L108" i="1"/>
  <c r="O107" i="1"/>
  <c r="N107" i="1"/>
  <c r="S107" i="1" s="1"/>
  <c r="M107" i="1"/>
  <c r="L107" i="1"/>
  <c r="O106" i="1"/>
  <c r="N106" i="1"/>
  <c r="S106" i="1" s="1"/>
  <c r="M106" i="1"/>
  <c r="L106" i="1"/>
  <c r="O105" i="1"/>
  <c r="N105" i="1"/>
  <c r="S105" i="1" s="1"/>
  <c r="M105" i="1"/>
  <c r="L105" i="1"/>
  <c r="O104" i="1"/>
  <c r="N104" i="1"/>
  <c r="S104" i="1" s="1"/>
  <c r="M104" i="1"/>
  <c r="L104" i="1"/>
  <c r="O103" i="1"/>
  <c r="N103" i="1"/>
  <c r="S103" i="1" s="1"/>
  <c r="M103" i="1"/>
  <c r="L103" i="1"/>
  <c r="O102" i="1"/>
  <c r="N102" i="1"/>
  <c r="S102" i="1" s="1"/>
  <c r="M102" i="1"/>
  <c r="L102" i="1"/>
  <c r="O101" i="1"/>
  <c r="N101" i="1"/>
  <c r="S101" i="1" s="1"/>
  <c r="M101" i="1"/>
  <c r="L101" i="1"/>
  <c r="O100" i="1"/>
  <c r="N100" i="1"/>
  <c r="S100" i="1" s="1"/>
  <c r="M100" i="1"/>
  <c r="L100" i="1"/>
  <c r="O99" i="1"/>
  <c r="N99" i="1"/>
  <c r="S99" i="1" s="1"/>
  <c r="M99" i="1"/>
  <c r="L99" i="1"/>
  <c r="O98" i="1"/>
  <c r="N98" i="1"/>
  <c r="S98" i="1" s="1"/>
  <c r="M98" i="1"/>
  <c r="L98" i="1"/>
  <c r="O97" i="1"/>
  <c r="N97" i="1"/>
  <c r="S97" i="1" s="1"/>
  <c r="M97" i="1"/>
  <c r="L97" i="1"/>
  <c r="O96" i="1"/>
  <c r="N96" i="1"/>
  <c r="S96" i="1" s="1"/>
  <c r="M96" i="1"/>
  <c r="L96" i="1"/>
  <c r="O95" i="1"/>
  <c r="N95" i="1"/>
  <c r="S95" i="1" s="1"/>
  <c r="M95" i="1"/>
  <c r="L95" i="1"/>
  <c r="O94" i="1"/>
  <c r="N94" i="1"/>
  <c r="S94" i="1" s="1"/>
  <c r="M94" i="1"/>
  <c r="L94" i="1"/>
  <c r="O93" i="1"/>
  <c r="N93" i="1"/>
  <c r="S93" i="1" s="1"/>
  <c r="M93" i="1"/>
  <c r="L93" i="1"/>
  <c r="O92" i="1"/>
  <c r="N92" i="1"/>
  <c r="S92" i="1" s="1"/>
  <c r="M92" i="1"/>
  <c r="L92" i="1"/>
  <c r="O91" i="1"/>
  <c r="N91" i="1"/>
  <c r="S91" i="1" s="1"/>
  <c r="M91" i="1"/>
  <c r="L91" i="1"/>
  <c r="O90" i="1"/>
  <c r="N90" i="1"/>
  <c r="S90" i="1" s="1"/>
  <c r="M90" i="1"/>
  <c r="L90" i="1"/>
  <c r="O89" i="1"/>
  <c r="N89" i="1"/>
  <c r="S89" i="1" s="1"/>
  <c r="M89" i="1"/>
  <c r="L89" i="1"/>
  <c r="O88" i="1"/>
  <c r="N88" i="1"/>
  <c r="S88" i="1" s="1"/>
  <c r="M88" i="1"/>
  <c r="L88" i="1"/>
  <c r="O87" i="1"/>
  <c r="N87" i="1"/>
  <c r="S87" i="1" s="1"/>
  <c r="M87" i="1"/>
  <c r="L87" i="1"/>
  <c r="O86" i="1"/>
  <c r="N86" i="1"/>
  <c r="S86" i="1" s="1"/>
  <c r="M86" i="1"/>
  <c r="L86" i="1"/>
  <c r="O85" i="1"/>
  <c r="N85" i="1"/>
  <c r="S85" i="1" s="1"/>
  <c r="M85" i="1"/>
  <c r="L85" i="1"/>
  <c r="O84" i="1"/>
  <c r="N84" i="1"/>
  <c r="S84" i="1" s="1"/>
  <c r="M84" i="1"/>
  <c r="L84" i="1"/>
  <c r="O83" i="1"/>
  <c r="N83" i="1"/>
  <c r="S83" i="1" s="1"/>
  <c r="M83" i="1"/>
  <c r="L83" i="1"/>
  <c r="O82" i="1"/>
  <c r="N82" i="1"/>
  <c r="S82" i="1" s="1"/>
  <c r="M82" i="1"/>
  <c r="L82" i="1"/>
  <c r="O81" i="1"/>
  <c r="N81" i="1"/>
  <c r="S81" i="1" s="1"/>
  <c r="M81" i="1"/>
  <c r="L81" i="1"/>
  <c r="O80" i="1"/>
  <c r="N80" i="1"/>
  <c r="S80" i="1" s="1"/>
  <c r="M80" i="1"/>
  <c r="L80" i="1"/>
  <c r="O79" i="1"/>
  <c r="N79" i="1"/>
  <c r="S79" i="1" s="1"/>
  <c r="M79" i="1"/>
  <c r="L79" i="1"/>
  <c r="O78" i="1"/>
  <c r="N78" i="1"/>
  <c r="S78" i="1" s="1"/>
  <c r="M78" i="1"/>
  <c r="L78" i="1"/>
  <c r="O77" i="1"/>
  <c r="N77" i="1"/>
  <c r="S77" i="1" s="1"/>
  <c r="M77" i="1"/>
  <c r="L77" i="1"/>
  <c r="O76" i="1"/>
  <c r="N76" i="1"/>
  <c r="S76" i="1" s="1"/>
  <c r="M76" i="1"/>
  <c r="L76" i="1"/>
  <c r="O75" i="1"/>
  <c r="N75" i="1"/>
  <c r="S75" i="1" s="1"/>
  <c r="M75" i="1"/>
  <c r="L75" i="1"/>
  <c r="O74" i="1"/>
  <c r="N74" i="1"/>
  <c r="S74" i="1" s="1"/>
  <c r="M74" i="1"/>
  <c r="L74" i="1"/>
  <c r="O73" i="1"/>
  <c r="N73" i="1"/>
  <c r="S73" i="1" s="1"/>
  <c r="M73" i="1"/>
  <c r="L73" i="1"/>
  <c r="O72" i="1"/>
  <c r="N72" i="1"/>
  <c r="S72" i="1" s="1"/>
  <c r="M72" i="1"/>
  <c r="L72" i="1"/>
  <c r="O71" i="1"/>
  <c r="N71" i="1"/>
  <c r="S71" i="1" s="1"/>
  <c r="M71" i="1"/>
  <c r="L71" i="1"/>
  <c r="O70" i="1"/>
  <c r="N70" i="1"/>
  <c r="S70" i="1" s="1"/>
  <c r="M70" i="1"/>
  <c r="L70" i="1"/>
  <c r="O69" i="1"/>
  <c r="N69" i="1"/>
  <c r="S69" i="1" s="1"/>
  <c r="M69" i="1"/>
  <c r="L69" i="1"/>
  <c r="O68" i="1"/>
  <c r="N68" i="1"/>
  <c r="S68" i="1" s="1"/>
  <c r="M68" i="1"/>
  <c r="L68" i="1"/>
  <c r="O67" i="1"/>
  <c r="N67" i="1"/>
  <c r="S67" i="1" s="1"/>
  <c r="M67" i="1"/>
  <c r="L67" i="1"/>
  <c r="O66" i="1"/>
  <c r="N66" i="1"/>
  <c r="S66" i="1" s="1"/>
  <c r="M66" i="1"/>
  <c r="L66" i="1"/>
  <c r="O65" i="1"/>
  <c r="N65" i="1"/>
  <c r="S65" i="1" s="1"/>
  <c r="M65" i="1"/>
  <c r="L65" i="1"/>
  <c r="O64" i="1"/>
  <c r="N64" i="1"/>
  <c r="S64" i="1" s="1"/>
  <c r="M64" i="1"/>
  <c r="L64" i="1"/>
  <c r="O63" i="1"/>
  <c r="N63" i="1"/>
  <c r="S63" i="1" s="1"/>
  <c r="M63" i="1"/>
  <c r="L63" i="1"/>
  <c r="O62" i="1"/>
  <c r="N62" i="1"/>
  <c r="M62" i="1"/>
  <c r="L62" i="1"/>
  <c r="O61" i="1"/>
  <c r="N61" i="1"/>
  <c r="S61" i="1" s="1"/>
  <c r="M61" i="1"/>
  <c r="L61" i="1"/>
  <c r="O60" i="1"/>
  <c r="N60" i="1"/>
  <c r="S60" i="1" s="1"/>
  <c r="M60" i="1"/>
  <c r="L60" i="1"/>
  <c r="O59" i="1"/>
  <c r="N59" i="1"/>
  <c r="S59" i="1" s="1"/>
  <c r="M59" i="1"/>
  <c r="L59" i="1"/>
  <c r="O58" i="1"/>
  <c r="N58" i="1"/>
  <c r="S58" i="1" s="1"/>
  <c r="M58" i="1"/>
  <c r="L58" i="1"/>
  <c r="O57" i="1"/>
  <c r="N57" i="1"/>
  <c r="S57" i="1" s="1"/>
  <c r="M57" i="1"/>
  <c r="L57" i="1"/>
  <c r="O56" i="1"/>
  <c r="N56" i="1"/>
  <c r="S56" i="1" s="1"/>
  <c r="M56" i="1"/>
  <c r="L56" i="1"/>
  <c r="O55" i="1"/>
  <c r="N55" i="1"/>
  <c r="S55" i="1" s="1"/>
  <c r="M55" i="1"/>
  <c r="L55" i="1"/>
  <c r="S54" i="1"/>
  <c r="R54" i="1"/>
  <c r="Q54" i="1"/>
  <c r="P54" i="1" s="1"/>
  <c r="O53" i="1"/>
  <c r="N53" i="1"/>
  <c r="S53" i="1" s="1"/>
  <c r="M53" i="1"/>
  <c r="L53" i="1"/>
  <c r="O52" i="1"/>
  <c r="N52" i="1"/>
  <c r="S52" i="1" s="1"/>
  <c r="M52" i="1"/>
  <c r="L52" i="1"/>
  <c r="O51" i="1"/>
  <c r="N51" i="1"/>
  <c r="S51" i="1" s="1"/>
  <c r="M51" i="1"/>
  <c r="L51" i="1"/>
  <c r="O50" i="1"/>
  <c r="N50" i="1"/>
  <c r="S50" i="1" s="1"/>
  <c r="M50" i="1"/>
  <c r="L50" i="1"/>
  <c r="O49" i="1"/>
  <c r="N49" i="1"/>
  <c r="S49" i="1" s="1"/>
  <c r="M49" i="1"/>
  <c r="L49" i="1"/>
  <c r="O48" i="1"/>
  <c r="N48" i="1"/>
  <c r="S48" i="1" s="1"/>
  <c r="M48" i="1"/>
  <c r="L48" i="1"/>
  <c r="O47" i="1"/>
  <c r="N47" i="1"/>
  <c r="S47" i="1" s="1"/>
  <c r="M47" i="1"/>
  <c r="L47" i="1"/>
  <c r="O46" i="1"/>
  <c r="N46" i="1"/>
  <c r="S46" i="1" s="1"/>
  <c r="M46" i="1"/>
  <c r="L46" i="1"/>
  <c r="O45" i="1"/>
  <c r="N45" i="1"/>
  <c r="S45" i="1" s="1"/>
  <c r="M45" i="1"/>
  <c r="L45" i="1"/>
  <c r="O44" i="1"/>
  <c r="N44" i="1"/>
  <c r="M44" i="1"/>
  <c r="L44" i="1"/>
  <c r="O43" i="1"/>
  <c r="N43" i="1"/>
  <c r="S43" i="1" s="1"/>
  <c r="M43" i="1"/>
  <c r="L43" i="1"/>
  <c r="O42" i="1"/>
  <c r="N42" i="1"/>
  <c r="S42" i="1" s="1"/>
  <c r="M42" i="1"/>
  <c r="L42" i="1"/>
  <c r="O41" i="1"/>
  <c r="N41" i="1"/>
  <c r="S41" i="1" s="1"/>
  <c r="M41" i="1"/>
  <c r="L41" i="1"/>
  <c r="O40" i="1"/>
  <c r="N40" i="1"/>
  <c r="S40" i="1" s="1"/>
  <c r="M40" i="1"/>
  <c r="L40" i="1"/>
  <c r="O39" i="1"/>
  <c r="N39" i="1"/>
  <c r="S39" i="1" s="1"/>
  <c r="M39" i="1"/>
  <c r="L39" i="1"/>
  <c r="O38" i="1"/>
  <c r="N38" i="1"/>
  <c r="S38" i="1" s="1"/>
  <c r="M38" i="1"/>
  <c r="L38" i="1"/>
  <c r="O37" i="1"/>
  <c r="N37" i="1"/>
  <c r="S37" i="1" s="1"/>
  <c r="M37" i="1"/>
  <c r="L37" i="1"/>
  <c r="O36" i="1"/>
  <c r="N36" i="1"/>
  <c r="S36" i="1" s="1"/>
  <c r="M36" i="1"/>
  <c r="L36" i="1"/>
  <c r="O35" i="1"/>
  <c r="N35" i="1"/>
  <c r="S35" i="1" s="1"/>
  <c r="M35" i="1"/>
  <c r="L35" i="1"/>
  <c r="O34" i="1"/>
  <c r="N34" i="1"/>
  <c r="S34" i="1" s="1"/>
  <c r="M34" i="1"/>
  <c r="L34" i="1"/>
  <c r="O33" i="1"/>
  <c r="N33" i="1"/>
  <c r="S33" i="1" s="1"/>
  <c r="M33" i="1"/>
  <c r="L33" i="1"/>
  <c r="O32" i="1"/>
  <c r="N32" i="1"/>
  <c r="S32" i="1" s="1"/>
  <c r="M32" i="1"/>
  <c r="L32" i="1"/>
  <c r="O31" i="1"/>
  <c r="N31" i="1"/>
  <c r="S31" i="1" s="1"/>
  <c r="M31" i="1"/>
  <c r="L31" i="1"/>
  <c r="O30" i="1"/>
  <c r="N30" i="1"/>
  <c r="S30" i="1" s="1"/>
  <c r="M30" i="1"/>
  <c r="L30" i="1"/>
  <c r="O29" i="1"/>
  <c r="N29" i="1"/>
  <c r="S29" i="1" s="1"/>
  <c r="M29" i="1"/>
  <c r="L29" i="1"/>
  <c r="O28" i="1"/>
  <c r="N28" i="1"/>
  <c r="S28" i="1" s="1"/>
  <c r="M28" i="1"/>
  <c r="L28" i="1"/>
  <c r="O27" i="1"/>
  <c r="N27" i="1"/>
  <c r="S27" i="1" s="1"/>
  <c r="M27" i="1"/>
  <c r="L27" i="1"/>
  <c r="O26" i="1"/>
  <c r="N26" i="1"/>
  <c r="S26" i="1" s="1"/>
  <c r="M26" i="1"/>
  <c r="L26" i="1"/>
  <c r="O25" i="1"/>
  <c r="N25" i="1"/>
  <c r="S25" i="1" s="1"/>
  <c r="M25" i="1"/>
  <c r="L25" i="1"/>
  <c r="O24" i="1"/>
  <c r="N24" i="1"/>
  <c r="M24" i="1"/>
  <c r="L24" i="1"/>
  <c r="O23" i="1"/>
  <c r="N23" i="1"/>
  <c r="S23" i="1" s="1"/>
  <c r="M23" i="1"/>
  <c r="L23" i="1"/>
  <c r="O22" i="1"/>
  <c r="N22" i="1"/>
  <c r="S22" i="1" s="1"/>
  <c r="M22" i="1"/>
  <c r="L22" i="1"/>
  <c r="O21" i="1"/>
  <c r="N21" i="1"/>
  <c r="S21" i="1" s="1"/>
  <c r="M21" i="1"/>
  <c r="L21" i="1"/>
  <c r="O20" i="1"/>
  <c r="N20" i="1"/>
  <c r="S20" i="1" s="1"/>
  <c r="M20" i="1"/>
  <c r="L20" i="1"/>
  <c r="O19" i="1"/>
  <c r="N19" i="1"/>
  <c r="S19" i="1" s="1"/>
  <c r="M19" i="1"/>
  <c r="L19" i="1"/>
  <c r="O18" i="1"/>
  <c r="N18" i="1"/>
  <c r="S18" i="1" s="1"/>
  <c r="M18" i="1"/>
  <c r="L18" i="1"/>
  <c r="O17" i="1"/>
  <c r="N17" i="1"/>
  <c r="M17" i="1"/>
  <c r="L17" i="1"/>
  <c r="O16" i="1"/>
  <c r="N16" i="1"/>
  <c r="S16" i="1" s="1"/>
  <c r="M16" i="1"/>
  <c r="L16" i="1"/>
  <c r="O15" i="1"/>
  <c r="N15" i="1"/>
  <c r="S15" i="1" s="1"/>
  <c r="M15" i="1"/>
  <c r="L15" i="1"/>
  <c r="O14" i="1"/>
  <c r="N14" i="1"/>
  <c r="S14" i="1" s="1"/>
  <c r="M14" i="1"/>
  <c r="L14" i="1"/>
  <c r="O13" i="1"/>
  <c r="N13" i="1"/>
  <c r="S13" i="1" s="1"/>
  <c r="M13" i="1"/>
  <c r="L13" i="1"/>
  <c r="O12" i="1"/>
  <c r="N12" i="1"/>
  <c r="S12" i="1" s="1"/>
  <c r="M12" i="1"/>
  <c r="L12" i="1"/>
  <c r="O11" i="1"/>
  <c r="N11" i="1"/>
  <c r="M11" i="1"/>
  <c r="L11" i="1"/>
  <c r="O10" i="1"/>
  <c r="N10" i="1"/>
  <c r="S10" i="1" s="1"/>
  <c r="M10" i="1"/>
  <c r="L10" i="1"/>
  <c r="O9" i="1"/>
  <c r="N9" i="1"/>
  <c r="S9" i="1" s="1"/>
  <c r="M9" i="1"/>
  <c r="L9" i="1"/>
  <c r="O8" i="1"/>
  <c r="N8" i="1"/>
  <c r="S8" i="1" s="1"/>
  <c r="M8" i="1"/>
  <c r="L8" i="1"/>
  <c r="O3" i="1"/>
  <c r="N3" i="1"/>
  <c r="M3" i="1"/>
  <c r="L3" i="1"/>
  <c r="O2" i="1"/>
  <c r="N2" i="1"/>
  <c r="S2" i="1" s="1"/>
  <c r="M2" i="1"/>
  <c r="L2" i="1"/>
  <c r="S62" i="1" l="1"/>
  <c r="S17" i="1"/>
  <c r="S3" i="1"/>
  <c r="S11" i="1"/>
  <c r="R83" i="1"/>
  <c r="S44" i="1"/>
  <c r="S140" i="1"/>
  <c r="S24" i="1"/>
  <c r="Q121" i="1"/>
  <c r="P121" i="1" s="1"/>
  <c r="Q83" i="1"/>
  <c r="Q93" i="1"/>
  <c r="R93" i="1"/>
  <c r="P93" i="1" s="1"/>
  <c r="R159" i="1"/>
  <c r="Q159" i="1"/>
  <c r="R158" i="1"/>
  <c r="Q158" i="1"/>
  <c r="R157" i="1"/>
  <c r="Q157" i="1"/>
  <c r="R156" i="1"/>
  <c r="Q156" i="1"/>
  <c r="R155" i="1"/>
  <c r="Q155" i="1"/>
  <c r="R154" i="1"/>
  <c r="Q154" i="1"/>
  <c r="R153" i="1"/>
  <c r="Q153" i="1"/>
  <c r="R152" i="1"/>
  <c r="Q152" i="1"/>
  <c r="R151" i="1"/>
  <c r="Q151" i="1"/>
  <c r="R150" i="1"/>
  <c r="Q150" i="1"/>
  <c r="R149" i="1"/>
  <c r="Q149" i="1"/>
  <c r="R148" i="1"/>
  <c r="Q148" i="1"/>
  <c r="P147" i="1"/>
  <c r="R146" i="1"/>
  <c r="Q146" i="1"/>
  <c r="R145" i="1"/>
  <c r="Q145" i="1"/>
  <c r="R144" i="1"/>
  <c r="Q144" i="1"/>
  <c r="R143" i="1"/>
  <c r="Q143" i="1"/>
  <c r="R142" i="1"/>
  <c r="Q142" i="1"/>
  <c r="R141" i="1"/>
  <c r="Q141" i="1"/>
  <c r="R140" i="1"/>
  <c r="Q140" i="1"/>
  <c r="R139" i="1"/>
  <c r="Q139" i="1"/>
  <c r="R138" i="1"/>
  <c r="Q138" i="1"/>
  <c r="R137" i="1"/>
  <c r="Q137" i="1"/>
  <c r="R136" i="1"/>
  <c r="Q136" i="1"/>
  <c r="R135" i="1"/>
  <c r="Q135" i="1"/>
  <c r="R134" i="1"/>
  <c r="Q134" i="1"/>
  <c r="R133" i="1"/>
  <c r="Q133" i="1"/>
  <c r="R132" i="1"/>
  <c r="Q132" i="1"/>
  <c r="Q131" i="1"/>
  <c r="R131" i="1"/>
  <c r="Q130" i="1"/>
  <c r="R130" i="1"/>
  <c r="R129" i="1"/>
  <c r="Q129" i="1"/>
  <c r="R128" i="1"/>
  <c r="Q128" i="1"/>
  <c r="Q127" i="1"/>
  <c r="R127" i="1"/>
  <c r="R126" i="1"/>
  <c r="Q126" i="1"/>
  <c r="R125" i="1"/>
  <c r="Q125" i="1"/>
  <c r="R124" i="1"/>
  <c r="Q124" i="1"/>
  <c r="R123" i="1"/>
  <c r="Q123" i="1"/>
  <c r="R122" i="1"/>
  <c r="Q122" i="1"/>
  <c r="R120" i="1"/>
  <c r="Q120" i="1"/>
  <c r="R119" i="1"/>
  <c r="Q119" i="1"/>
  <c r="R118" i="1"/>
  <c r="Q118" i="1"/>
  <c r="R117" i="1"/>
  <c r="Q117" i="1"/>
  <c r="Q116" i="1"/>
  <c r="R116" i="1"/>
  <c r="R115" i="1"/>
  <c r="Q115" i="1"/>
  <c r="R114" i="1"/>
  <c r="Q114" i="1"/>
  <c r="Q113" i="1"/>
  <c r="R113" i="1"/>
  <c r="R112" i="1"/>
  <c r="Q112" i="1"/>
  <c r="R111" i="1"/>
  <c r="Q111" i="1"/>
  <c r="Q110" i="1"/>
  <c r="R110" i="1"/>
  <c r="Q109" i="1"/>
  <c r="R109" i="1"/>
  <c r="R108" i="1"/>
  <c r="Q108" i="1"/>
  <c r="Q107" i="1"/>
  <c r="R107" i="1"/>
  <c r="Q106" i="1"/>
  <c r="R106" i="1"/>
  <c r="Q105" i="1"/>
  <c r="R105" i="1"/>
  <c r="Q104" i="1"/>
  <c r="R104" i="1"/>
  <c r="R103" i="1"/>
  <c r="Q103" i="1"/>
  <c r="R102" i="1"/>
  <c r="Q102" i="1"/>
  <c r="R101" i="1"/>
  <c r="Q101" i="1"/>
  <c r="R100" i="1"/>
  <c r="Q100" i="1"/>
  <c r="R99" i="1"/>
  <c r="Q99" i="1"/>
  <c r="R98" i="1"/>
  <c r="Q98" i="1"/>
  <c r="R97" i="1"/>
  <c r="Q97" i="1"/>
  <c r="Q96" i="1"/>
  <c r="R96" i="1"/>
  <c r="Q95" i="1"/>
  <c r="R95" i="1"/>
  <c r="Q94" i="1"/>
  <c r="R94" i="1"/>
  <c r="R92" i="1"/>
  <c r="Q92" i="1"/>
  <c r="R91" i="1"/>
  <c r="Q91" i="1"/>
  <c r="Q90" i="1"/>
  <c r="R90" i="1"/>
  <c r="Q89" i="1"/>
  <c r="R89" i="1"/>
  <c r="Q88" i="1"/>
  <c r="R88" i="1"/>
  <c r="R87" i="1"/>
  <c r="Q87" i="1"/>
  <c r="R86" i="1"/>
  <c r="Q86" i="1"/>
  <c r="R85" i="1"/>
  <c r="Q85" i="1"/>
  <c r="R84" i="1"/>
  <c r="Q84" i="1"/>
  <c r="P83" i="1"/>
  <c r="R82" i="1"/>
  <c r="Q82" i="1"/>
  <c r="Q81" i="1"/>
  <c r="R81" i="1"/>
  <c r="Q80" i="1"/>
  <c r="R80" i="1"/>
  <c r="Q79" i="1"/>
  <c r="R79" i="1"/>
  <c r="Q78" i="1"/>
  <c r="R78" i="1"/>
  <c r="Q77" i="1"/>
  <c r="R77" i="1"/>
  <c r="R76" i="1"/>
  <c r="Q76" i="1"/>
  <c r="R75" i="1"/>
  <c r="Q75" i="1"/>
  <c r="R74" i="1"/>
  <c r="Q74" i="1"/>
  <c r="R73" i="1"/>
  <c r="Q73" i="1"/>
  <c r="R72" i="1"/>
  <c r="Q72" i="1"/>
  <c r="R71" i="1"/>
  <c r="Q71" i="1"/>
  <c r="R70" i="1"/>
  <c r="Q70" i="1"/>
  <c r="R69" i="1"/>
  <c r="Q69" i="1"/>
  <c r="R68" i="1"/>
  <c r="Q68" i="1"/>
  <c r="R67" i="1"/>
  <c r="Q67" i="1"/>
  <c r="R66" i="1"/>
  <c r="Q66" i="1"/>
  <c r="R65" i="1"/>
  <c r="Q65" i="1"/>
  <c r="R64" i="1"/>
  <c r="Q64" i="1"/>
  <c r="R63" i="1"/>
  <c r="Q63" i="1"/>
  <c r="R62" i="1"/>
  <c r="Q62" i="1"/>
  <c r="Q61" i="1"/>
  <c r="R61" i="1"/>
  <c r="R60" i="1"/>
  <c r="Q60" i="1"/>
  <c r="R59" i="1"/>
  <c r="Q59" i="1"/>
  <c r="R58" i="1"/>
  <c r="Q58" i="1"/>
  <c r="R57" i="1"/>
  <c r="Q57" i="1"/>
  <c r="Q56" i="1"/>
  <c r="R56" i="1"/>
  <c r="R55" i="1"/>
  <c r="Q55" i="1"/>
  <c r="R53" i="1"/>
  <c r="Q53" i="1"/>
  <c r="R52" i="1"/>
  <c r="Q52" i="1"/>
  <c r="R51" i="1"/>
  <c r="Q51" i="1"/>
  <c r="Q50" i="1"/>
  <c r="R50" i="1"/>
  <c r="R49" i="1"/>
  <c r="Q49" i="1"/>
  <c r="Q48" i="1"/>
  <c r="R48" i="1"/>
  <c r="R47" i="1"/>
  <c r="Q47" i="1"/>
  <c r="R46" i="1"/>
  <c r="Q46" i="1"/>
  <c r="R45" i="1"/>
  <c r="Q45" i="1"/>
  <c r="R44" i="1"/>
  <c r="Q44" i="1"/>
  <c r="R43" i="1"/>
  <c r="Q43" i="1"/>
  <c r="R42" i="1"/>
  <c r="Q42" i="1"/>
  <c r="Q41" i="1"/>
  <c r="R41" i="1"/>
  <c r="Q40" i="1"/>
  <c r="R40" i="1"/>
  <c r="Q39" i="1"/>
  <c r="R39" i="1"/>
  <c r="Q38" i="1"/>
  <c r="R38" i="1"/>
  <c r="R37" i="1"/>
  <c r="Q37" i="1"/>
  <c r="Q36" i="1"/>
  <c r="R36" i="1"/>
  <c r="Q35" i="1"/>
  <c r="R35" i="1"/>
  <c r="R34" i="1"/>
  <c r="Q34" i="1"/>
  <c r="Q33" i="1"/>
  <c r="R33" i="1"/>
  <c r="Q32" i="1"/>
  <c r="R32" i="1"/>
  <c r="R31" i="1"/>
  <c r="Q31" i="1"/>
  <c r="Q30" i="1"/>
  <c r="R30" i="1"/>
  <c r="Q29" i="1"/>
  <c r="R29" i="1"/>
  <c r="Q28" i="1"/>
  <c r="R28" i="1"/>
  <c r="Q27" i="1"/>
  <c r="R27" i="1"/>
  <c r="R26" i="1"/>
  <c r="Q26" i="1"/>
  <c r="R25" i="1"/>
  <c r="Q25" i="1"/>
  <c r="Q24" i="1"/>
  <c r="R24" i="1"/>
  <c r="R23" i="1"/>
  <c r="Q23" i="1"/>
  <c r="R22" i="1"/>
  <c r="Q22" i="1"/>
  <c r="R21" i="1"/>
  <c r="Q21" i="1"/>
  <c r="Q20" i="1"/>
  <c r="R20" i="1"/>
  <c r="R19" i="1"/>
  <c r="Q19" i="1"/>
  <c r="Q18" i="1"/>
  <c r="R18" i="1"/>
  <c r="Q17" i="1"/>
  <c r="R17" i="1"/>
  <c r="Q16" i="1"/>
  <c r="R16" i="1"/>
  <c r="R15" i="1"/>
  <c r="Q15" i="1"/>
  <c r="R14" i="1"/>
  <c r="Q14" i="1"/>
  <c r="R13" i="1"/>
  <c r="Q13" i="1"/>
  <c r="R12" i="1"/>
  <c r="Q12" i="1"/>
  <c r="Q11" i="1"/>
  <c r="R11" i="1"/>
  <c r="R10" i="1"/>
  <c r="Q10" i="1"/>
  <c r="Q9" i="1"/>
  <c r="R9" i="1"/>
  <c r="R8" i="1"/>
  <c r="Q8" i="1"/>
  <c r="R3" i="1"/>
  <c r="Q3" i="1"/>
  <c r="R2" i="1"/>
  <c r="Q2" i="1"/>
  <c r="P159" i="1" l="1"/>
  <c r="P158" i="1"/>
  <c r="P157" i="1"/>
  <c r="P156" i="1"/>
  <c r="P155" i="1"/>
  <c r="P154" i="1"/>
  <c r="P153" i="1"/>
  <c r="P152" i="1"/>
  <c r="P151" i="1"/>
  <c r="P150" i="1"/>
  <c r="P149" i="1"/>
  <c r="P148" i="1"/>
  <c r="P146" i="1"/>
  <c r="P145" i="1"/>
  <c r="P144" i="1"/>
  <c r="P143" i="1"/>
  <c r="P142" i="1"/>
  <c r="P141" i="1"/>
  <c r="P140" i="1"/>
  <c r="P139" i="1"/>
  <c r="P138" i="1"/>
  <c r="P137" i="1"/>
  <c r="P136" i="1"/>
  <c r="P135" i="1"/>
  <c r="P134" i="1"/>
  <c r="P133" i="1"/>
  <c r="P132" i="1"/>
  <c r="P131" i="1"/>
  <c r="P130" i="1"/>
  <c r="P129" i="1"/>
  <c r="P128" i="1"/>
  <c r="P127" i="1"/>
  <c r="P126" i="1"/>
  <c r="P125" i="1"/>
  <c r="P124" i="1"/>
  <c r="P123" i="1"/>
  <c r="P122" i="1"/>
  <c r="P120" i="1"/>
  <c r="P119" i="1"/>
  <c r="P118" i="1"/>
  <c r="P117" i="1"/>
  <c r="P116" i="1"/>
  <c r="P115" i="1"/>
  <c r="P114" i="1"/>
  <c r="P113" i="1"/>
  <c r="P112" i="1"/>
  <c r="P111" i="1"/>
  <c r="P110" i="1"/>
  <c r="P109" i="1"/>
  <c r="P108" i="1"/>
  <c r="P107" i="1"/>
  <c r="P106" i="1"/>
  <c r="P105" i="1"/>
  <c r="P104" i="1"/>
  <c r="P103" i="1"/>
  <c r="P102" i="1"/>
  <c r="P101" i="1"/>
  <c r="P100" i="1"/>
  <c r="P99" i="1"/>
  <c r="P98" i="1"/>
  <c r="P97" i="1"/>
  <c r="P96" i="1"/>
  <c r="P95" i="1"/>
  <c r="P94" i="1"/>
  <c r="P92" i="1"/>
  <c r="P91" i="1"/>
  <c r="P90" i="1"/>
  <c r="P89" i="1"/>
  <c r="P88" i="1"/>
  <c r="P87" i="1"/>
  <c r="P86" i="1"/>
  <c r="P85" i="1"/>
  <c r="P84" i="1"/>
  <c r="P82" i="1"/>
  <c r="P81" i="1"/>
  <c r="P80" i="1"/>
  <c r="P79" i="1"/>
  <c r="P78" i="1"/>
  <c r="P77" i="1"/>
  <c r="P76" i="1"/>
  <c r="P75" i="1"/>
  <c r="P74" i="1"/>
  <c r="P73" i="1"/>
  <c r="P72" i="1"/>
  <c r="P71" i="1"/>
  <c r="P70" i="1"/>
  <c r="P69" i="1"/>
  <c r="P68" i="1"/>
  <c r="P67" i="1"/>
  <c r="P66" i="1"/>
  <c r="P65" i="1"/>
  <c r="P64" i="1"/>
  <c r="P63" i="1"/>
  <c r="P62" i="1"/>
  <c r="P61" i="1"/>
  <c r="P60" i="1"/>
  <c r="P59" i="1"/>
  <c r="P58" i="1"/>
  <c r="P57" i="1"/>
  <c r="P56" i="1"/>
  <c r="P55" i="1"/>
  <c r="P53" i="1"/>
  <c r="P52" i="1"/>
  <c r="P51" i="1"/>
  <c r="P50" i="1"/>
  <c r="P49" i="1"/>
  <c r="P48" i="1"/>
  <c r="P47" i="1"/>
  <c r="P46" i="1"/>
  <c r="P45" i="1"/>
  <c r="P44" i="1"/>
  <c r="P43" i="1"/>
  <c r="P42" i="1"/>
  <c r="P41" i="1"/>
  <c r="P40" i="1"/>
  <c r="P39" i="1"/>
  <c r="P38" i="1"/>
  <c r="P37" i="1"/>
  <c r="P36" i="1"/>
  <c r="P35" i="1"/>
  <c r="P34" i="1"/>
  <c r="P33" i="1"/>
  <c r="P32" i="1"/>
  <c r="P31" i="1"/>
  <c r="P30" i="1"/>
  <c r="P29" i="1"/>
  <c r="P28" i="1"/>
  <c r="P27" i="1"/>
  <c r="P26" i="1"/>
  <c r="P25" i="1"/>
  <c r="P24" i="1"/>
  <c r="P23" i="1"/>
  <c r="P22" i="1"/>
  <c r="P21" i="1"/>
  <c r="P20" i="1"/>
  <c r="P19" i="1"/>
  <c r="P18" i="1"/>
  <c r="P17" i="1"/>
  <c r="P16" i="1"/>
  <c r="P15" i="1"/>
  <c r="P14" i="1"/>
  <c r="P13" i="1"/>
  <c r="P12" i="1"/>
  <c r="P11" i="1"/>
  <c r="P10" i="1"/>
  <c r="P9" i="1"/>
  <c r="P8" i="1"/>
  <c r="P3" i="1"/>
  <c r="P2" i="1"/>
</calcChain>
</file>

<file path=xl/sharedStrings.xml><?xml version="1.0" encoding="utf-8"?>
<sst xmlns="http://schemas.openxmlformats.org/spreadsheetml/2006/main" count="1114" uniqueCount="458">
  <si>
    <t>Food Code</t>
  </si>
  <si>
    <t>Food Name</t>
  </si>
  <si>
    <t>Additional food description</t>
  </si>
  <si>
    <t>Count</t>
  </si>
  <si>
    <t>Total Grams</t>
  </si>
  <si>
    <t>Total Kcal</t>
  </si>
  <si>
    <t>Total Fat (g)</t>
  </si>
  <si>
    <t>Total Sodium (mg)</t>
  </si>
  <si>
    <t>Total Carbs (g)</t>
  </si>
  <si>
    <t>Total Fiber (g)</t>
  </si>
  <si>
    <t>Total Sugar (g)</t>
  </si>
  <si>
    <t>%KCal from fat</t>
  </si>
  <si>
    <t>%KCal from Sugar</t>
  </si>
  <si>
    <t>%KCal from Net Carbs</t>
  </si>
  <si>
    <t>%Sodium by weight</t>
  </si>
  <si>
    <t>Hyperpalatable Food?</t>
  </si>
  <si>
    <t>Fat &amp; Sodium?</t>
  </si>
  <si>
    <t>Fat &amp; Sugar?</t>
  </si>
  <si>
    <t>Carbs &amp; Sodium?</t>
  </si>
  <si>
    <t>Source &amp; Year</t>
  </si>
  <si>
    <t>Paper</t>
  </si>
  <si>
    <t>Study Food Name</t>
  </si>
  <si>
    <t>Country</t>
  </si>
  <si>
    <t>Notes</t>
  </si>
  <si>
    <t>Potato chips, plain</t>
  </si>
  <si>
    <t>regular or kettle cut; salted; original; NS as to flavor; NS as to regular or ruffled</t>
  </si>
  <si>
    <t>FNDDS 2021-2023</t>
  </si>
  <si>
    <t>King et al., 2023</t>
  </si>
  <si>
    <t>1. Potato chips</t>
  </si>
  <si>
    <t>United States</t>
  </si>
  <si>
    <t>N/A</t>
  </si>
  <si>
    <t>Zingers® Iced Vanilla</t>
  </si>
  <si>
    <t>Brand site: Hostess site</t>
  </si>
  <si>
    <t>2. Zingers</t>
  </si>
  <si>
    <t>Branded</t>
  </si>
  <si>
    <t>McDONALD'S®, Sausage, Egg, &amp; Cheese McGRIDDLES®, 1 item 7.017 oz</t>
  </si>
  <si>
    <t>Brand site: McDonald's</t>
  </si>
  <si>
    <t>Bruzas et al., 2022</t>
  </si>
  <si>
    <t>1. McDonald's McGriddle</t>
  </si>
  <si>
    <t>Pepperoni Handmade Pan Pizza</t>
  </si>
  <si>
    <t>Domino's®</t>
  </si>
  <si>
    <t>Brand site: Domino's</t>
  </si>
  <si>
    <t>3. Domino's pizza</t>
  </si>
  <si>
    <t>LAY'S® Classic Potato Chips</t>
  </si>
  <si>
    <t>Brand site: Lay's</t>
  </si>
  <si>
    <t>4. Lays potato chips</t>
  </si>
  <si>
    <t>Breyer's® Snickers® Vanilla Ice Cream</t>
  </si>
  <si>
    <t>Brand site: Breyer's</t>
  </si>
  <si>
    <t>4. Breyers Snickers ice cream</t>
  </si>
  <si>
    <t>Rice Chex</t>
  </si>
  <si>
    <t>Brand site: Chex</t>
  </si>
  <si>
    <t>5. Rice Chex</t>
  </si>
  <si>
    <t>Club® Original Crackers</t>
  </si>
  <si>
    <t>Kellogg's®</t>
  </si>
  <si>
    <t>Brand site: Kelloggs site</t>
  </si>
  <si>
    <t>6. Keebler club crackers</t>
  </si>
  <si>
    <t>Chips Ahoy!, Original, Real Chocolate Chip Cookies</t>
  </si>
  <si>
    <t>Mondelēz International®</t>
  </si>
  <si>
    <t>Brand site: Mondelēz International</t>
  </si>
  <si>
    <t>7. Chips Ahoy chocolate chip cookies</t>
  </si>
  <si>
    <t>Cheerios Gluten Free Cereal Single Serve Bowlpak 96/1 OZ</t>
  </si>
  <si>
    <t>General Mills®</t>
  </si>
  <si>
    <t>Brand site: General Mills Food Service</t>
  </si>
  <si>
    <t>Frayn et al., 2022</t>
  </si>
  <si>
    <t>1. Cheerios</t>
  </si>
  <si>
    <t>Chocolate candy</t>
  </si>
  <si>
    <t>chocolate egg; Dove; Hershey bar, kiss, or nugget</t>
  </si>
  <si>
    <t>Brownstone, 2021</t>
  </si>
  <si>
    <t>1. Chocolate bar</t>
  </si>
  <si>
    <t>Popcorn, movie theater, with added butter</t>
  </si>
  <si>
    <t>None</t>
  </si>
  <si>
    <t>2. Popcorn</t>
  </si>
  <si>
    <t>Enchilada, chicken</t>
  </si>
  <si>
    <t>turkey; fish or shrimp; beans; cheese</t>
  </si>
  <si>
    <t>3. Enchiladas</t>
  </si>
  <si>
    <t>Tortilla chips, plain</t>
  </si>
  <si>
    <t>original; Tostitos; tostada chips; multigrain; plain nacho chips</t>
  </si>
  <si>
    <t>4. Chips</t>
  </si>
  <si>
    <t>Hamburger, on white bun, 1 medium patty</t>
  </si>
  <si>
    <t>homemade; bun, NFS; white and other bread such as potato, Italian, and rye; bread, nfs; quarter pound patty</t>
  </si>
  <si>
    <t>5. Burger</t>
  </si>
  <si>
    <t>Potato, french fries, fast food</t>
  </si>
  <si>
    <t>6. Fries</t>
  </si>
  <si>
    <t>Muffin, fruit</t>
  </si>
  <si>
    <t>blueberry; cranberry nut; Hostess Banana Walnut Mini Muffins; Little Debbie Banana Nut Muffins; with or without nuts</t>
  </si>
  <si>
    <t>7. Muffin</t>
  </si>
  <si>
    <t>Cake or cupcake, white with white icing, bakery</t>
  </si>
  <si>
    <t>yellow or vanilla cake; other flavor icing; commercially packaged; other place</t>
  </si>
  <si>
    <t>8. Cake</t>
  </si>
  <si>
    <t>Pizza with pepperoni, from restaurant or fast food,  medium crust</t>
  </si>
  <si>
    <t>original, hand-tossed, or NS as to type of crust; from street vendor</t>
  </si>
  <si>
    <t>FNDDS 2017-2020</t>
  </si>
  <si>
    <t>Carmen et al., 2020</t>
  </si>
  <si>
    <t>1. Pizza</t>
  </si>
  <si>
    <t>Milk chocolate candy, plain</t>
  </si>
  <si>
    <t>chocolate candy, NFS; Easter Egg, NFS; Easter Egg, milk chocolate; Hershey Bar; Hershey Kiss or Star; Hershey Symphony Bar; Nestle Bar; Chocolate coins; Hershey's Hugs; Hershey's Nuggets; Easter bunnies; chocolate rose; Dove Milk Chocolate bar; chocolate balls; Cadbury Dairy Milk; Dove Promises</t>
  </si>
  <si>
    <t>2. Chocolate</t>
  </si>
  <si>
    <t>Biscuit, average</t>
  </si>
  <si>
    <t>Table Ciqual 2020</t>
  </si>
  <si>
    <t>Lecomte et al., 2019</t>
  </si>
  <si>
    <t>1. Biscuits</t>
  </si>
  <si>
    <t>France</t>
  </si>
  <si>
    <t>Turkey submarine sandwich, with cheese, lettuce, tomato and spread</t>
  </si>
  <si>
    <t>Arby's Turkey Sub; Subway Turkey Breast Sub; Jerry's Turkey Breast Sub</t>
  </si>
  <si>
    <t>Evans et al., 2019</t>
  </si>
  <si>
    <t>1. Sandwich</t>
  </si>
  <si>
    <t>2. Pizza</t>
  </si>
  <si>
    <t>Crackers, saltine</t>
  </si>
  <si>
    <t>soda crackers; Premium; Zesta; saltine, NFS</t>
  </si>
  <si>
    <t>3. Crackers</t>
  </si>
  <si>
    <t>Ice cream, vanilla</t>
  </si>
  <si>
    <t>other flavors; swirl; in a cup; scoop</t>
  </si>
  <si>
    <t>4. Ice Cream</t>
  </si>
  <si>
    <t>Carey et al., 2017</t>
  </si>
  <si>
    <t>Pie, apple, two crust</t>
  </si>
  <si>
    <t>apple-peach; apple-berry</t>
  </si>
  <si>
    <t>2. Pie</t>
  </si>
  <si>
    <t>Cookie, chocolate chip</t>
  </si>
  <si>
    <t>with nuts; Pepperidge Farm Chocolate Chunk; Nabisco Mini Chips Ahoy!; Nabisco Chips Ahoy!; Grandma; Keebler Rainbow Chips Deluxe; Subway chocolate chip cookie; McDonald's chocolate chip cookie; white chocolate</t>
  </si>
  <si>
    <t>3. Cookies</t>
  </si>
  <si>
    <t>Frankfurter or hot dog sandwich, beef, plain, on white bun</t>
  </si>
  <si>
    <t>bun, NFS</t>
  </si>
  <si>
    <t>4. Hot Dogs</t>
  </si>
  <si>
    <t>FNDDS 2015-2016</t>
  </si>
  <si>
    <t>Tester et al., 2016</t>
  </si>
  <si>
    <t>1. Chips</t>
  </si>
  <si>
    <t>Ice cream, regular, flavors other than chocolate</t>
  </si>
  <si>
    <t>ice cream, regular, flavors with partial chocolate base</t>
  </si>
  <si>
    <t>2. Ice cream</t>
  </si>
  <si>
    <t>Cheese, American</t>
  </si>
  <si>
    <t>3. Yellow cheese</t>
  </si>
  <si>
    <t>Phillips et al., 2016</t>
  </si>
  <si>
    <t>2. Chips</t>
  </si>
  <si>
    <t>4. Ice cream</t>
  </si>
  <si>
    <t>Mozzarella sticks, breaded, baked, or fried</t>
  </si>
  <si>
    <t>fried cheese served in a restaurant; mozzarella en carossa; Banquet; fried mozzarella; any cheese</t>
  </si>
  <si>
    <t>5. Mozzarella sticks</t>
  </si>
  <si>
    <t>Chicken tenders or strips, breaded, from fast food</t>
  </si>
  <si>
    <t>chicken fingers; Burger King; KFC; Carl's Jr.; McDonald's McBites; chicken fries; popcorn chicken</t>
  </si>
  <si>
    <t>6. Chicken fingers</t>
  </si>
  <si>
    <t>7. Fries</t>
  </si>
  <si>
    <t>Pasta, cooked</t>
  </si>
  <si>
    <t>macaroni, spaghetti, any shape of pasta; NS as to grain type; pasta, NFS</t>
  </si>
  <si>
    <t>8. Pasta</t>
  </si>
  <si>
    <t>Cereal (General Mills Cheerios)</t>
  </si>
  <si>
    <t>9. Cereal</t>
  </si>
  <si>
    <t>Bread, white</t>
  </si>
  <si>
    <t>diet sliced or very thin sliced; English muffin bread; pre-sliced, commercial</t>
  </si>
  <si>
    <t>10. Bread</t>
  </si>
  <si>
    <t>Bread (average)</t>
  </si>
  <si>
    <t>Rigaud et al., 2016</t>
  </si>
  <si>
    <t>1. Bread</t>
  </si>
  <si>
    <t>Biscuit (FR average)</t>
  </si>
  <si>
    <t>calculated from 9 biscuit variations</t>
  </si>
  <si>
    <t>2. Biscuits</t>
  </si>
  <si>
    <t>Cake (FR average)</t>
  </si>
  <si>
    <t>Calculated from 5 cake variations</t>
  </si>
  <si>
    <t>3. Cakes</t>
  </si>
  <si>
    <t>Chocolate (FR average)</t>
  </si>
  <si>
    <t>Calculated from 8 chocolate variations</t>
  </si>
  <si>
    <t>4. Chocolate</t>
  </si>
  <si>
    <t>French fries (FR average)</t>
  </si>
  <si>
    <t>Calculated from 5 french fries variations</t>
  </si>
  <si>
    <t>5. Fried potatoes</t>
  </si>
  <si>
    <t>Fruit (average)</t>
  </si>
  <si>
    <t>6. Fruit</t>
  </si>
  <si>
    <t>Green vegetables</t>
  </si>
  <si>
    <t>7. Green vegetables</t>
  </si>
  <si>
    <t>MILK CHOCOLATE CANDY, PLAIN</t>
  </si>
  <si>
    <t>Cadbury Dairy Milk, Chocolate coins, Dove Milk Chocolate bar, Dove promises, Easter Egg NFS, Easter Egg milk chocolate, Easter bunnies, Hershey bar, Hershey kiss or star, hershey symphony bar, hershey's hugs, hershey's nuggets, Nestle bar, chocolate balls, chocolate candy NFS, chocolate rose</t>
  </si>
  <si>
    <t>FNDDS 2013-2014</t>
  </si>
  <si>
    <t>Palmberg et al., 2014</t>
  </si>
  <si>
    <t>1. Chocolate</t>
  </si>
  <si>
    <t>ROLL, SWEET, CINNAMON BUN, FROSTED</t>
  </si>
  <si>
    <t>Cinnabon, Little Debbie Honey bun, Papa John's Cinnapie, Pizza Hut Cinnamon Stick, honey bun</t>
  </si>
  <si>
    <t>2. Honey buns</t>
  </si>
  <si>
    <t>ICE CREAM, REGULAR, CHOCOLATE</t>
  </si>
  <si>
    <t>3. Chocolate ice cream</t>
  </si>
  <si>
    <t>Reslan &amp; Saules, 2011</t>
  </si>
  <si>
    <t>1. Pasta</t>
  </si>
  <si>
    <t>Not able to find plain pasta in 2011-2012 databased, used 2015-2016</t>
  </si>
  <si>
    <t>Pizza with pepperoni, from restaurant or fast food, regular crust</t>
  </si>
  <si>
    <t>PIZZA W/PEPPERONI, FROM RESTAURANT/FAST FOOD, REGULAR CRUST</t>
  </si>
  <si>
    <t>FNDDS 2011 - 2012</t>
  </si>
  <si>
    <t>Burger (UK average)</t>
  </si>
  <si>
    <t>Calculated from 9 hamburger variations</t>
  </si>
  <si>
    <t>McCance &amp; Widdowson's Composition of Foods Integrated Dataset 2021</t>
  </si>
  <si>
    <t>Cameron et al., 2011</t>
  </si>
  <si>
    <t>1. Hamburgers</t>
  </si>
  <si>
    <t>United Kingdom</t>
  </si>
  <si>
    <t>Potato chips (UK average)</t>
  </si>
  <si>
    <t>Calculated from 20 potato chip variations</t>
  </si>
  <si>
    <t>2. Fries</t>
  </si>
  <si>
    <t>12-327</t>
  </si>
  <si>
    <t>Milkshake, thick, takeaway</t>
  </si>
  <si>
    <t>10 samples, 3 brands including chocolate, vanilla, and banana</t>
  </si>
  <si>
    <t>57</t>
  </si>
  <si>
    <t>3. Milkshake</t>
  </si>
  <si>
    <t>Cake, iced (AUS average)</t>
  </si>
  <si>
    <t>Calculated from 13 cake, iced variations</t>
  </si>
  <si>
    <t>AUSNET</t>
  </si>
  <si>
    <t>McIver et al., 2009</t>
  </si>
  <si>
    <t>1. Marble cake with icing</t>
  </si>
  <si>
    <t>Austrailia</t>
  </si>
  <si>
    <t>Chocolate, milk</t>
  </si>
  <si>
    <t>BREAD, WHITE</t>
  </si>
  <si>
    <t>Arnold Diet Sliced; English muffin bread; Pepperidge Farm; Weight Watchers; diet sliced or very thin sliced</t>
  </si>
  <si>
    <t>FNDDS 2007-2008</t>
  </si>
  <si>
    <t>Allison &amp; Timmerman, 2007</t>
  </si>
  <si>
    <t>2. Pasta</t>
  </si>
  <si>
    <t>PIZZA W/ PEPPERONI, THIN CRUST</t>
  </si>
  <si>
    <t>3. Pizza</t>
  </si>
  <si>
    <t>Cadbury Dairy Milk; Chocolate coins; Dove Milk Chocolate bar; Dove Promises; Easter Egg, NFS; Easter Egg, milk chocolate; Easter bunnies; Hershey Bar; Hershey Kiss or Star; Hershey Symphony Bar; Hershey's Hugs; Hershey's Nuggets; Nestle Bar; chocolate balls; chocolate candy, NFS; chocolate rose</t>
  </si>
  <si>
    <t>CAKE,CHOC,DEVIL'S FOOD/FUDGE,W/ICING, HOMEMADE</t>
  </si>
  <si>
    <t>Jack-in-the-Box Double Fudge Cake; chocolate, devil's food, or fudge, NS from home recipe, from mix, or bought RTE</t>
  </si>
  <si>
    <t>5. Cake</t>
  </si>
  <si>
    <t>PIE, APPLE, TWO CRUST</t>
  </si>
  <si>
    <t>apple-berry; apple-peach</t>
  </si>
  <si>
    <t>6. Pie</t>
  </si>
  <si>
    <t>COOKIE, CHOCOLATE CHIP</t>
  </si>
  <si>
    <t>Congo Bar; Grandma; Keebler Rainbow Chips Deluxe; Little Debbie; Nabisco Chips Ahoy!; Pepperidge Farm Chocolate Chunk Pecan; Subway chocolate chip cookie; with nuts</t>
  </si>
  <si>
    <t>7. Cookies</t>
  </si>
  <si>
    <t>ICE CREAM, REGULAR, NOT CHOCOLATE</t>
  </si>
  <si>
    <t>8. Ice cream</t>
  </si>
  <si>
    <t>PEANUTS, NFS</t>
  </si>
  <si>
    <t>9. Nuts</t>
  </si>
  <si>
    <t>WHITE POTATO, FRENCH FRIES, FROM FROZEN, DEEP-FRIED</t>
  </si>
  <si>
    <t>fast food orders; french fries, from frozen, NS as to deep fried or oven baked</t>
  </si>
  <si>
    <t>10. French fries</t>
  </si>
  <si>
    <t>POPCORN, POPPED IN OIL, BUTTERED</t>
  </si>
  <si>
    <t>Act II Microwave Butter Popcorn</t>
  </si>
  <si>
    <t>11. Popcorn</t>
  </si>
  <si>
    <t>WHITE POTATO, CHIPS</t>
  </si>
  <si>
    <t>chips, NFS; flavored potato chips</t>
  </si>
  <si>
    <t>12. Chips</t>
  </si>
  <si>
    <t>HAMBURGER, 1/4 LB MEAT W/ MAYO &amp; TOMATO/CATSUP, ON BUN</t>
  </si>
  <si>
    <t>Burger King Whopper; Carl's Jr. Famous Star Hamburger; Jack-in-the-Box Grilled Sour Dough Burger; Jack-in-the-Box Jumbo Jack Hamburger; McDonald's Big N' Tasty; Wendy's Single Hamburger; with lettuce, pickles, onions, and/or mustard</t>
  </si>
  <si>
    <t>13. Hamburgers</t>
  </si>
  <si>
    <t>FNDDS 2000-2001</t>
  </si>
  <si>
    <t>Telch et al., 1998</t>
  </si>
  <si>
    <t>1. Ice cream</t>
  </si>
  <si>
    <t>PEANUT BUTTER SANDWICH</t>
  </si>
  <si>
    <t>Greeno et al., 1995</t>
  </si>
  <si>
    <t>1. Peanut butter sandwich</t>
  </si>
  <si>
    <t>No PB sandwich in datasets until 07-08</t>
  </si>
  <si>
    <t>GUMDROPS</t>
  </si>
  <si>
    <t>jelly beans</t>
  </si>
  <si>
    <t>2. Jelly beans</t>
  </si>
  <si>
    <t>FRANKFURTER OR HOT DOG, TURKEY</t>
  </si>
  <si>
    <t>3. Turkey dog</t>
  </si>
  <si>
    <t>4. Chocolate candy</t>
  </si>
  <si>
    <t>SUNFLOWER SEEDS, HULLED, UNROASTED</t>
  </si>
  <si>
    <t>sunflower seeds, NFS</t>
  </si>
  <si>
    <t>5. Sunflower seeds</t>
  </si>
  <si>
    <t>BEEF STEAK, BROILED OR BAKED, LEAN &amp; FAT</t>
  </si>
  <si>
    <t>6. Broiled porterhouse steak</t>
  </si>
  <si>
    <t>Smacks, Kellogg's (formerly Honey Smacks)</t>
  </si>
  <si>
    <t>7. Sugar Smacks</t>
  </si>
  <si>
    <t>MILK, CHOCOLATE, NFS</t>
  </si>
  <si>
    <t>chocolate milk, NS as to milk or drink</t>
  </si>
  <si>
    <t>Geracioti et al., 1995</t>
  </si>
  <si>
    <t>Chocolate (SWE average)</t>
  </si>
  <si>
    <t>average of 11 chocolate variations</t>
  </si>
  <si>
    <t>Livsmedelsverket, 2025</t>
  </si>
  <si>
    <t>van der Ster Wallin et al., 1994</t>
  </si>
  <si>
    <t>Sweden</t>
  </si>
  <si>
    <t>Bread (SWE average)</t>
  </si>
  <si>
    <t>Average calculated from 22 bread variations</t>
  </si>
  <si>
    <t>2. Bread</t>
  </si>
  <si>
    <t>Parisersmörgås</t>
  </si>
  <si>
    <t>only 1 type of sandwich (smörgas)</t>
  </si>
  <si>
    <t>3. Sandwiches</t>
  </si>
  <si>
    <t>Cake (SWE average)</t>
  </si>
  <si>
    <t>Average calculated from 9 cake variations</t>
  </si>
  <si>
    <t>4. Cakes</t>
  </si>
  <si>
    <t>5. Buns</t>
  </si>
  <si>
    <t>Pasta (SWE average)</t>
  </si>
  <si>
    <t>Average calculated from 3 plain pasta samples</t>
  </si>
  <si>
    <t>6. Pasta</t>
  </si>
  <si>
    <t>Pizza (SWE average)</t>
  </si>
  <si>
    <t>Average calculated from 24 pizza variations</t>
  </si>
  <si>
    <t>7. Pizzas</t>
  </si>
  <si>
    <t>Hamburger (SWE average)</t>
  </si>
  <si>
    <t>Average calculated from 3 hamburger variations</t>
  </si>
  <si>
    <t>8. Hamburgers</t>
  </si>
  <si>
    <t>Ice cream (SWE average)</t>
  </si>
  <si>
    <t>Average calculated from 10 ice cream variations</t>
  </si>
  <si>
    <t>9. Ice cream</t>
  </si>
  <si>
    <t>Chocolate (UK average)</t>
  </si>
  <si>
    <t>Average calculated from 2 chocolate variations</t>
  </si>
  <si>
    <t>Hetherington &amp; MacDiarmid, 1993</t>
  </si>
  <si>
    <t>Yanovski et al., 1992</t>
  </si>
  <si>
    <t>WHITE POTATO, CHIPS (INCL FLAVORED)</t>
  </si>
  <si>
    <t>2. Potato chips</t>
  </si>
  <si>
    <t>CAKE, CUPCAKE, CHOCOLATE, W/ ICING OR FILLING</t>
  </si>
  <si>
    <t>Ding Dongs; Dolly Madison Fudge Creme Zinger; Drake's Devil Dogs; Drake's Funny Bones; Drake's Ring Dings; Drake's Yankee Doodles; Drake's Yodels; Ho Ho's; Hostess Big Wheels; Hostess Cupcakes; Hostess Devil Food Twinkies; Hostess Suzy Q; Koo-Koo's; Little Debbie Chocolate Devil Squares; Little Debbie Snak Cakes; Little Debbie Swiss Roll; Rock &amp; Roll Cake; Swiss Cake Roll; Tastykake Chocolate Creamies; Tastykake Chocolate Kandy Kakes; Tastykake Junior Cakes; Tastykake cupcakes</t>
  </si>
  <si>
    <t>3. Chocolate cake</t>
  </si>
  <si>
    <t>Congo Bar; Grandma; Keebler Pecan Chips Deluxe; Keebler Rainbow Chips Deluxe; Keebler Rich 'n Chips; Little Debbie; Nabisco Chips Ahoy!; Nabisco Mini Chips Ahoy!; Pepperidge Farm Chocolate Chunk Pecan; with nuts</t>
  </si>
  <si>
    <t>Kales, 1990</t>
  </si>
  <si>
    <t>1. Cookies</t>
  </si>
  <si>
    <t>3. Cake</t>
  </si>
  <si>
    <t>5. Chocolate</t>
  </si>
  <si>
    <t>PIZZA W/ MEAT, THIN CRUST</t>
  </si>
  <si>
    <t>bacon; ground beef; ham; pepperoni; salami; sausage</t>
  </si>
  <si>
    <t>6. Pizza</t>
  </si>
  <si>
    <t>BUTTER, STICK, SALTED</t>
  </si>
  <si>
    <t>Land O Lakes Salted Stick Butter; butter, seasoned, e.g., garlic butter; salted butter, NS as to stick or tub; stick butter, NS as to salt</t>
  </si>
  <si>
    <t>7. Butter</t>
  </si>
  <si>
    <t>Ice Cream (NLD average)</t>
  </si>
  <si>
    <t>Average calculated from 5 ice cream variations</t>
  </si>
  <si>
    <t>Data search from NEVO Online (2025)</t>
  </si>
  <si>
    <t>Jansen, 1989</t>
  </si>
  <si>
    <t>1. Malaga ice cream</t>
  </si>
  <si>
    <t>Netherlands</t>
  </si>
  <si>
    <t>Did not have malaga ice cream flavor in database</t>
  </si>
  <si>
    <t>Chocolate (NLD average)</t>
  </si>
  <si>
    <t>Average calculated from 4 chocolate variations</t>
  </si>
  <si>
    <t>Cookie (NLD average)</t>
  </si>
  <si>
    <t>Average calculated from 18 cookie variations</t>
  </si>
  <si>
    <t>Cookie Jewish (shortbread cookie)</t>
  </si>
  <si>
    <t>4. Shortbread</t>
  </si>
  <si>
    <t>Licorice (NLD average)</t>
  </si>
  <si>
    <t>Average calculated from 2 licorice variations</t>
  </si>
  <si>
    <t>5. Liquorice all-sorts</t>
  </si>
  <si>
    <t>Double salted liquorice</t>
  </si>
  <si>
    <t>6. Dutch liquorice</t>
  </si>
  <si>
    <t>Banana</t>
  </si>
  <si>
    <t>7. Bananas</t>
  </si>
  <si>
    <t>Doughnut filled with currants and raisins</t>
  </si>
  <si>
    <t>8. Currant buns</t>
  </si>
  <si>
    <t>Biscuits (UK average)</t>
  </si>
  <si>
    <t>Average calculated from 24 different biscuit variations</t>
  </si>
  <si>
    <t>Schmidt &amp; Marks, 1988</t>
  </si>
  <si>
    <t>Breakfast cereal (UK average)</t>
  </si>
  <si>
    <t>Average calculated from 27 breakfast cereal variations</t>
  </si>
  <si>
    <t>2. Cereal</t>
  </si>
  <si>
    <t>Bread (UK average)</t>
  </si>
  <si>
    <t>Average calculated from 19 bread variations</t>
  </si>
  <si>
    <t>3. Bread</t>
  </si>
  <si>
    <t>Cheese (UK average)</t>
  </si>
  <si>
    <t>Average calculated from 42 cheese variations</t>
  </si>
  <si>
    <t>4. Cheese</t>
  </si>
  <si>
    <t>McCance &amp; Widdowson's Composition of Foods Integrated Dataset 2022</t>
  </si>
  <si>
    <t>14-849</t>
  </si>
  <si>
    <t>Trail mix</t>
  </si>
  <si>
    <t>10 samples; mix of nuts and dried fruit</t>
  </si>
  <si>
    <t>27</t>
  </si>
  <si>
    <t>McCance &amp; Widdowson's Composition of Foods Integrated Dataset 2023</t>
  </si>
  <si>
    <t>6. Nuts &amp; Raisins</t>
  </si>
  <si>
    <t>17-670</t>
  </si>
  <si>
    <t>Topic/Snickers and own brand equivalents</t>
  </si>
  <si>
    <t>16 samples, 3 brands, including standard, snack and fun size</t>
  </si>
  <si>
    <t>McCance &amp; Widdowson's Composition of Foods Integrated Dataset 2024</t>
  </si>
  <si>
    <t>7. Marathon Bar</t>
  </si>
  <si>
    <t>17-671</t>
  </si>
  <si>
    <t>Potato crisps, fried in sunflower oil</t>
  </si>
  <si>
    <t>11 samples, 8 products, assorted flavours, fried in high oleic sunflower oil, including Walkers and own brands</t>
  </si>
  <si>
    <t>McCance &amp; Widdowson's Composition of Foods Integrated Dataset 2027</t>
  </si>
  <si>
    <t>8. Crisps</t>
  </si>
  <si>
    <t>Cake (UK average)</t>
  </si>
  <si>
    <t>Average calculated from 26 cake variations</t>
  </si>
  <si>
    <t>9. Cake</t>
  </si>
  <si>
    <t>Marcus et al., 1988</t>
  </si>
  <si>
    <t>DANISH PASTRY, PLAIN/SPICE (INCL W/ ICING)</t>
  </si>
  <si>
    <t>Babka; Pillsbury Cinnamon Toaster Strudel; bear claw; snail danish; with icing</t>
  </si>
  <si>
    <t>2. Pastries</t>
  </si>
  <si>
    <t>3. Ice cream</t>
  </si>
  <si>
    <t>CHICKEN PATTY SANDWICH W/ LETTUCE &amp; SPREAD</t>
  </si>
  <si>
    <t>McDonald's McChicken Sandwich</t>
  </si>
  <si>
    <t>4. Sandwiches</t>
  </si>
  <si>
    <t>Robinson et al., 1985</t>
  </si>
  <si>
    <t>1. Cakes</t>
  </si>
  <si>
    <t>Cheese, cottage (UK average)</t>
  </si>
  <si>
    <t>Average calculated from 2 variations</t>
  </si>
  <si>
    <t>2 Cottage cheese</t>
  </si>
  <si>
    <t>Cheesecake (UK average)</t>
  </si>
  <si>
    <t>Average calculated from 4 cheesecake variations)</t>
  </si>
  <si>
    <t>3. Cheesecake</t>
  </si>
  <si>
    <t>Leon et al., 1985</t>
  </si>
  <si>
    <t>1. Pastries</t>
  </si>
  <si>
    <t>HAMBURGER, 1/4 LB MEAT W/ MAYO &amp; TOMATO, ON BUN</t>
  </si>
  <si>
    <t>2. Hamburgers</t>
  </si>
  <si>
    <t>3. Breads</t>
  </si>
  <si>
    <t>4. Cookies</t>
  </si>
  <si>
    <t>chips, NFS; flavored potoato chips</t>
  </si>
  <si>
    <t>5. Potato chips</t>
  </si>
  <si>
    <t>PRETZELS, HARD</t>
  </si>
  <si>
    <t>Mr. Phipps Pretzel Chips, salted or lightly salted; all flavored pretzels; pretzels labeled "lowfat" or "fat free"</t>
  </si>
  <si>
    <t>6. Pretzels</t>
  </si>
  <si>
    <t>Tarrier, 1984</t>
  </si>
  <si>
    <t>1. Cereal</t>
  </si>
  <si>
    <t>2. Cake</t>
  </si>
  <si>
    <t>3. Cheese</t>
  </si>
  <si>
    <t>11-981</t>
  </si>
  <si>
    <t>Bread, wholemeal, average</t>
  </si>
  <si>
    <t>21 samples, sliced and unsliced</t>
  </si>
  <si>
    <t>4. Wholemeal bread</t>
  </si>
  <si>
    <t>DOUGHNUT, CAKE TYPE</t>
  </si>
  <si>
    <t>cinnamon; coconut; cruller twist; glazed; powdered sugar; sugar-coated; with non-chocolate icing</t>
  </si>
  <si>
    <t>Carter &amp; Duncan, 1984</t>
  </si>
  <si>
    <t>1. Doughnuts</t>
  </si>
  <si>
    <t>Sandwich or roll, cheese, toasted</t>
  </si>
  <si>
    <t>AUSNUT 2023</t>
  </si>
  <si>
    <t>Abraham &amp; Beumont, 1982</t>
  </si>
  <si>
    <t>1. Grilled cheese on toast</t>
  </si>
  <si>
    <t>Biscuit (AUS average)</t>
  </si>
  <si>
    <t>Average calculated from 83 biscuit variations</t>
  </si>
  <si>
    <t>Cake (AUS average)</t>
  </si>
  <si>
    <t>Average calculated from 52 cake variations (excluding cheesecake)</t>
  </si>
  <si>
    <t>Casserole (AUS average)</t>
  </si>
  <si>
    <t>Average calculated from 53 casserole variations</t>
  </si>
  <si>
    <t>4. Casseroles</t>
  </si>
  <si>
    <t>Chicken, no added fat (AUS average)</t>
  </si>
  <si>
    <t>Average calculated from 7 chicken variations</t>
  </si>
  <si>
    <t>5. Chicken</t>
  </si>
  <si>
    <t>Ice cream (AUS average)</t>
  </si>
  <si>
    <t>Average calculated from 23 ice cream variations</t>
  </si>
  <si>
    <t>6. Ice cream</t>
  </si>
  <si>
    <t>Mixed vegetables, raw</t>
  </si>
  <si>
    <t>7. Fresh vegetables</t>
  </si>
  <si>
    <t>Smith, 1981</t>
  </si>
  <si>
    <t>Sausage roll</t>
  </si>
  <si>
    <t>Average calculated from 2 sausage roll samples</t>
  </si>
  <si>
    <t>2. Sausage rolls</t>
  </si>
  <si>
    <t>Sandwich</t>
  </si>
  <si>
    <t>Average calculated from 6 sandwich samples</t>
  </si>
  <si>
    <t>Biscuits, cookies (UK average)</t>
  </si>
  <si>
    <t>Average calculated from 2 biscuits, cookies variations</t>
  </si>
  <si>
    <t>Orbach, 1978</t>
  </si>
  <si>
    <t>Ice cream (UK average)</t>
  </si>
  <si>
    <t>Average calculated from 4 ice cream variations</t>
  </si>
  <si>
    <t>CRACKER, SNACK</t>
  </si>
  <si>
    <t>All types</t>
  </si>
  <si>
    <t>Rau &amp; Green, 1975</t>
  </si>
  <si>
    <t>1. Crackers</t>
  </si>
  <si>
    <t>BACON, CHICK, &amp; TOM CLUB SANDWICH W/ LETTUCE+SPREAD</t>
  </si>
  <si>
    <t>Arby's Turkey Club; Jerry's Club Sub; Subway Club; Subway Southwest Turkey Bacon; Subway Turkey and Ham Sub; Wendy's Chicken Club</t>
  </si>
  <si>
    <t>Castelnuovo-Tesdesco, 1974</t>
  </si>
  <si>
    <t>1. Hero sandwich</t>
  </si>
  <si>
    <t>Sandwich info not available until 2017-2020</t>
  </si>
  <si>
    <t>Wijesinghe, 1973</t>
  </si>
  <si>
    <t>3. Chocolates</t>
  </si>
  <si>
    <r>
      <t xml:space="preserve">Article Title: </t>
    </r>
    <r>
      <rPr>
        <sz val="11"/>
        <color rgb="FF000000"/>
        <rFont val="Arial"/>
        <family val="2"/>
        <scheme val="minor"/>
      </rPr>
      <t>Proportion of Hyperpalatable Foods Consumed in Binge-Eating Episodes</t>
    </r>
  </si>
  <si>
    <r>
      <t xml:space="preserve">Journal Name: </t>
    </r>
    <r>
      <rPr>
        <sz val="11"/>
        <color rgb="FF000000"/>
        <rFont val="Arial"/>
        <family val="2"/>
        <scheme val="minor"/>
      </rPr>
      <t>Reviews in Endocrine and Metabolic Disorders</t>
    </r>
  </si>
  <si>
    <r>
      <t xml:space="preserve">Author Names: </t>
    </r>
    <r>
      <rPr>
        <sz val="11"/>
        <color rgb="FF000000"/>
        <rFont val="Arial"/>
        <family val="2"/>
        <scheme val="minor"/>
      </rPr>
      <t>Ingrid A. Worth, BA, Tera L. Fazzino, PhD, Ashley N. Gearhardt, PhD</t>
    </r>
  </si>
  <si>
    <r>
      <t>Corresponding author affiliation &amp; email:</t>
    </r>
    <r>
      <rPr>
        <sz val="11"/>
        <color rgb="FF000000"/>
        <rFont val="Arial"/>
        <family val="2"/>
        <scheme val="minor"/>
      </rPr>
      <t xml:space="preserve"> Ashley N. Gearhardt; Department of Psychology, University of Michigan, Ann Arbor, Michigan, USA; agearhar@umich.edu </t>
    </r>
  </si>
  <si>
    <t>Davis et al., 2022</t>
  </si>
  <si>
    <t>1. Pretzels</t>
  </si>
  <si>
    <t>Peanut butter and jelly sandwich, with regular peanut butter, regular jelly, on wheat bread</t>
  </si>
  <si>
    <t>4. Peanut butter and jelly sandwich</t>
  </si>
  <si>
    <t>2. Oreo cookies</t>
  </si>
  <si>
    <t>Brand site: Oreos</t>
  </si>
  <si>
    <t>Pretzels, hard, plain, salted</t>
  </si>
  <si>
    <t>Oreos® Chocolate Sandwich Cookies</t>
  </si>
  <si>
    <t>original</t>
  </si>
  <si>
    <t>NS as to type of peanut butter or jelly; jam or honey; multigrain, whole grain, whole wheat</t>
  </si>
  <si>
    <t>Y</t>
  </si>
  <si>
    <t>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</si>
</sst>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
    <numFmt numFmtId="165" formatCode="[$-10409]#,##0.00;\-#,##0.00"/>
    <numFmt numFmtId="166" formatCode="[$-10409]#,##0;\-#,##0"/>
    <numFmt numFmtId="167" formatCode="[$-10409]#,##0.0;\-#,##0.0"/>
    <numFmt numFmtId="168" formatCode="0.0%"/>
  </numFmts>
  <fonts count="10" x14ac:knownFonts="1">
    <font>
      <sz val="10"/>
      <color rgb="FF000000"/>
      <name val="Arial"/>
      <scheme val="minor"/>
    </font>
    <font>
      <b/>
      <sz val="10"/>
      <color theme="1"/>
      <name val="Arial"/>
      <family val="2"/>
      <scheme val="minor"/>
    </font>
    <font>
      <sz val="10"/>
      <color theme="1"/>
      <name val="Arial"/>
      <family val="2"/>
      <scheme val="minor"/>
    </font>
    <font>
      <sz val="10"/>
      <color rgb="FFFFFFFF"/>
      <name val="Arial"/>
      <family val="2"/>
      <scheme val="minor"/>
    </font>
    <font>
      <sz val="11"/>
      <color theme="1"/>
      <name val="Calibri"/>
      <family val="2"/>
    </font>
    <font>
      <sz val="11"/>
      <color rgb="FF000000"/>
      <name val="Calibri"/>
      <family val="2"/>
    </font>
    <font>
      <sz val="11"/>
      <color rgb="FFFFFFFF"/>
      <name val="Calibri"/>
      <family val="2"/>
    </font>
    <font>
      <sz val="12"/>
      <color rgb="FF000000"/>
      <name val="Aptos Narrow"/>
    </font>
    <font>
      <sz val="11"/>
      <color rgb="FF000000"/>
      <name val="Arial"/>
      <family val="2"/>
      <scheme val="minor"/>
    </font>
    <font>
      <b/>
      <sz val="11"/>
      <color rgb="FF000000"/>
      <name val="Arial"/>
      <family val="2"/>
      <scheme val="minor"/>
    </font>
  </fonts>
  <fills count="15">
    <fill>
      <patternFill patternType="none"/>
    </fill>
    <fill>
      <patternFill patternType="gray125"/>
    </fill>
    <fill>
      <patternFill patternType="solid">
        <fgColor rgb="FFFCE5CD"/>
        <bgColor rgb="FFFCE5CD"/>
      </patternFill>
    </fill>
    <fill>
      <patternFill patternType="solid">
        <fgColor rgb="FF8E7CC3"/>
        <bgColor rgb="FF8E7CC3"/>
      </patternFill>
    </fill>
    <fill>
      <patternFill patternType="solid">
        <fgColor rgb="FFFBD4AC"/>
        <bgColor rgb="FFFBD4AC"/>
      </patternFill>
    </fill>
    <fill>
      <patternFill patternType="solid">
        <fgColor rgb="FF073763"/>
        <bgColor rgb="FF073763"/>
      </patternFill>
    </fill>
    <fill>
      <patternFill patternType="solid">
        <fgColor rgb="FFF1C394"/>
        <bgColor rgb="FFF1C394"/>
      </patternFill>
    </fill>
    <fill>
      <patternFill patternType="solid">
        <fgColor rgb="FFF2B679"/>
        <bgColor rgb="FFF2B679"/>
      </patternFill>
    </fill>
    <fill>
      <patternFill patternType="solid">
        <fgColor rgb="FFF1B06E"/>
        <bgColor rgb="FFF1B06E"/>
      </patternFill>
    </fill>
    <fill>
      <patternFill patternType="solid">
        <fgColor rgb="FF4C1130"/>
        <bgColor rgb="FF4C1130"/>
      </patternFill>
    </fill>
    <fill>
      <patternFill patternType="solid">
        <fgColor theme="6"/>
        <bgColor theme="6"/>
      </patternFill>
    </fill>
    <fill>
      <patternFill patternType="solid">
        <fgColor rgb="FFEDA45A"/>
        <bgColor rgb="FFEDA45A"/>
      </patternFill>
    </fill>
    <fill>
      <patternFill patternType="solid">
        <fgColor rgb="FFE88E33"/>
        <bgColor rgb="FFE88E33"/>
      </patternFill>
    </fill>
    <fill>
      <patternFill patternType="solid">
        <fgColor rgb="FFDDE9E9"/>
        <bgColor rgb="FFDDE9E9"/>
      </patternFill>
    </fill>
    <fill>
      <patternFill patternType="solid">
        <fgColor rgb="FFFFE599"/>
        <bgColor rgb="FFFFE599"/>
      </patternFill>
    </fill>
  </fills>
  <borders count="11">
    <border>
      <left/>
      <right/>
      <top/>
      <bottom/>
      <diagonal/>
    </border>
    <border>
      <left style="thin">
        <color rgb="FF000000"/>
      </left>
      <right/>
      <top/>
      <bottom/>
      <diagonal/>
    </border>
    <border>
      <left/>
      <right style="thin">
        <color rgb="FF000000"/>
      </right>
      <top/>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D3D3D3"/>
      </left>
      <right style="thin">
        <color rgb="FFD3D3D3"/>
      </right>
      <top style="thin">
        <color rgb="FFD3D3D3"/>
      </top>
      <bottom style="thin">
        <color rgb="FFD3D3D3"/>
      </bottom>
      <diagonal/>
    </border>
    <border>
      <left style="thin">
        <color rgb="FFD3D3D3"/>
      </left>
      <right/>
      <top style="thin">
        <color rgb="FFD3D3D3"/>
      </top>
      <bottom style="thin">
        <color rgb="FFD3D3D3"/>
      </bottom>
      <diagonal/>
    </border>
  </borders>
  <cellStyleXfs count="1">
    <xf numFmtId="0" fontId="0" fillId="0" borderId="0"/>
  </cellStyleXfs>
  <cellXfs count="117">
    <xf numFmtId="0" fontId="0" fillId="0" borderId="0" xfId="0"/>
    <xf numFmtId="0" fontId="1" fillId="0" borderId="0" xfId="0" applyFont="1" applyAlignment="1">
      <alignment horizontal="center"/>
    </xf>
    <xf numFmtId="0" fontId="1" fillId="0" borderId="0" xfId="0" applyFont="1" applyAlignment="1">
      <alignment horizontal="right"/>
    </xf>
    <xf numFmtId="0" fontId="1" fillId="0" borderId="1" xfId="0" applyFont="1" applyBorder="1" applyAlignment="1">
      <alignment horizontal="center"/>
    </xf>
    <xf numFmtId="0" fontId="1" fillId="0" borderId="2" xfId="0" applyFont="1" applyBorder="1" applyAlignment="1">
      <alignment horizontal="center"/>
    </xf>
    <xf numFmtId="0" fontId="1" fillId="0" borderId="0" xfId="0" applyFont="1" applyAlignment="1">
      <alignment horizontal="left"/>
    </xf>
    <xf numFmtId="0" fontId="2" fillId="0" borderId="0" xfId="0" applyFont="1" applyAlignment="1">
      <alignment horizontal="right"/>
    </xf>
    <xf numFmtId="0" fontId="2" fillId="0" borderId="0" xfId="0" applyFont="1"/>
    <xf numFmtId="0" fontId="2" fillId="0" borderId="1" xfId="0" applyFont="1" applyBorder="1"/>
    <xf numFmtId="0" fontId="2" fillId="0" borderId="2" xfId="0" applyFont="1" applyBorder="1"/>
    <xf numFmtId="0" fontId="2" fillId="0" borderId="0" xfId="0" applyFont="1" applyAlignment="1">
      <alignment horizontal="center"/>
    </xf>
    <xf numFmtId="0" fontId="2" fillId="0" borderId="2" xfId="0"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left"/>
    </xf>
    <xf numFmtId="0" fontId="2" fillId="0" borderId="3" xfId="0" applyFont="1" applyBorder="1" applyAlignment="1">
      <alignment horizontal="right"/>
    </xf>
    <xf numFmtId="0" fontId="2" fillId="0" borderId="3" xfId="0" applyFont="1" applyBorder="1"/>
    <xf numFmtId="0" fontId="2" fillId="0" borderId="4" xfId="0" applyFont="1" applyBorder="1"/>
    <xf numFmtId="0" fontId="2" fillId="0" borderId="5" xfId="0" applyFont="1" applyBorder="1"/>
    <xf numFmtId="0" fontId="1" fillId="0" borderId="4" xfId="0" applyFont="1" applyBorder="1" applyAlignment="1">
      <alignment horizontal="center"/>
    </xf>
    <xf numFmtId="0" fontId="2" fillId="0" borderId="3" xfId="0" applyFont="1" applyBorder="1" applyAlignment="1">
      <alignment horizontal="center"/>
    </xf>
    <xf numFmtId="0" fontId="2" fillId="0" borderId="5" xfId="0" applyFont="1" applyBorder="1" applyAlignment="1">
      <alignment horizontal="center"/>
    </xf>
    <xf numFmtId="0" fontId="3" fillId="3" borderId="4" xfId="0" applyFont="1" applyFill="1" applyBorder="1" applyAlignment="1">
      <alignment horizontal="center"/>
    </xf>
    <xf numFmtId="0" fontId="2" fillId="0" borderId="3" xfId="0" applyFont="1" applyBorder="1" applyAlignment="1">
      <alignment horizontal="left"/>
    </xf>
    <xf numFmtId="0" fontId="3" fillId="3" borderId="1" xfId="0" applyFont="1" applyFill="1" applyBorder="1" applyAlignment="1">
      <alignment horizontal="center"/>
    </xf>
    <xf numFmtId="0" fontId="2" fillId="0" borderId="7" xfId="0" applyFont="1" applyBorder="1" applyAlignment="1">
      <alignment horizontal="center"/>
    </xf>
    <xf numFmtId="0" fontId="2" fillId="0" borderId="8" xfId="0" applyFont="1" applyBorder="1" applyAlignment="1">
      <alignment horizontal="center"/>
    </xf>
    <xf numFmtId="0" fontId="2" fillId="0" borderId="7" xfId="0" applyFont="1" applyBorder="1" applyAlignment="1">
      <alignment horizontal="right"/>
    </xf>
    <xf numFmtId="0" fontId="2" fillId="0" borderId="7" xfId="0" applyFont="1" applyBorder="1"/>
    <xf numFmtId="0" fontId="4" fillId="0" borderId="7" xfId="0" applyFont="1" applyBorder="1"/>
    <xf numFmtId="0" fontId="2" fillId="0" borderId="6" xfId="0" applyFont="1" applyBorder="1"/>
    <xf numFmtId="0" fontId="2" fillId="0" borderId="8" xfId="0" applyFont="1" applyBorder="1"/>
    <xf numFmtId="0" fontId="1" fillId="0" borderId="6" xfId="0" applyFont="1" applyBorder="1" applyAlignment="1">
      <alignment horizontal="center"/>
    </xf>
    <xf numFmtId="0" fontId="2" fillId="2" borderId="6" xfId="0" applyFont="1" applyFill="1" applyBorder="1" applyAlignment="1">
      <alignment horizontal="center"/>
    </xf>
    <xf numFmtId="0" fontId="2" fillId="0" borderId="7" xfId="0" applyFont="1" applyBorder="1" applyAlignment="1">
      <alignment horizontal="left"/>
    </xf>
    <xf numFmtId="0" fontId="4" fillId="0" borderId="0" xfId="0" applyFont="1"/>
    <xf numFmtId="0" fontId="4" fillId="0" borderId="0" xfId="0" applyFont="1" applyAlignment="1">
      <alignment horizontal="right"/>
    </xf>
    <xf numFmtId="0" fontId="4" fillId="0" borderId="3" xfId="0" applyFont="1" applyBorder="1"/>
    <xf numFmtId="0" fontId="2" fillId="2" borderId="4" xfId="0" applyFont="1" applyFill="1" applyBorder="1" applyAlignment="1">
      <alignment horizontal="center"/>
    </xf>
    <xf numFmtId="0" fontId="2" fillId="4" borderId="1" xfId="0" applyFont="1" applyFill="1" applyBorder="1" applyAlignment="1">
      <alignment horizontal="center"/>
    </xf>
    <xf numFmtId="0" fontId="4" fillId="0" borderId="3" xfId="0" applyFont="1" applyBorder="1" applyAlignment="1">
      <alignment horizontal="right"/>
    </xf>
    <xf numFmtId="0" fontId="2" fillId="4" borderId="4" xfId="0" applyFont="1" applyFill="1" applyBorder="1" applyAlignment="1">
      <alignment horizontal="center"/>
    </xf>
    <xf numFmtId="0" fontId="3" fillId="5" borderId="4" xfId="0" applyFont="1" applyFill="1" applyBorder="1" applyAlignment="1">
      <alignment horizontal="center"/>
    </xf>
    <xf numFmtId="0" fontId="4" fillId="0" borderId="7" xfId="0" applyFont="1" applyBorder="1" applyAlignment="1">
      <alignment horizontal="right"/>
    </xf>
    <xf numFmtId="0" fontId="2" fillId="6" borderId="6" xfId="0" applyFont="1" applyFill="1" applyBorder="1" applyAlignment="1">
      <alignment horizontal="center"/>
    </xf>
    <xf numFmtId="0" fontId="2" fillId="6" borderId="1" xfId="0" applyFont="1" applyFill="1" applyBorder="1" applyAlignment="1">
      <alignment horizontal="center"/>
    </xf>
    <xf numFmtId="0" fontId="2" fillId="6" borderId="4" xfId="0" applyFont="1" applyFill="1" applyBorder="1" applyAlignment="1">
      <alignment horizontal="center"/>
    </xf>
    <xf numFmtId="0" fontId="5" fillId="0" borderId="0" xfId="0" applyFont="1" applyAlignment="1">
      <alignment horizontal="right"/>
    </xf>
    <xf numFmtId="0" fontId="3" fillId="5" borderId="1" xfId="0" applyFont="1" applyFill="1" applyBorder="1" applyAlignment="1">
      <alignment horizontal="center"/>
    </xf>
    <xf numFmtId="4" fontId="2" fillId="0" borderId="0" xfId="0" applyNumberFormat="1" applyFont="1" applyAlignment="1">
      <alignment horizontal="right"/>
    </xf>
    <xf numFmtId="4" fontId="2" fillId="0" borderId="0" xfId="0" applyNumberFormat="1" applyFont="1"/>
    <xf numFmtId="0" fontId="2" fillId="7" borderId="1" xfId="0" applyFont="1" applyFill="1" applyBorder="1" applyAlignment="1">
      <alignment horizontal="center"/>
    </xf>
    <xf numFmtId="0" fontId="2" fillId="7" borderId="4" xfId="0" applyFont="1" applyFill="1" applyBorder="1" applyAlignment="1">
      <alignment horizontal="center"/>
    </xf>
    <xf numFmtId="0" fontId="2" fillId="8" borderId="4" xfId="0" applyFont="1" applyFill="1" applyBorder="1" applyAlignment="1">
      <alignment horizontal="center"/>
    </xf>
    <xf numFmtId="0" fontId="5" fillId="0" borderId="0" xfId="0" applyFont="1" applyAlignment="1">
      <alignment horizontal="left"/>
    </xf>
    <xf numFmtId="4" fontId="5" fillId="0" borderId="0" xfId="0" applyNumberFormat="1" applyFont="1" applyAlignment="1">
      <alignment horizontal="right"/>
    </xf>
    <xf numFmtId="4" fontId="4" fillId="0" borderId="0" xfId="0" applyNumberFormat="1" applyFont="1" applyAlignment="1">
      <alignment horizontal="right"/>
    </xf>
    <xf numFmtId="0" fontId="6" fillId="9" borderId="1" xfId="0" applyFont="1" applyFill="1" applyBorder="1" applyAlignment="1">
      <alignment horizontal="left"/>
    </xf>
    <xf numFmtId="0" fontId="5" fillId="0" borderId="0" xfId="0" applyFont="1" applyAlignment="1">
      <alignment horizontal="center"/>
    </xf>
    <xf numFmtId="0" fontId="5" fillId="0" borderId="0" xfId="0" applyFont="1"/>
    <xf numFmtId="0" fontId="5" fillId="0" borderId="2" xfId="0" applyFont="1" applyBorder="1" applyAlignment="1">
      <alignment horizontal="center"/>
    </xf>
    <xf numFmtId="0" fontId="5" fillId="0" borderId="3" xfId="0" applyFont="1" applyBorder="1" applyAlignment="1">
      <alignment horizontal="right"/>
    </xf>
    <xf numFmtId="0" fontId="5" fillId="0" borderId="3" xfId="0" applyFont="1" applyBorder="1"/>
    <xf numFmtId="164" fontId="4" fillId="0" borderId="3" xfId="0" applyNumberFormat="1" applyFont="1" applyBorder="1" applyAlignment="1">
      <alignment horizontal="right"/>
    </xf>
    <xf numFmtId="0" fontId="5" fillId="0" borderId="3" xfId="0" applyFont="1" applyBorder="1" applyAlignment="1">
      <alignment horizontal="center"/>
    </xf>
    <xf numFmtId="0" fontId="5" fillId="0" borderId="5" xfId="0" applyFont="1" applyBorder="1" applyAlignment="1">
      <alignment horizontal="center"/>
    </xf>
    <xf numFmtId="165" fontId="2" fillId="0" borderId="0" xfId="0" applyNumberFormat="1" applyFont="1" applyAlignment="1">
      <alignment horizontal="right"/>
    </xf>
    <xf numFmtId="165" fontId="2" fillId="0" borderId="0" xfId="0" applyNumberFormat="1" applyFont="1"/>
    <xf numFmtId="0" fontId="2" fillId="10" borderId="1" xfId="0" applyFont="1" applyFill="1" applyBorder="1" applyAlignment="1">
      <alignment horizontal="center"/>
    </xf>
    <xf numFmtId="166" fontId="2" fillId="0" borderId="0" xfId="0" applyNumberFormat="1" applyFont="1"/>
    <xf numFmtId="167" fontId="2" fillId="0" borderId="0" xfId="0" applyNumberFormat="1" applyFont="1"/>
    <xf numFmtId="0" fontId="2" fillId="11" borderId="6" xfId="0" applyFont="1" applyFill="1" applyBorder="1" applyAlignment="1">
      <alignment horizontal="center"/>
    </xf>
    <xf numFmtId="0" fontId="4" fillId="0" borderId="0" xfId="0" applyFont="1" applyAlignment="1">
      <alignment horizontal="left"/>
    </xf>
    <xf numFmtId="0" fontId="2" fillId="11" borderId="1" xfId="0" applyFont="1" applyFill="1" applyBorder="1" applyAlignment="1">
      <alignment horizontal="center"/>
    </xf>
    <xf numFmtId="0" fontId="4" fillId="0" borderId="2" xfId="0" applyFont="1" applyBorder="1" applyAlignment="1">
      <alignment horizontal="right"/>
    </xf>
    <xf numFmtId="0" fontId="2" fillId="11" borderId="4" xfId="0" applyFont="1" applyFill="1" applyBorder="1" applyAlignment="1">
      <alignment horizontal="center"/>
    </xf>
    <xf numFmtId="0" fontId="2" fillId="12" borderId="4" xfId="0" applyFont="1" applyFill="1" applyBorder="1" applyAlignment="1">
      <alignment horizontal="center"/>
    </xf>
    <xf numFmtId="0" fontId="2" fillId="12" borderId="1" xfId="0" applyFont="1" applyFill="1" applyBorder="1" applyAlignment="1">
      <alignment horizontal="center"/>
    </xf>
    <xf numFmtId="0" fontId="2" fillId="13" borderId="1" xfId="0" applyFont="1" applyFill="1" applyBorder="1" applyAlignment="1">
      <alignment horizontal="center"/>
    </xf>
    <xf numFmtId="0" fontId="2" fillId="13" borderId="4" xfId="0" applyFont="1" applyFill="1" applyBorder="1" applyAlignment="1">
      <alignment horizontal="center"/>
    </xf>
    <xf numFmtId="0" fontId="4" fillId="0" borderId="3" xfId="0" applyFont="1" applyBorder="1" applyAlignment="1">
      <alignment horizontal="left"/>
    </xf>
    <xf numFmtId="4" fontId="5" fillId="0" borderId="3" xfId="0" applyNumberFormat="1" applyFont="1" applyBorder="1" applyAlignment="1">
      <alignment horizontal="right"/>
    </xf>
    <xf numFmtId="0" fontId="5" fillId="0" borderId="7" xfId="0" applyFont="1" applyBorder="1" applyAlignment="1">
      <alignment horizontal="left"/>
    </xf>
    <xf numFmtId="0" fontId="2" fillId="14" borderId="1" xfId="0" applyFont="1" applyFill="1" applyBorder="1" applyAlignment="1">
      <alignment horizontal="center"/>
    </xf>
    <xf numFmtId="0" fontId="4" fillId="0" borderId="7" xfId="0" applyFont="1" applyBorder="1" applyAlignment="1">
      <alignment horizontal="left"/>
    </xf>
    <xf numFmtId="4" fontId="2" fillId="0" borderId="7" xfId="0" applyNumberFormat="1" applyFont="1" applyBorder="1"/>
    <xf numFmtId="0" fontId="6" fillId="9" borderId="6" xfId="0" applyFont="1" applyFill="1" applyBorder="1" applyAlignment="1">
      <alignment horizontal="left"/>
    </xf>
    <xf numFmtId="164" fontId="4" fillId="0" borderId="0" xfId="0" applyNumberFormat="1" applyFont="1" applyAlignment="1">
      <alignment horizontal="right"/>
    </xf>
    <xf numFmtId="4" fontId="2" fillId="0" borderId="3" xfId="0" applyNumberFormat="1" applyFont="1" applyBorder="1"/>
    <xf numFmtId="0" fontId="3" fillId="9" borderId="4" xfId="0" applyFont="1" applyFill="1" applyBorder="1" applyAlignment="1">
      <alignment horizontal="center"/>
    </xf>
    <xf numFmtId="0" fontId="6" fillId="9" borderId="4" xfId="0" applyFont="1" applyFill="1" applyBorder="1" applyAlignment="1">
      <alignment horizontal="left"/>
    </xf>
    <xf numFmtId="0" fontId="2" fillId="12" borderId="6" xfId="0" applyFont="1" applyFill="1" applyBorder="1" applyAlignment="1">
      <alignment horizontal="center"/>
    </xf>
    <xf numFmtId="0" fontId="3" fillId="9" borderId="1" xfId="0" applyFont="1" applyFill="1" applyBorder="1" applyAlignment="1">
      <alignment horizontal="center"/>
    </xf>
    <xf numFmtId="166" fontId="2" fillId="0" borderId="0" xfId="0" applyNumberFormat="1" applyFont="1" applyAlignment="1">
      <alignment horizontal="right"/>
    </xf>
    <xf numFmtId="166" fontId="2" fillId="0" borderId="9" xfId="0" applyNumberFormat="1" applyFont="1" applyBorder="1" applyAlignment="1">
      <alignment horizontal="left" vertical="center" wrapText="1"/>
    </xf>
    <xf numFmtId="166" fontId="2" fillId="0" borderId="9" xfId="0" applyNumberFormat="1" applyFont="1" applyBorder="1" applyAlignment="1">
      <alignment horizontal="right" vertical="center" wrapText="1"/>
    </xf>
    <xf numFmtId="4" fontId="2" fillId="0" borderId="9" xfId="0" applyNumberFormat="1" applyFont="1" applyBorder="1" applyAlignment="1">
      <alignment horizontal="right" vertical="center" wrapText="1"/>
    </xf>
    <xf numFmtId="4" fontId="2" fillId="0" borderId="10" xfId="0" applyNumberFormat="1" applyFont="1" applyBorder="1" applyAlignment="1">
      <alignment horizontal="right" vertical="center" wrapText="1"/>
    </xf>
    <xf numFmtId="0" fontId="3" fillId="9" borderId="7" xfId="0" applyFont="1" applyFill="1" applyBorder="1" applyAlignment="1">
      <alignment horizontal="center"/>
    </xf>
    <xf numFmtId="0" fontId="2" fillId="0" borderId="6" xfId="0" applyFont="1" applyBorder="1" applyAlignment="1">
      <alignment horizontal="left"/>
    </xf>
    <xf numFmtId="0" fontId="3" fillId="9" borderId="0" xfId="0" applyFont="1" applyFill="1" applyAlignment="1">
      <alignment horizontal="center"/>
    </xf>
    <xf numFmtId="0" fontId="2" fillId="0" borderId="1" xfId="0" applyFont="1" applyBorder="1" applyAlignment="1">
      <alignment horizontal="left"/>
    </xf>
    <xf numFmtId="0" fontId="3" fillId="9" borderId="3" xfId="0" applyFont="1" applyFill="1" applyBorder="1" applyAlignment="1">
      <alignment horizontal="center"/>
    </xf>
    <xf numFmtId="0" fontId="2" fillId="0" borderId="4" xfId="0" applyFont="1" applyBorder="1" applyAlignment="1">
      <alignment horizontal="left"/>
    </xf>
    <xf numFmtId="0" fontId="3" fillId="9" borderId="6" xfId="0" applyFont="1" applyFill="1" applyBorder="1" applyAlignment="1">
      <alignment horizontal="center"/>
    </xf>
    <xf numFmtId="168" fontId="2" fillId="0" borderId="0" xfId="0" applyNumberFormat="1" applyFont="1" applyAlignment="1">
      <alignment horizontal="center"/>
    </xf>
    <xf numFmtId="10" fontId="2" fillId="0" borderId="0" xfId="0" applyNumberFormat="1" applyFont="1"/>
    <xf numFmtId="168" fontId="2" fillId="0" borderId="0" xfId="0" applyNumberFormat="1" applyFont="1"/>
    <xf numFmtId="3" fontId="2" fillId="0" borderId="0" xfId="0" applyNumberFormat="1" applyFont="1"/>
    <xf numFmtId="168" fontId="2" fillId="0" borderId="0" xfId="0" applyNumberFormat="1" applyFont="1" applyAlignment="1">
      <alignment horizontal="left"/>
    </xf>
    <xf numFmtId="0" fontId="7" fillId="0" borderId="0" xfId="0" applyFont="1"/>
    <xf numFmtId="0" fontId="9" fillId="0" borderId="0" xfId="0" applyFont="1"/>
    <xf numFmtId="0" fontId="1" fillId="0" borderId="0" xfId="0" applyFont="1" applyAlignment="1">
      <alignment horizontal="center"/>
    </xf>
    <xf numFmtId="0" fontId="0" fillId="0" borderId="0" xfId="0"/>
    <xf numFmtId="0" fontId="2" fillId="0" borderId="0" xfId="0" applyFont="1" applyBorder="1" applyAlignment="1">
      <alignment horizontal="right"/>
    </xf>
    <xf numFmtId="0" fontId="2" fillId="0" borderId="0" xfId="0" applyFont="1" applyBorder="1"/>
    <xf numFmtId="0" fontId="2" fillId="0" borderId="0" xfId="0" applyFont="1" applyBorder="1" applyAlignment="1">
      <alignment horizontal="center"/>
    </xf>
    <xf numFmtId="0" fontId="2" fillId="0" borderId="0" xfId="0" applyFont="1" applyBorder="1" applyAlignment="1">
      <alignment horizontal="left"/>
    </xf>
  </cellXfs>
  <cellStyles count="1">
    <cellStyle name="Normal" xfId="0" builtinId="0"/>
  </cellStyles>
  <dxfs count="4">
    <dxf>
      <fill>
        <patternFill patternType="solid">
          <fgColor rgb="FFF4C7C3"/>
          <bgColor rgb="FFF4C7C3"/>
        </patternFill>
      </fill>
    </dxf>
    <dxf>
      <fill>
        <patternFill patternType="solid">
          <fgColor rgb="FFB7E1CD"/>
          <bgColor rgb="FFB7E1CD"/>
        </patternFill>
      </fill>
    </dxf>
    <dxf>
      <fill>
        <patternFill patternType="solid">
          <fgColor rgb="FFF4C7C3"/>
          <bgColor rgb="FFF4C7C3"/>
        </patternFill>
      </fill>
    </dxf>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553A7-4D35-824A-A5AD-53FB176CBA45}">
  <dimension ref="A1:I11"/>
  <sheetViews>
    <sheetView workbookViewId="0">
      <selection sqref="A1:I11"/>
    </sheetView>
  </sheetViews>
  <sheetFormatPr baseColWidth="10" defaultRowHeight="13" x14ac:dyDescent="0.15"/>
  <sheetData>
    <row r="1" spans="1:9" ht="16" x14ac:dyDescent="0.2">
      <c r="A1" s="109"/>
      <c r="B1" s="109"/>
      <c r="C1" s="109"/>
      <c r="D1" s="109"/>
      <c r="E1" s="109"/>
      <c r="F1" s="109"/>
      <c r="G1" s="109"/>
      <c r="H1" s="109"/>
      <c r="I1" s="109"/>
    </row>
    <row r="2" spans="1:9" ht="16" x14ac:dyDescent="0.2">
      <c r="A2" s="110" t="s">
        <v>442</v>
      </c>
      <c r="B2" s="109"/>
      <c r="C2" s="109"/>
    </row>
    <row r="3" spans="1:9" ht="16" x14ac:dyDescent="0.2">
      <c r="A3" s="110" t="s">
        <v>443</v>
      </c>
      <c r="B3" s="109"/>
      <c r="C3" s="109"/>
      <c r="D3" s="109"/>
      <c r="E3" s="109"/>
    </row>
    <row r="4" spans="1:9" ht="16" x14ac:dyDescent="0.2">
      <c r="A4" s="110" t="s">
        <v>444</v>
      </c>
      <c r="B4" s="109"/>
      <c r="C4" s="109"/>
      <c r="D4" s="109"/>
    </row>
    <row r="5" spans="1:9" ht="14" x14ac:dyDescent="0.15">
      <c r="A5" s="110" t="s">
        <v>445</v>
      </c>
    </row>
    <row r="6" spans="1:9" ht="16" x14ac:dyDescent="0.2">
      <c r="A6" s="109"/>
      <c r="B6" s="109"/>
      <c r="C6" s="109"/>
      <c r="D6" s="109"/>
      <c r="E6" s="109"/>
      <c r="F6" s="109"/>
      <c r="G6" s="109"/>
      <c r="H6" s="109"/>
      <c r="I6" s="109"/>
    </row>
    <row r="7" spans="1:9" ht="16" x14ac:dyDescent="0.2">
      <c r="A7" s="109"/>
      <c r="B7" s="109"/>
      <c r="C7" s="109"/>
      <c r="D7" s="109"/>
      <c r="E7" s="109"/>
      <c r="F7" s="109"/>
      <c r="G7" s="109"/>
      <c r="H7" s="109"/>
      <c r="I7" s="109"/>
    </row>
    <row r="8" spans="1:9" ht="16" x14ac:dyDescent="0.2">
      <c r="A8" s="109"/>
      <c r="B8" s="109"/>
      <c r="C8" s="109"/>
      <c r="D8" s="109"/>
      <c r="E8" s="109"/>
      <c r="F8" s="109"/>
      <c r="G8" s="109"/>
      <c r="H8" s="109"/>
      <c r="I8" s="109"/>
    </row>
    <row r="9" spans="1:9" ht="16" x14ac:dyDescent="0.2">
      <c r="A9" s="109"/>
      <c r="B9" s="109"/>
      <c r="C9" s="109"/>
      <c r="D9" s="109"/>
      <c r="E9" s="109"/>
      <c r="F9" s="109"/>
      <c r="G9" s="109"/>
      <c r="H9" s="109"/>
      <c r="I9" s="109"/>
    </row>
    <row r="10" spans="1:9" ht="16" x14ac:dyDescent="0.2">
      <c r="A10" s="109"/>
      <c r="B10" s="109"/>
      <c r="C10" s="109"/>
      <c r="D10" s="109"/>
      <c r="E10" s="109"/>
      <c r="F10" s="109"/>
      <c r="G10" s="109"/>
      <c r="H10" s="109"/>
      <c r="I10" s="109"/>
    </row>
    <row r="11" spans="1:9" ht="16" x14ac:dyDescent="0.2">
      <c r="A11" s="109"/>
      <c r="B11" s="109"/>
      <c r="C11" s="109"/>
      <c r="D11" s="109"/>
      <c r="E11" s="109"/>
      <c r="F11" s="109"/>
      <c r="G11" s="109"/>
      <c r="H11" s="109"/>
      <c r="I11" s="10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A1018"/>
  <sheetViews>
    <sheetView tabSelected="1" workbookViewId="0">
      <pane ySplit="1" topLeftCell="A2" activePane="bottomLeft" state="frozen"/>
      <selection pane="bottomLeft" activeCell="B12" sqref="B12"/>
    </sheetView>
  </sheetViews>
  <sheetFormatPr baseColWidth="10" defaultColWidth="12.6640625" defaultRowHeight="15.75" customHeight="1" x14ac:dyDescent="0.15"/>
  <cols>
    <col min="2" max="2" width="54.83203125" customWidth="1"/>
    <col min="3" max="3" width="22.83203125" customWidth="1"/>
    <col min="8" max="8" width="13.83203125" customWidth="1"/>
    <col min="11" max="11" width="16" customWidth="1"/>
    <col min="12" max="12" width="15.1640625" customWidth="1"/>
    <col min="13" max="13" width="14.83203125" customWidth="1"/>
    <col min="14" max="15" width="16" customWidth="1"/>
    <col min="16" max="16" width="18.33203125" customWidth="1"/>
    <col min="19" max="19" width="14" customWidth="1"/>
    <col min="20" max="20" width="29.1640625" customWidth="1"/>
    <col min="21" max="21" width="22.33203125" customWidth="1"/>
    <col min="22" max="22" width="21.1640625" customWidth="1"/>
    <col min="23" max="23" width="21.83203125" customWidth="1"/>
  </cols>
  <sheetData>
    <row r="1" spans="1:27" ht="13" x14ac:dyDescent="0.15">
      <c r="A1" s="1" t="s">
        <v>0</v>
      </c>
      <c r="B1" s="1" t="s">
        <v>1</v>
      </c>
      <c r="C1" s="1" t="s">
        <v>2</v>
      </c>
      <c r="D1" s="1" t="s">
        <v>3</v>
      </c>
      <c r="E1" s="2" t="s">
        <v>4</v>
      </c>
      <c r="F1" s="1" t="s">
        <v>5</v>
      </c>
      <c r="G1" s="1" t="s">
        <v>6</v>
      </c>
      <c r="H1" s="1" t="s">
        <v>7</v>
      </c>
      <c r="I1" s="1" t="s">
        <v>8</v>
      </c>
      <c r="J1" s="1" t="s">
        <v>9</v>
      </c>
      <c r="K1" s="1" t="s">
        <v>10</v>
      </c>
      <c r="L1" s="3" t="s">
        <v>11</v>
      </c>
      <c r="M1" s="1" t="s">
        <v>12</v>
      </c>
      <c r="N1" s="1" t="s">
        <v>13</v>
      </c>
      <c r="O1" s="4" t="s">
        <v>14</v>
      </c>
      <c r="P1" s="1" t="s">
        <v>15</v>
      </c>
      <c r="Q1" s="1" t="s">
        <v>16</v>
      </c>
      <c r="R1" s="1" t="s">
        <v>17</v>
      </c>
      <c r="S1" s="1" t="s">
        <v>18</v>
      </c>
      <c r="T1" s="1" t="s">
        <v>19</v>
      </c>
      <c r="U1" s="1" t="s">
        <v>20</v>
      </c>
      <c r="V1" s="1" t="s">
        <v>21</v>
      </c>
      <c r="W1" s="1" t="s">
        <v>22</v>
      </c>
      <c r="X1" s="5" t="s">
        <v>23</v>
      </c>
    </row>
    <row r="2" spans="1:27" ht="13" x14ac:dyDescent="0.15">
      <c r="A2" s="6">
        <v>71200100</v>
      </c>
      <c r="B2" s="7" t="s">
        <v>24</v>
      </c>
      <c r="C2" s="7" t="s">
        <v>25</v>
      </c>
      <c r="D2" s="7">
        <v>471</v>
      </c>
      <c r="E2" s="6">
        <v>13495.36</v>
      </c>
      <c r="F2" s="7">
        <v>71824</v>
      </c>
      <c r="G2" s="7">
        <v>4585.3000000000102</v>
      </c>
      <c r="H2" s="7">
        <v>71178</v>
      </c>
      <c r="I2" s="7">
        <v>7264.4199999999901</v>
      </c>
      <c r="J2" s="7">
        <v>425.39999999999799</v>
      </c>
      <c r="K2" s="7">
        <v>44.1400000000002</v>
      </c>
      <c r="L2" s="8">
        <f t="shared" ref="L2:L53" si="0">((G2*9)/F2)*100</f>
        <v>57.456699710403335</v>
      </c>
      <c r="M2" s="7">
        <f t="shared" ref="M2:M53" si="1">((K2*4)/F2)*100</f>
        <v>0.24582312319002117</v>
      </c>
      <c r="N2" s="7">
        <f t="shared" ref="N2:N53" si="2">(((I2-J2-K2)*4)/F2)*100</f>
        <v>37.841835598128718</v>
      </c>
      <c r="O2" s="9">
        <f t="shared" ref="O2:O53" si="3">((H2/1000)/E2)*100</f>
        <v>0.5274257226187371</v>
      </c>
      <c r="P2" s="3" t="str">
        <f t="shared" ref="P2:P159" si="4">IF(OR(Q2="Y",R2="Y",S2="Y"),"Y","N")</f>
        <v>Y</v>
      </c>
      <c r="Q2" s="10" t="str">
        <f t="shared" ref="Q2:Q159" si="5">IF(AND(L2&gt;25,O2&gt;=0.3),"Y","N")</f>
        <v>Y</v>
      </c>
      <c r="R2" s="10" t="str">
        <f t="shared" ref="R2:R159" si="6">IF(AND(L2&gt;20,M2&gt;20),"Y","N")</f>
        <v>N</v>
      </c>
      <c r="S2" s="11" t="str">
        <f t="shared" ref="S2:S159" si="7">IF(AND(N2&gt;40,O2&gt;=0.2),"Y","N")</f>
        <v>N</v>
      </c>
      <c r="T2" s="12" t="s">
        <v>26</v>
      </c>
      <c r="U2" s="10" t="s">
        <v>27</v>
      </c>
      <c r="V2" s="7" t="s">
        <v>28</v>
      </c>
      <c r="W2" s="11" t="s">
        <v>29</v>
      </c>
      <c r="X2" s="13"/>
    </row>
    <row r="3" spans="1:27" ht="13" x14ac:dyDescent="0.15">
      <c r="A3" s="14" t="s">
        <v>30</v>
      </c>
      <c r="B3" s="15" t="s">
        <v>31</v>
      </c>
      <c r="C3" s="15" t="s">
        <v>30</v>
      </c>
      <c r="D3" s="15">
        <v>1</v>
      </c>
      <c r="E3" s="14">
        <v>72</v>
      </c>
      <c r="F3" s="15">
        <v>290</v>
      </c>
      <c r="G3" s="15">
        <v>10</v>
      </c>
      <c r="H3" s="15">
        <v>210</v>
      </c>
      <c r="I3" s="15">
        <v>48</v>
      </c>
      <c r="J3" s="15">
        <v>0</v>
      </c>
      <c r="K3" s="15">
        <v>39</v>
      </c>
      <c r="L3" s="16">
        <f t="shared" si="0"/>
        <v>31.03448275862069</v>
      </c>
      <c r="M3" s="15">
        <f t="shared" si="1"/>
        <v>53.793103448275858</v>
      </c>
      <c r="N3" s="15">
        <f t="shared" si="2"/>
        <v>12.413793103448276</v>
      </c>
      <c r="O3" s="17">
        <f t="shared" si="3"/>
        <v>0.29166666666666663</v>
      </c>
      <c r="P3" s="18" t="str">
        <f t="shared" si="4"/>
        <v>Y</v>
      </c>
      <c r="Q3" s="19" t="str">
        <f t="shared" si="5"/>
        <v>N</v>
      </c>
      <c r="R3" s="19" t="str">
        <f t="shared" si="6"/>
        <v>Y</v>
      </c>
      <c r="S3" s="20" t="str">
        <f t="shared" si="7"/>
        <v>N</v>
      </c>
      <c r="T3" s="21" t="s">
        <v>32</v>
      </c>
      <c r="U3" s="19" t="s">
        <v>27</v>
      </c>
      <c r="V3" s="15" t="s">
        <v>33</v>
      </c>
      <c r="W3" s="20" t="s">
        <v>34</v>
      </c>
      <c r="X3" s="22"/>
    </row>
    <row r="4" spans="1:27" ht="15" x14ac:dyDescent="0.2">
      <c r="A4" s="58">
        <v>54408016</v>
      </c>
      <c r="B4" s="114" t="s">
        <v>452</v>
      </c>
      <c r="C4" s="114" t="s">
        <v>454</v>
      </c>
      <c r="D4" s="114">
        <v>265</v>
      </c>
      <c r="E4" s="113">
        <v>7178.98</v>
      </c>
      <c r="F4" s="114">
        <v>27577</v>
      </c>
      <c r="G4" s="114">
        <v>210.53</v>
      </c>
      <c r="H4" s="114">
        <v>80415</v>
      </c>
      <c r="I4" s="114">
        <v>5771.55</v>
      </c>
      <c r="J4" s="114">
        <v>245.3</v>
      </c>
      <c r="K4" s="114">
        <v>158.63999999999999</v>
      </c>
      <c r="L4" s="8">
        <v>6.8708343909999998</v>
      </c>
      <c r="M4" s="114">
        <v>2.3010479749999999</v>
      </c>
      <c r="N4" s="114">
        <v>77.856329549999998</v>
      </c>
      <c r="O4" s="9">
        <v>1.120145202</v>
      </c>
      <c r="P4" s="3" t="s">
        <v>456</v>
      </c>
      <c r="Q4" s="115" t="s">
        <v>457</v>
      </c>
      <c r="R4" s="115" t="s">
        <v>457</v>
      </c>
      <c r="S4" s="11" t="s">
        <v>456</v>
      </c>
      <c r="T4" s="32" t="s">
        <v>26</v>
      </c>
      <c r="U4" s="115" t="s">
        <v>446</v>
      </c>
      <c r="V4" s="114" t="s">
        <v>447</v>
      </c>
      <c r="W4" s="11" t="s">
        <v>29</v>
      </c>
      <c r="X4" s="116"/>
    </row>
    <row r="5" spans="1:27" ht="15" x14ac:dyDescent="0.2">
      <c r="A5" s="46" t="s">
        <v>30</v>
      </c>
      <c r="B5" s="114" t="s">
        <v>453</v>
      </c>
      <c r="C5" s="114" t="s">
        <v>30</v>
      </c>
      <c r="D5" s="114">
        <v>1</v>
      </c>
      <c r="E5" s="113">
        <v>34</v>
      </c>
      <c r="F5" s="114">
        <v>160</v>
      </c>
      <c r="G5" s="114">
        <v>7</v>
      </c>
      <c r="H5" s="114">
        <v>130</v>
      </c>
      <c r="I5" s="114">
        <v>25</v>
      </c>
      <c r="J5" s="114">
        <v>0.75</v>
      </c>
      <c r="K5" s="114">
        <v>14</v>
      </c>
      <c r="L5" s="8">
        <v>39.375</v>
      </c>
      <c r="M5" s="114">
        <v>35</v>
      </c>
      <c r="N5" s="114">
        <v>25.625</v>
      </c>
      <c r="O5" s="9">
        <v>0.38235294120000002</v>
      </c>
      <c r="P5" s="3" t="s">
        <v>456</v>
      </c>
      <c r="Q5" s="115" t="s">
        <v>456</v>
      </c>
      <c r="R5" s="115" t="s">
        <v>456</v>
      </c>
      <c r="S5" s="11" t="s">
        <v>457</v>
      </c>
      <c r="T5" s="23" t="s">
        <v>451</v>
      </c>
      <c r="U5" s="115" t="s">
        <v>446</v>
      </c>
      <c r="V5" s="114" t="s">
        <v>450</v>
      </c>
      <c r="W5" s="11" t="s">
        <v>34</v>
      </c>
      <c r="X5" s="116"/>
    </row>
    <row r="6" spans="1:27" ht="15" x14ac:dyDescent="0.2">
      <c r="A6" s="58">
        <v>13110100</v>
      </c>
      <c r="B6" s="114" t="s">
        <v>110</v>
      </c>
      <c r="C6" s="114" t="s">
        <v>111</v>
      </c>
      <c r="D6" s="58">
        <v>383</v>
      </c>
      <c r="E6" s="58">
        <v>52525.83</v>
      </c>
      <c r="F6" s="58">
        <v>108718</v>
      </c>
      <c r="G6" s="58">
        <v>5778.03</v>
      </c>
      <c r="H6" s="58">
        <v>42043</v>
      </c>
      <c r="I6" s="58">
        <v>12396.17</v>
      </c>
      <c r="J6" s="58">
        <v>364.6</v>
      </c>
      <c r="K6" s="7">
        <v>11145.83</v>
      </c>
      <c r="L6" s="8">
        <f t="shared" si="0"/>
        <v>47.832254088559388</v>
      </c>
      <c r="M6" s="58">
        <v>41.008223110000003</v>
      </c>
      <c r="N6" s="58">
        <v>3.25885318</v>
      </c>
      <c r="O6" s="58">
        <v>8.0042523840000004E-2</v>
      </c>
      <c r="P6" s="3" t="s">
        <v>456</v>
      </c>
      <c r="Q6" s="115" t="s">
        <v>457</v>
      </c>
      <c r="R6" s="115" t="s">
        <v>456</v>
      </c>
      <c r="S6" s="11" t="s">
        <v>457</v>
      </c>
      <c r="T6" s="12" t="s">
        <v>26</v>
      </c>
      <c r="U6" s="115" t="s">
        <v>446</v>
      </c>
      <c r="V6" s="114" t="s">
        <v>366</v>
      </c>
      <c r="W6" s="11" t="s">
        <v>29</v>
      </c>
      <c r="X6" s="116"/>
    </row>
    <row r="7" spans="1:27" ht="13" x14ac:dyDescent="0.15">
      <c r="A7" s="14">
        <v>42302020</v>
      </c>
      <c r="B7" s="15" t="s">
        <v>448</v>
      </c>
      <c r="C7" s="15" t="s">
        <v>455</v>
      </c>
      <c r="D7" s="15">
        <v>169</v>
      </c>
      <c r="E7" s="14">
        <v>18181.330000000002</v>
      </c>
      <c r="F7" s="15">
        <v>65393</v>
      </c>
      <c r="G7" s="15">
        <v>3056.45</v>
      </c>
      <c r="H7" s="15">
        <v>65924</v>
      </c>
      <c r="I7" s="15">
        <v>7853.86</v>
      </c>
      <c r="J7" s="15">
        <v>813.5</v>
      </c>
      <c r="K7" s="15">
        <v>2714.35</v>
      </c>
      <c r="L7" s="16">
        <v>42.065740980000001</v>
      </c>
      <c r="M7" s="15">
        <v>16.603306159999999</v>
      </c>
      <c r="N7" s="15">
        <v>26.461609039999999</v>
      </c>
      <c r="O7" s="15">
        <v>0.36259173560000002</v>
      </c>
      <c r="P7" s="18" t="s">
        <v>456</v>
      </c>
      <c r="Q7" s="19" t="s">
        <v>456</v>
      </c>
      <c r="R7" s="19" t="s">
        <v>457</v>
      </c>
      <c r="S7" s="20" t="s">
        <v>457</v>
      </c>
      <c r="T7" s="37" t="s">
        <v>26</v>
      </c>
      <c r="U7" s="19" t="s">
        <v>446</v>
      </c>
      <c r="V7" s="15" t="s">
        <v>449</v>
      </c>
      <c r="W7" s="20" t="s">
        <v>29</v>
      </c>
      <c r="X7" s="116"/>
    </row>
    <row r="8" spans="1:27" ht="13" x14ac:dyDescent="0.15">
      <c r="A8" s="6" t="s">
        <v>30</v>
      </c>
      <c r="B8" s="7" t="s">
        <v>35</v>
      </c>
      <c r="C8" s="7" t="s">
        <v>30</v>
      </c>
      <c r="D8" s="7">
        <v>1</v>
      </c>
      <c r="E8" s="6">
        <v>135</v>
      </c>
      <c r="F8" s="7">
        <v>550</v>
      </c>
      <c r="G8" s="7">
        <v>33</v>
      </c>
      <c r="H8" s="7">
        <v>1290</v>
      </c>
      <c r="I8" s="7">
        <v>44</v>
      </c>
      <c r="J8" s="7">
        <v>2</v>
      </c>
      <c r="K8" s="7">
        <v>15</v>
      </c>
      <c r="L8" s="8">
        <f t="shared" si="0"/>
        <v>54</v>
      </c>
      <c r="M8" s="7">
        <f t="shared" si="1"/>
        <v>10.909090909090908</v>
      </c>
      <c r="N8" s="7">
        <f t="shared" si="2"/>
        <v>19.636363636363637</v>
      </c>
      <c r="O8" s="9">
        <f t="shared" si="3"/>
        <v>0.95555555555555549</v>
      </c>
      <c r="P8" s="3" t="str">
        <f t="shared" si="4"/>
        <v>Y</v>
      </c>
      <c r="Q8" s="10" t="str">
        <f t="shared" si="5"/>
        <v>Y</v>
      </c>
      <c r="R8" s="10" t="str">
        <f t="shared" si="6"/>
        <v>N</v>
      </c>
      <c r="S8" s="11" t="str">
        <f t="shared" si="7"/>
        <v>N</v>
      </c>
      <c r="T8" s="23" t="s">
        <v>36</v>
      </c>
      <c r="U8" s="10" t="s">
        <v>37</v>
      </c>
      <c r="V8" s="7" t="s">
        <v>38</v>
      </c>
      <c r="W8" s="11" t="s">
        <v>34</v>
      </c>
      <c r="X8" s="13"/>
    </row>
    <row r="9" spans="1:27" ht="13" x14ac:dyDescent="0.15">
      <c r="A9" s="6" t="s">
        <v>30</v>
      </c>
      <c r="B9" s="7" t="s">
        <v>39</v>
      </c>
      <c r="C9" s="7" t="s">
        <v>40</v>
      </c>
      <c r="D9" s="7">
        <v>1</v>
      </c>
      <c r="E9" s="6">
        <v>841</v>
      </c>
      <c r="F9" s="7">
        <v>2420</v>
      </c>
      <c r="G9" s="7">
        <v>130</v>
      </c>
      <c r="H9" s="7">
        <v>4310</v>
      </c>
      <c r="I9" s="7">
        <v>227</v>
      </c>
      <c r="J9" s="7">
        <v>10</v>
      </c>
      <c r="K9" s="7">
        <v>18</v>
      </c>
      <c r="L9" s="8">
        <f t="shared" si="0"/>
        <v>48.347107438016529</v>
      </c>
      <c r="M9" s="7">
        <f t="shared" si="1"/>
        <v>2.9752066115702478</v>
      </c>
      <c r="N9" s="7">
        <f t="shared" si="2"/>
        <v>32.892561983471076</v>
      </c>
      <c r="O9" s="7">
        <f t="shared" si="3"/>
        <v>0.51248513674197371</v>
      </c>
      <c r="P9" s="3" t="str">
        <f t="shared" si="4"/>
        <v>Y</v>
      </c>
      <c r="Q9" s="10" t="str">
        <f t="shared" si="5"/>
        <v>Y</v>
      </c>
      <c r="R9" s="10" t="str">
        <f t="shared" si="6"/>
        <v>N</v>
      </c>
      <c r="S9" s="11" t="str">
        <f t="shared" si="7"/>
        <v>N</v>
      </c>
      <c r="T9" s="23" t="s">
        <v>41</v>
      </c>
      <c r="U9" s="10" t="s">
        <v>37</v>
      </c>
      <c r="V9" s="7" t="s">
        <v>42</v>
      </c>
      <c r="W9" s="11" t="s">
        <v>34</v>
      </c>
      <c r="X9" s="13"/>
    </row>
    <row r="10" spans="1:27" ht="13" x14ac:dyDescent="0.15">
      <c r="A10" s="6" t="s">
        <v>30</v>
      </c>
      <c r="B10" s="7" t="s">
        <v>43</v>
      </c>
      <c r="C10" s="7" t="s">
        <v>30</v>
      </c>
      <c r="D10" s="7">
        <v>1</v>
      </c>
      <c r="E10" s="6">
        <v>28</v>
      </c>
      <c r="F10" s="7">
        <v>160</v>
      </c>
      <c r="G10" s="7">
        <v>10</v>
      </c>
      <c r="H10" s="7">
        <v>140</v>
      </c>
      <c r="I10" s="7">
        <v>15</v>
      </c>
      <c r="J10" s="7">
        <v>1</v>
      </c>
      <c r="K10" s="7">
        <v>0.4</v>
      </c>
      <c r="L10" s="8">
        <f t="shared" si="0"/>
        <v>56.25</v>
      </c>
      <c r="M10" s="7">
        <f t="shared" si="1"/>
        <v>1</v>
      </c>
      <c r="N10" s="7">
        <f t="shared" si="2"/>
        <v>34</v>
      </c>
      <c r="O10" s="7">
        <f t="shared" si="3"/>
        <v>0.5</v>
      </c>
      <c r="P10" s="3" t="str">
        <f t="shared" si="4"/>
        <v>Y</v>
      </c>
      <c r="Q10" s="10" t="str">
        <f t="shared" si="5"/>
        <v>Y</v>
      </c>
      <c r="R10" s="10" t="str">
        <f t="shared" si="6"/>
        <v>N</v>
      </c>
      <c r="S10" s="11" t="str">
        <f t="shared" si="7"/>
        <v>N</v>
      </c>
      <c r="T10" s="23" t="s">
        <v>44</v>
      </c>
      <c r="U10" s="10" t="s">
        <v>37</v>
      </c>
      <c r="V10" s="7" t="s">
        <v>45</v>
      </c>
      <c r="W10" s="11" t="s">
        <v>34</v>
      </c>
      <c r="X10" s="13"/>
    </row>
    <row r="11" spans="1:27" ht="13" x14ac:dyDescent="0.15">
      <c r="A11" s="6" t="s">
        <v>30</v>
      </c>
      <c r="B11" s="7" t="s">
        <v>46</v>
      </c>
      <c r="C11" s="7" t="s">
        <v>30</v>
      </c>
      <c r="D11" s="7">
        <v>1</v>
      </c>
      <c r="E11" s="6">
        <v>93</v>
      </c>
      <c r="F11" s="7">
        <v>210</v>
      </c>
      <c r="G11" s="7">
        <v>8</v>
      </c>
      <c r="H11" s="7">
        <v>105</v>
      </c>
      <c r="I11" s="7">
        <v>24</v>
      </c>
      <c r="J11" s="7">
        <v>0</v>
      </c>
      <c r="K11" s="7">
        <v>24</v>
      </c>
      <c r="L11" s="8">
        <f t="shared" si="0"/>
        <v>34.285714285714285</v>
      </c>
      <c r="M11" s="7">
        <f t="shared" si="1"/>
        <v>45.714285714285715</v>
      </c>
      <c r="N11" s="7">
        <f t="shared" si="2"/>
        <v>0</v>
      </c>
      <c r="O11" s="7">
        <f t="shared" si="3"/>
        <v>0.1129032258064516</v>
      </c>
      <c r="P11" s="3" t="str">
        <f t="shared" si="4"/>
        <v>Y</v>
      </c>
      <c r="Q11" s="10" t="str">
        <f t="shared" si="5"/>
        <v>N</v>
      </c>
      <c r="R11" s="10" t="str">
        <f t="shared" si="6"/>
        <v>Y</v>
      </c>
      <c r="S11" s="11" t="str">
        <f t="shared" si="7"/>
        <v>N</v>
      </c>
      <c r="T11" s="23" t="s">
        <v>47</v>
      </c>
      <c r="U11" s="10" t="s">
        <v>37</v>
      </c>
      <c r="V11" s="7" t="s">
        <v>48</v>
      </c>
      <c r="W11" s="11" t="s">
        <v>34</v>
      </c>
      <c r="X11" s="13"/>
    </row>
    <row r="12" spans="1:27" ht="13" x14ac:dyDescent="0.15">
      <c r="A12" s="6" t="s">
        <v>30</v>
      </c>
      <c r="B12" s="7" t="s">
        <v>49</v>
      </c>
      <c r="C12" s="7" t="s">
        <v>30</v>
      </c>
      <c r="D12" s="7">
        <v>1</v>
      </c>
      <c r="E12" s="6">
        <v>40</v>
      </c>
      <c r="F12" s="7">
        <v>160</v>
      </c>
      <c r="G12" s="7">
        <v>1</v>
      </c>
      <c r="H12" s="7">
        <v>330</v>
      </c>
      <c r="I12" s="7">
        <v>35</v>
      </c>
      <c r="J12" s="7">
        <v>2</v>
      </c>
      <c r="K12" s="7">
        <v>3</v>
      </c>
      <c r="L12" s="8">
        <f t="shared" si="0"/>
        <v>5.625</v>
      </c>
      <c r="M12" s="7">
        <f t="shared" si="1"/>
        <v>7.5</v>
      </c>
      <c r="N12" s="7">
        <f t="shared" si="2"/>
        <v>75</v>
      </c>
      <c r="O12" s="7">
        <f t="shared" si="3"/>
        <v>0.82500000000000007</v>
      </c>
      <c r="P12" s="3" t="str">
        <f t="shared" si="4"/>
        <v>Y</v>
      </c>
      <c r="Q12" s="10" t="str">
        <f t="shared" si="5"/>
        <v>N</v>
      </c>
      <c r="R12" s="10" t="str">
        <f t="shared" si="6"/>
        <v>N</v>
      </c>
      <c r="S12" s="11" t="str">
        <f t="shared" si="7"/>
        <v>Y</v>
      </c>
      <c r="T12" s="23" t="s">
        <v>50</v>
      </c>
      <c r="U12" s="10" t="s">
        <v>37</v>
      </c>
      <c r="V12" s="7" t="s">
        <v>51</v>
      </c>
      <c r="W12" s="11" t="s">
        <v>34</v>
      </c>
      <c r="X12" s="13"/>
    </row>
    <row r="13" spans="1:27" ht="13" x14ac:dyDescent="0.15">
      <c r="A13" s="6" t="s">
        <v>30</v>
      </c>
      <c r="B13" s="7" t="s">
        <v>52</v>
      </c>
      <c r="C13" s="7" t="s">
        <v>53</v>
      </c>
      <c r="D13" s="7">
        <v>1</v>
      </c>
      <c r="E13" s="6">
        <v>14</v>
      </c>
      <c r="F13" s="7">
        <v>70</v>
      </c>
      <c r="G13" s="7">
        <v>3</v>
      </c>
      <c r="H13" s="7">
        <v>125</v>
      </c>
      <c r="I13" s="7">
        <v>9</v>
      </c>
      <c r="J13" s="7">
        <v>0</v>
      </c>
      <c r="K13" s="7">
        <v>1</v>
      </c>
      <c r="L13" s="8">
        <f t="shared" si="0"/>
        <v>38.571428571428577</v>
      </c>
      <c r="M13" s="7">
        <f t="shared" si="1"/>
        <v>5.7142857142857144</v>
      </c>
      <c r="N13" s="7">
        <f t="shared" si="2"/>
        <v>45.714285714285715</v>
      </c>
      <c r="O13" s="7">
        <f t="shared" si="3"/>
        <v>0.89285714285714279</v>
      </c>
      <c r="P13" s="3" t="str">
        <f t="shared" si="4"/>
        <v>Y</v>
      </c>
      <c r="Q13" s="10" t="str">
        <f t="shared" si="5"/>
        <v>Y</v>
      </c>
      <c r="R13" s="10" t="str">
        <f t="shared" si="6"/>
        <v>N</v>
      </c>
      <c r="S13" s="11" t="str">
        <f t="shared" si="7"/>
        <v>Y</v>
      </c>
      <c r="T13" s="23" t="s">
        <v>54</v>
      </c>
      <c r="U13" s="10" t="s">
        <v>37</v>
      </c>
      <c r="V13" s="7" t="s">
        <v>55</v>
      </c>
      <c r="W13" s="11" t="s">
        <v>34</v>
      </c>
      <c r="X13" s="13"/>
    </row>
    <row r="14" spans="1:27" ht="13" x14ac:dyDescent="0.15">
      <c r="A14" s="14" t="s">
        <v>30</v>
      </c>
      <c r="B14" s="15" t="s">
        <v>56</v>
      </c>
      <c r="C14" s="15" t="s">
        <v>57</v>
      </c>
      <c r="D14" s="15">
        <v>1</v>
      </c>
      <c r="E14" s="14">
        <v>33</v>
      </c>
      <c r="F14" s="15">
        <v>160</v>
      </c>
      <c r="G14" s="15">
        <v>8</v>
      </c>
      <c r="H14" s="15">
        <v>105</v>
      </c>
      <c r="I14" s="15">
        <v>22</v>
      </c>
      <c r="J14" s="15">
        <v>0.4</v>
      </c>
      <c r="K14" s="15">
        <v>10</v>
      </c>
      <c r="L14" s="16">
        <f t="shared" si="0"/>
        <v>45</v>
      </c>
      <c r="M14" s="15">
        <f t="shared" si="1"/>
        <v>25</v>
      </c>
      <c r="N14" s="15">
        <f t="shared" si="2"/>
        <v>29.000000000000004</v>
      </c>
      <c r="O14" s="15">
        <f t="shared" si="3"/>
        <v>0.31818181818181812</v>
      </c>
      <c r="P14" s="18" t="str">
        <f t="shared" si="4"/>
        <v>Y</v>
      </c>
      <c r="Q14" s="19" t="str">
        <f t="shared" si="5"/>
        <v>Y</v>
      </c>
      <c r="R14" s="19" t="str">
        <f t="shared" si="6"/>
        <v>Y</v>
      </c>
      <c r="S14" s="20" t="str">
        <f t="shared" si="7"/>
        <v>N</v>
      </c>
      <c r="T14" s="21" t="s">
        <v>58</v>
      </c>
      <c r="U14" s="19" t="s">
        <v>37</v>
      </c>
      <c r="V14" s="15" t="s">
        <v>59</v>
      </c>
      <c r="W14" s="20" t="s">
        <v>34</v>
      </c>
      <c r="X14" s="22"/>
      <c r="AA14" s="8"/>
    </row>
    <row r="15" spans="1:27" ht="13" x14ac:dyDescent="0.15">
      <c r="A15" s="6" t="s">
        <v>30</v>
      </c>
      <c r="B15" s="7" t="s">
        <v>60</v>
      </c>
      <c r="C15" s="7" t="s">
        <v>61</v>
      </c>
      <c r="D15" s="7">
        <v>1</v>
      </c>
      <c r="E15" s="6">
        <v>28</v>
      </c>
      <c r="F15" s="7">
        <v>100</v>
      </c>
      <c r="G15" s="7">
        <v>2</v>
      </c>
      <c r="H15" s="7">
        <v>140</v>
      </c>
      <c r="I15" s="7">
        <v>21</v>
      </c>
      <c r="J15" s="7">
        <v>3</v>
      </c>
      <c r="K15" s="7">
        <v>1</v>
      </c>
      <c r="L15" s="8">
        <f t="shared" si="0"/>
        <v>18</v>
      </c>
      <c r="M15" s="7">
        <f t="shared" si="1"/>
        <v>4</v>
      </c>
      <c r="N15" s="7">
        <f t="shared" si="2"/>
        <v>68</v>
      </c>
      <c r="O15" s="9">
        <f t="shared" si="3"/>
        <v>0.5</v>
      </c>
      <c r="P15" s="3" t="str">
        <f t="shared" si="4"/>
        <v>Y</v>
      </c>
      <c r="Q15" s="10" t="str">
        <f t="shared" si="5"/>
        <v>N</v>
      </c>
      <c r="R15" s="10" t="str">
        <f t="shared" si="6"/>
        <v>N</v>
      </c>
      <c r="S15" s="11" t="str">
        <f t="shared" si="7"/>
        <v>Y</v>
      </c>
      <c r="T15" s="23" t="s">
        <v>62</v>
      </c>
      <c r="U15" s="10" t="s">
        <v>63</v>
      </c>
      <c r="V15" s="7" t="s">
        <v>64</v>
      </c>
      <c r="W15" s="11" t="s">
        <v>34</v>
      </c>
      <c r="X15" s="13"/>
    </row>
    <row r="16" spans="1:27" ht="15" x14ac:dyDescent="0.2">
      <c r="A16" s="26">
        <v>91705010</v>
      </c>
      <c r="B16" s="27" t="s">
        <v>65</v>
      </c>
      <c r="C16" s="28" t="s">
        <v>66</v>
      </c>
      <c r="D16" s="27">
        <v>210</v>
      </c>
      <c r="E16" s="26">
        <v>6323.61</v>
      </c>
      <c r="F16" s="27">
        <v>33856</v>
      </c>
      <c r="G16" s="27">
        <v>1875.74</v>
      </c>
      <c r="H16" s="27">
        <v>5012</v>
      </c>
      <c r="I16" s="27">
        <v>3756.1600000000099</v>
      </c>
      <c r="J16" s="27">
        <v>213.2</v>
      </c>
      <c r="K16" s="27">
        <v>3256.78999999999</v>
      </c>
      <c r="L16" s="29">
        <f t="shared" si="0"/>
        <v>49.863126181474485</v>
      </c>
      <c r="M16" s="27">
        <f t="shared" si="1"/>
        <v>38.478142722117084</v>
      </c>
      <c r="N16" s="27">
        <f t="shared" si="2"/>
        <v>3.3810255198490085</v>
      </c>
      <c r="O16" s="30">
        <f t="shared" si="3"/>
        <v>7.9258524798335131E-2</v>
      </c>
      <c r="P16" s="31" t="str">
        <f t="shared" si="4"/>
        <v>Y</v>
      </c>
      <c r="Q16" s="24" t="str">
        <f t="shared" si="5"/>
        <v>N</v>
      </c>
      <c r="R16" s="24" t="str">
        <f t="shared" si="6"/>
        <v>Y</v>
      </c>
      <c r="S16" s="25" t="str">
        <f t="shared" si="7"/>
        <v>N</v>
      </c>
      <c r="T16" s="32" t="s">
        <v>26</v>
      </c>
      <c r="U16" s="24" t="s">
        <v>67</v>
      </c>
      <c r="V16" s="27" t="s">
        <v>68</v>
      </c>
      <c r="W16" s="25" t="s">
        <v>29</v>
      </c>
      <c r="X16" s="33"/>
    </row>
    <row r="17" spans="1:24" ht="15" x14ac:dyDescent="0.2">
      <c r="A17" s="6">
        <v>54403005</v>
      </c>
      <c r="B17" s="7" t="s">
        <v>69</v>
      </c>
      <c r="C17" s="34" t="s">
        <v>70</v>
      </c>
      <c r="D17" s="7">
        <v>52</v>
      </c>
      <c r="E17" s="6">
        <v>2680.47</v>
      </c>
      <c r="F17" s="7">
        <v>17590</v>
      </c>
      <c r="G17" s="7">
        <v>1575.65</v>
      </c>
      <c r="H17" s="7">
        <v>20270</v>
      </c>
      <c r="I17" s="7">
        <v>848.37</v>
      </c>
      <c r="J17" s="7">
        <v>146.19999999999999</v>
      </c>
      <c r="K17" s="7">
        <v>7.89</v>
      </c>
      <c r="L17" s="8">
        <f t="shared" si="0"/>
        <v>80.61881750994884</v>
      </c>
      <c r="M17" s="7">
        <f t="shared" si="1"/>
        <v>0.17942012507106309</v>
      </c>
      <c r="N17" s="7">
        <f t="shared" si="2"/>
        <v>15.788061398521888</v>
      </c>
      <c r="O17" s="9">
        <f t="shared" si="3"/>
        <v>0.75621066454763541</v>
      </c>
      <c r="P17" s="3" t="str">
        <f t="shared" si="4"/>
        <v>Y</v>
      </c>
      <c r="Q17" s="10" t="str">
        <f t="shared" si="5"/>
        <v>Y</v>
      </c>
      <c r="R17" s="10" t="str">
        <f t="shared" si="6"/>
        <v>N</v>
      </c>
      <c r="S17" s="11" t="str">
        <f t="shared" si="7"/>
        <v>N</v>
      </c>
      <c r="T17" s="12" t="s">
        <v>26</v>
      </c>
      <c r="U17" s="10" t="s">
        <v>67</v>
      </c>
      <c r="V17" s="7" t="s">
        <v>71</v>
      </c>
      <c r="W17" s="11" t="s">
        <v>29</v>
      </c>
      <c r="X17" s="13"/>
    </row>
    <row r="18" spans="1:24" ht="15" x14ac:dyDescent="0.2">
      <c r="A18" s="6">
        <v>58102830</v>
      </c>
      <c r="B18" s="7" t="s">
        <v>72</v>
      </c>
      <c r="C18" s="34" t="s">
        <v>73</v>
      </c>
      <c r="D18" s="7">
        <v>40</v>
      </c>
      <c r="E18" s="6">
        <v>10215.290000000001</v>
      </c>
      <c r="F18" s="7">
        <v>18147</v>
      </c>
      <c r="G18" s="7">
        <v>921.62</v>
      </c>
      <c r="H18" s="7">
        <v>46901</v>
      </c>
      <c r="I18" s="7">
        <v>1495.54</v>
      </c>
      <c r="J18" s="7">
        <v>238.8</v>
      </c>
      <c r="K18" s="7">
        <v>81.040000000000006</v>
      </c>
      <c r="L18" s="8">
        <f t="shared" si="0"/>
        <v>45.707720284344525</v>
      </c>
      <c r="M18" s="7">
        <f t="shared" si="1"/>
        <v>1.7863007659668264</v>
      </c>
      <c r="N18" s="7">
        <f t="shared" si="2"/>
        <v>25.915027277235907</v>
      </c>
      <c r="O18" s="9">
        <f t="shared" si="3"/>
        <v>0.45912548738214976</v>
      </c>
      <c r="P18" s="3" t="str">
        <f t="shared" si="4"/>
        <v>Y</v>
      </c>
      <c r="Q18" s="10" t="str">
        <f t="shared" si="5"/>
        <v>Y</v>
      </c>
      <c r="R18" s="10" t="str">
        <f t="shared" si="6"/>
        <v>N</v>
      </c>
      <c r="S18" s="11" t="str">
        <f t="shared" si="7"/>
        <v>N</v>
      </c>
      <c r="T18" s="12" t="s">
        <v>26</v>
      </c>
      <c r="U18" s="10" t="s">
        <v>67</v>
      </c>
      <c r="V18" s="7" t="s">
        <v>74</v>
      </c>
      <c r="W18" s="11" t="s">
        <v>29</v>
      </c>
      <c r="X18" s="13"/>
    </row>
    <row r="19" spans="1:24" ht="15" x14ac:dyDescent="0.2">
      <c r="A19" s="6">
        <v>54401075</v>
      </c>
      <c r="B19" s="7" t="s">
        <v>75</v>
      </c>
      <c r="C19" s="34" t="s">
        <v>76</v>
      </c>
      <c r="D19" s="7">
        <v>457</v>
      </c>
      <c r="E19" s="6">
        <v>17141.98</v>
      </c>
      <c r="F19" s="7">
        <v>80931</v>
      </c>
      <c r="G19" s="7">
        <v>3544.6799999999898</v>
      </c>
      <c r="H19" s="7">
        <v>56201</v>
      </c>
      <c r="I19" s="7">
        <v>11618.54</v>
      </c>
      <c r="J19" s="7">
        <v>919.10000000000105</v>
      </c>
      <c r="K19" s="7">
        <v>133.66</v>
      </c>
      <c r="L19" s="8">
        <f t="shared" si="0"/>
        <v>39.41891240686499</v>
      </c>
      <c r="M19" s="7">
        <f t="shared" si="1"/>
        <v>0.66061212637926137</v>
      </c>
      <c r="N19" s="7">
        <f t="shared" si="2"/>
        <v>52.221176063560314</v>
      </c>
      <c r="O19" s="9">
        <f t="shared" si="3"/>
        <v>0.32785594196236373</v>
      </c>
      <c r="P19" s="3" t="str">
        <f t="shared" si="4"/>
        <v>Y</v>
      </c>
      <c r="Q19" s="10" t="str">
        <f t="shared" si="5"/>
        <v>Y</v>
      </c>
      <c r="R19" s="10" t="str">
        <f t="shared" si="6"/>
        <v>N</v>
      </c>
      <c r="S19" s="11" t="str">
        <f t="shared" si="7"/>
        <v>Y</v>
      </c>
      <c r="T19" s="12" t="s">
        <v>26</v>
      </c>
      <c r="U19" s="10" t="s">
        <v>67</v>
      </c>
      <c r="V19" s="7" t="s">
        <v>77</v>
      </c>
      <c r="W19" s="11" t="s">
        <v>29</v>
      </c>
      <c r="X19" s="13"/>
    </row>
    <row r="20" spans="1:24" ht="15" x14ac:dyDescent="0.2">
      <c r="A20" s="35">
        <v>27510631</v>
      </c>
      <c r="B20" s="34" t="s">
        <v>78</v>
      </c>
      <c r="C20" s="34" t="s">
        <v>79</v>
      </c>
      <c r="D20" s="7">
        <v>64</v>
      </c>
      <c r="E20" s="35">
        <v>9649.75</v>
      </c>
      <c r="F20" s="35">
        <v>27755</v>
      </c>
      <c r="G20" s="35">
        <v>1386.96</v>
      </c>
      <c r="H20" s="35">
        <v>34277</v>
      </c>
      <c r="I20" s="35">
        <v>1995.8</v>
      </c>
      <c r="J20" s="35">
        <v>72.8</v>
      </c>
      <c r="K20" s="35">
        <v>290.11</v>
      </c>
      <c r="L20" s="8">
        <f t="shared" si="0"/>
        <v>44.974382994055127</v>
      </c>
      <c r="M20" s="7">
        <f t="shared" si="1"/>
        <v>4.1810124301927587</v>
      </c>
      <c r="N20" s="7">
        <f t="shared" si="2"/>
        <v>23.532912988650693</v>
      </c>
      <c r="O20" s="9">
        <f t="shared" si="3"/>
        <v>0.35521127490349491</v>
      </c>
      <c r="P20" s="3" t="str">
        <f t="shared" si="4"/>
        <v>Y</v>
      </c>
      <c r="Q20" s="10" t="str">
        <f t="shared" si="5"/>
        <v>Y</v>
      </c>
      <c r="R20" s="10" t="str">
        <f t="shared" si="6"/>
        <v>N</v>
      </c>
      <c r="S20" s="11" t="str">
        <f t="shared" si="7"/>
        <v>N</v>
      </c>
      <c r="T20" s="12" t="s">
        <v>26</v>
      </c>
      <c r="U20" s="10" t="s">
        <v>67</v>
      </c>
      <c r="V20" s="7" t="s">
        <v>80</v>
      </c>
      <c r="W20" s="11" t="s">
        <v>29</v>
      </c>
      <c r="X20" s="13"/>
    </row>
    <row r="21" spans="1:24" ht="15" x14ac:dyDescent="0.2">
      <c r="A21" s="35">
        <v>71401030</v>
      </c>
      <c r="B21" s="34" t="s">
        <v>81</v>
      </c>
      <c r="C21" s="34" t="s">
        <v>70</v>
      </c>
      <c r="D21" s="35">
        <v>843</v>
      </c>
      <c r="E21" s="35">
        <v>80239</v>
      </c>
      <c r="F21" s="35">
        <v>250259</v>
      </c>
      <c r="G21" s="35">
        <v>11818.9900000001</v>
      </c>
      <c r="H21" s="35">
        <v>168622</v>
      </c>
      <c r="I21" s="35">
        <v>33250.620000000199</v>
      </c>
      <c r="J21" s="35">
        <v>3052.49999999999</v>
      </c>
      <c r="K21" s="35">
        <v>242.35000000000099</v>
      </c>
      <c r="L21" s="8">
        <f t="shared" si="0"/>
        <v>42.504329514623215</v>
      </c>
      <c r="M21" s="7">
        <f t="shared" si="1"/>
        <v>0.38735869639054099</v>
      </c>
      <c r="N21" s="7">
        <f t="shared" si="2"/>
        <v>47.879628704662302</v>
      </c>
      <c r="O21" s="9">
        <f t="shared" si="3"/>
        <v>0.21014967783746061</v>
      </c>
      <c r="P21" s="3" t="str">
        <f t="shared" si="4"/>
        <v>Y</v>
      </c>
      <c r="Q21" s="10" t="str">
        <f t="shared" si="5"/>
        <v>N</v>
      </c>
      <c r="R21" s="10" t="str">
        <f t="shared" si="6"/>
        <v>N</v>
      </c>
      <c r="S21" s="11" t="str">
        <f t="shared" si="7"/>
        <v>Y</v>
      </c>
      <c r="T21" s="12" t="s">
        <v>26</v>
      </c>
      <c r="U21" s="10" t="s">
        <v>67</v>
      </c>
      <c r="V21" s="7" t="s">
        <v>82</v>
      </c>
      <c r="W21" s="11" t="s">
        <v>29</v>
      </c>
      <c r="X21" s="13"/>
    </row>
    <row r="22" spans="1:24" ht="15" x14ac:dyDescent="0.2">
      <c r="A22" s="6">
        <v>52302010</v>
      </c>
      <c r="B22" s="7" t="s">
        <v>83</v>
      </c>
      <c r="C22" s="34" t="s">
        <v>84</v>
      </c>
      <c r="D22" s="7">
        <v>174</v>
      </c>
      <c r="E22" s="6">
        <v>19313.23</v>
      </c>
      <c r="F22" s="7">
        <v>72477</v>
      </c>
      <c r="G22" s="7">
        <v>3103.79</v>
      </c>
      <c r="H22" s="7">
        <v>64896</v>
      </c>
      <c r="I22" s="7">
        <v>10236.01</v>
      </c>
      <c r="J22" s="7">
        <v>212.2</v>
      </c>
      <c r="K22" s="7">
        <v>6077.99999999999</v>
      </c>
      <c r="L22" s="8">
        <f t="shared" si="0"/>
        <v>38.54203402458711</v>
      </c>
      <c r="M22" s="7">
        <f t="shared" si="1"/>
        <v>33.544434786207979</v>
      </c>
      <c r="N22" s="7">
        <f t="shared" si="2"/>
        <v>21.776894739020708</v>
      </c>
      <c r="O22" s="9">
        <f t="shared" si="3"/>
        <v>0.336018366684392</v>
      </c>
      <c r="P22" s="3" t="str">
        <f t="shared" si="4"/>
        <v>Y</v>
      </c>
      <c r="Q22" s="10" t="str">
        <f t="shared" si="5"/>
        <v>Y</v>
      </c>
      <c r="R22" s="10" t="str">
        <f t="shared" si="6"/>
        <v>Y</v>
      </c>
      <c r="S22" s="11" t="str">
        <f t="shared" si="7"/>
        <v>N</v>
      </c>
      <c r="T22" s="12" t="s">
        <v>26</v>
      </c>
      <c r="U22" s="10" t="s">
        <v>67</v>
      </c>
      <c r="V22" s="7" t="s">
        <v>85</v>
      </c>
      <c r="W22" s="11" t="s">
        <v>29</v>
      </c>
      <c r="X22" s="13"/>
    </row>
    <row r="23" spans="1:24" ht="15" x14ac:dyDescent="0.2">
      <c r="A23" s="14">
        <v>53120270</v>
      </c>
      <c r="B23" s="15" t="s">
        <v>86</v>
      </c>
      <c r="C23" s="36" t="s">
        <v>87</v>
      </c>
      <c r="D23" s="15">
        <v>118</v>
      </c>
      <c r="E23" s="14">
        <v>13366.61</v>
      </c>
      <c r="F23" s="15">
        <v>47919</v>
      </c>
      <c r="G23" s="15">
        <v>1915.7</v>
      </c>
      <c r="H23" s="15">
        <v>41853</v>
      </c>
      <c r="I23" s="15">
        <v>7345.0699999999897</v>
      </c>
      <c r="J23" s="15">
        <v>46.2</v>
      </c>
      <c r="K23" s="15">
        <v>5514.75</v>
      </c>
      <c r="L23" s="16">
        <f t="shared" si="0"/>
        <v>35.980091404244661</v>
      </c>
      <c r="M23" s="15">
        <f t="shared" si="1"/>
        <v>46.033932260689916</v>
      </c>
      <c r="N23" s="15">
        <f t="shared" si="2"/>
        <v>14.892798263736637</v>
      </c>
      <c r="O23" s="17">
        <f t="shared" si="3"/>
        <v>0.31311604064156878</v>
      </c>
      <c r="P23" s="18" t="str">
        <f t="shared" si="4"/>
        <v>Y</v>
      </c>
      <c r="Q23" s="19" t="str">
        <f t="shared" si="5"/>
        <v>Y</v>
      </c>
      <c r="R23" s="19" t="str">
        <f t="shared" si="6"/>
        <v>Y</v>
      </c>
      <c r="S23" s="20" t="str">
        <f t="shared" si="7"/>
        <v>N</v>
      </c>
      <c r="T23" s="37" t="s">
        <v>26</v>
      </c>
      <c r="U23" s="19" t="s">
        <v>67</v>
      </c>
      <c r="V23" s="15" t="s">
        <v>88</v>
      </c>
      <c r="W23" s="20" t="s">
        <v>29</v>
      </c>
      <c r="X23" s="22"/>
    </row>
    <row r="24" spans="1:24" ht="15" x14ac:dyDescent="0.2">
      <c r="A24" s="35">
        <v>58106555</v>
      </c>
      <c r="B24" s="34" t="s">
        <v>89</v>
      </c>
      <c r="C24" s="34" t="s">
        <v>90</v>
      </c>
      <c r="D24" s="35">
        <v>386</v>
      </c>
      <c r="E24" s="35">
        <v>79975.740000000005</v>
      </c>
      <c r="F24" s="35">
        <v>225512</v>
      </c>
      <c r="G24" s="35">
        <v>9525.32</v>
      </c>
      <c r="H24" s="35">
        <v>547842</v>
      </c>
      <c r="I24" s="35">
        <v>25576.78</v>
      </c>
      <c r="J24" s="35">
        <v>1840</v>
      </c>
      <c r="K24" s="35">
        <v>2607.73</v>
      </c>
      <c r="L24" s="8">
        <f t="shared" si="0"/>
        <v>38.014775266948106</v>
      </c>
      <c r="M24" s="7">
        <f t="shared" si="1"/>
        <v>4.62543900102877</v>
      </c>
      <c r="N24" s="7">
        <f t="shared" si="2"/>
        <v>37.477473482564122</v>
      </c>
      <c r="O24" s="9">
        <f t="shared" si="3"/>
        <v>0.68501022935205091</v>
      </c>
      <c r="P24" s="3" t="str">
        <f t="shared" si="4"/>
        <v>Y</v>
      </c>
      <c r="Q24" s="10" t="str">
        <f t="shared" si="5"/>
        <v>Y</v>
      </c>
      <c r="R24" s="10" t="str">
        <f t="shared" si="6"/>
        <v>N</v>
      </c>
      <c r="S24" s="11" t="str">
        <f t="shared" si="7"/>
        <v>N</v>
      </c>
      <c r="T24" s="38" t="s">
        <v>91</v>
      </c>
      <c r="U24" s="10" t="s">
        <v>92</v>
      </c>
      <c r="V24" s="7" t="s">
        <v>93</v>
      </c>
      <c r="W24" s="11" t="s">
        <v>29</v>
      </c>
      <c r="X24" s="13"/>
    </row>
    <row r="25" spans="1:24" ht="15" x14ac:dyDescent="0.2">
      <c r="A25" s="39">
        <v>91705010</v>
      </c>
      <c r="B25" s="36" t="s">
        <v>94</v>
      </c>
      <c r="C25" s="36" t="s">
        <v>95</v>
      </c>
      <c r="D25" s="39">
        <v>282</v>
      </c>
      <c r="E25" s="39">
        <v>6637.69</v>
      </c>
      <c r="F25" s="39">
        <v>35515</v>
      </c>
      <c r="G25" s="39">
        <v>1968.78</v>
      </c>
      <c r="H25" s="39">
        <v>5248</v>
      </c>
      <c r="I25" s="39">
        <v>3942.88</v>
      </c>
      <c r="J25" s="39">
        <v>226.3</v>
      </c>
      <c r="K25" s="39">
        <v>3418.62</v>
      </c>
      <c r="L25" s="16">
        <f t="shared" si="0"/>
        <v>49.891651414895115</v>
      </c>
      <c r="M25" s="15">
        <f t="shared" si="1"/>
        <v>38.503392932563706</v>
      </c>
      <c r="N25" s="15">
        <f t="shared" si="2"/>
        <v>3.3558777981134735</v>
      </c>
      <c r="O25" s="17">
        <f t="shared" si="3"/>
        <v>7.9063650155400456E-2</v>
      </c>
      <c r="P25" s="18" t="str">
        <f t="shared" si="4"/>
        <v>Y</v>
      </c>
      <c r="Q25" s="19" t="str">
        <f t="shared" si="5"/>
        <v>N</v>
      </c>
      <c r="R25" s="19" t="str">
        <f t="shared" si="6"/>
        <v>Y</v>
      </c>
      <c r="S25" s="20" t="str">
        <f t="shared" si="7"/>
        <v>N</v>
      </c>
      <c r="T25" s="40" t="s">
        <v>91</v>
      </c>
      <c r="U25" s="19" t="s">
        <v>92</v>
      </c>
      <c r="V25" s="15" t="s">
        <v>96</v>
      </c>
      <c r="W25" s="20" t="s">
        <v>29</v>
      </c>
      <c r="X25" s="22"/>
    </row>
    <row r="26" spans="1:24" ht="15" x14ac:dyDescent="0.2">
      <c r="A26" s="14" t="s">
        <v>30</v>
      </c>
      <c r="B26" s="15" t="s">
        <v>97</v>
      </c>
      <c r="C26" s="36" t="s">
        <v>30</v>
      </c>
      <c r="D26" s="14" t="s">
        <v>30</v>
      </c>
      <c r="E26" s="14">
        <v>100</v>
      </c>
      <c r="F26" s="15">
        <v>444.44</v>
      </c>
      <c r="G26" s="15">
        <v>16.73</v>
      </c>
      <c r="H26" s="15">
        <v>163.89</v>
      </c>
      <c r="I26" s="15">
        <v>70.180000000000007</v>
      </c>
      <c r="J26" s="15">
        <v>3.85</v>
      </c>
      <c r="K26" s="15">
        <v>37.270000000000003</v>
      </c>
      <c r="L26" s="16">
        <f t="shared" si="0"/>
        <v>33.878588785887857</v>
      </c>
      <c r="M26" s="15">
        <f t="shared" si="1"/>
        <v>33.543335433354336</v>
      </c>
      <c r="N26" s="15">
        <f t="shared" si="2"/>
        <v>26.154261542615437</v>
      </c>
      <c r="O26" s="17">
        <f t="shared" si="3"/>
        <v>0.16388999999999998</v>
      </c>
      <c r="P26" s="18" t="str">
        <f t="shared" si="4"/>
        <v>Y</v>
      </c>
      <c r="Q26" s="19" t="str">
        <f t="shared" si="5"/>
        <v>N</v>
      </c>
      <c r="R26" s="19" t="str">
        <f t="shared" si="6"/>
        <v>Y</v>
      </c>
      <c r="S26" s="20" t="str">
        <f t="shared" si="7"/>
        <v>N</v>
      </c>
      <c r="T26" s="41" t="s">
        <v>98</v>
      </c>
      <c r="U26" s="19" t="s">
        <v>99</v>
      </c>
      <c r="V26" s="15" t="s">
        <v>100</v>
      </c>
      <c r="W26" s="20" t="s">
        <v>101</v>
      </c>
      <c r="X26" s="22"/>
    </row>
    <row r="27" spans="1:24" ht="15" x14ac:dyDescent="0.2">
      <c r="A27" s="7">
        <v>27540350</v>
      </c>
      <c r="B27" s="7" t="s">
        <v>102</v>
      </c>
      <c r="C27" s="34" t="s">
        <v>103</v>
      </c>
      <c r="D27" s="7">
        <v>52</v>
      </c>
      <c r="E27" s="7">
        <v>12047.5</v>
      </c>
      <c r="F27" s="7">
        <v>17702</v>
      </c>
      <c r="G27" s="7">
        <v>278.39999999999998</v>
      </c>
      <c r="H27" s="7">
        <v>38183</v>
      </c>
      <c r="I27" s="7">
        <v>2701.04</v>
      </c>
      <c r="J27" s="7">
        <v>157.30000000000001</v>
      </c>
      <c r="K27" s="7">
        <v>372.17</v>
      </c>
      <c r="L27" s="8">
        <f t="shared" si="0"/>
        <v>14.15433284374647</v>
      </c>
      <c r="M27" s="7">
        <f t="shared" si="1"/>
        <v>8.4096712235905553</v>
      </c>
      <c r="N27" s="7">
        <f t="shared" si="2"/>
        <v>49.069483674161106</v>
      </c>
      <c r="O27" s="9">
        <f t="shared" si="3"/>
        <v>0.31693712388462336</v>
      </c>
      <c r="P27" s="3" t="str">
        <f t="shared" si="4"/>
        <v>Y</v>
      </c>
      <c r="Q27" s="10" t="str">
        <f t="shared" si="5"/>
        <v>N</v>
      </c>
      <c r="R27" s="10" t="str">
        <f t="shared" si="6"/>
        <v>N</v>
      </c>
      <c r="S27" s="11" t="str">
        <f t="shared" si="7"/>
        <v>Y</v>
      </c>
      <c r="T27" s="38" t="s">
        <v>91</v>
      </c>
      <c r="U27" s="10" t="s">
        <v>104</v>
      </c>
      <c r="V27" s="7" t="s">
        <v>105</v>
      </c>
      <c r="W27" s="11" t="s">
        <v>29</v>
      </c>
      <c r="X27" s="13"/>
    </row>
    <row r="28" spans="1:24" ht="15" x14ac:dyDescent="0.2">
      <c r="A28" s="35">
        <v>58106555</v>
      </c>
      <c r="B28" s="34" t="s">
        <v>89</v>
      </c>
      <c r="C28" s="34" t="s">
        <v>90</v>
      </c>
      <c r="D28" s="35">
        <v>386</v>
      </c>
      <c r="E28" s="35">
        <v>79975.740000000005</v>
      </c>
      <c r="F28" s="35">
        <v>225512</v>
      </c>
      <c r="G28" s="35">
        <v>9525.32</v>
      </c>
      <c r="H28" s="35">
        <v>547842</v>
      </c>
      <c r="I28" s="35">
        <v>25576.78</v>
      </c>
      <c r="J28" s="35">
        <v>1840</v>
      </c>
      <c r="K28" s="35">
        <v>2607.73</v>
      </c>
      <c r="L28" s="8">
        <f t="shared" si="0"/>
        <v>38.014775266948106</v>
      </c>
      <c r="M28" s="7">
        <f t="shared" si="1"/>
        <v>4.62543900102877</v>
      </c>
      <c r="N28" s="7">
        <f t="shared" si="2"/>
        <v>37.477473482564122</v>
      </c>
      <c r="O28" s="9">
        <f t="shared" si="3"/>
        <v>0.68501022935205091</v>
      </c>
      <c r="P28" s="3" t="str">
        <f t="shared" si="4"/>
        <v>Y</v>
      </c>
      <c r="Q28" s="10" t="str">
        <f t="shared" si="5"/>
        <v>Y</v>
      </c>
      <c r="R28" s="10" t="str">
        <f t="shared" si="6"/>
        <v>N</v>
      </c>
      <c r="S28" s="11" t="str">
        <f t="shared" si="7"/>
        <v>N</v>
      </c>
      <c r="T28" s="38" t="s">
        <v>91</v>
      </c>
      <c r="U28" s="10" t="s">
        <v>104</v>
      </c>
      <c r="V28" s="7" t="s">
        <v>106</v>
      </c>
      <c r="W28" s="11" t="s">
        <v>29</v>
      </c>
      <c r="X28" s="13"/>
    </row>
    <row r="29" spans="1:24" ht="15" x14ac:dyDescent="0.2">
      <c r="A29" s="35">
        <v>54325000</v>
      </c>
      <c r="B29" s="34" t="s">
        <v>107</v>
      </c>
      <c r="C29" s="34" t="s">
        <v>108</v>
      </c>
      <c r="D29" s="35">
        <v>291</v>
      </c>
      <c r="E29" s="35">
        <v>5924.78</v>
      </c>
      <c r="F29" s="35">
        <v>24750</v>
      </c>
      <c r="G29" s="35">
        <v>512.33000000000004</v>
      </c>
      <c r="H29" s="35">
        <v>55737</v>
      </c>
      <c r="I29" s="35">
        <v>4387.6599999999899</v>
      </c>
      <c r="J29" s="35">
        <v>166.2</v>
      </c>
      <c r="K29" s="35">
        <v>76.659999999999798</v>
      </c>
      <c r="L29" s="8">
        <f t="shared" si="0"/>
        <v>18.630181818181818</v>
      </c>
      <c r="M29" s="7">
        <f t="shared" si="1"/>
        <v>1.2389494949494917</v>
      </c>
      <c r="N29" s="7">
        <f t="shared" si="2"/>
        <v>66.986666666666508</v>
      </c>
      <c r="O29" s="9">
        <f t="shared" si="3"/>
        <v>0.94074379133064867</v>
      </c>
      <c r="P29" s="3" t="str">
        <f t="shared" si="4"/>
        <v>Y</v>
      </c>
      <c r="Q29" s="10" t="str">
        <f t="shared" si="5"/>
        <v>N</v>
      </c>
      <c r="R29" s="10" t="str">
        <f t="shared" si="6"/>
        <v>N</v>
      </c>
      <c r="S29" s="11" t="str">
        <f t="shared" si="7"/>
        <v>Y</v>
      </c>
      <c r="T29" s="38" t="s">
        <v>91</v>
      </c>
      <c r="U29" s="10" t="s">
        <v>104</v>
      </c>
      <c r="V29" s="7" t="s">
        <v>109</v>
      </c>
      <c r="W29" s="11" t="s">
        <v>29</v>
      </c>
      <c r="X29" s="13"/>
    </row>
    <row r="30" spans="1:24" ht="15" x14ac:dyDescent="0.2">
      <c r="A30" s="39">
        <v>13110100</v>
      </c>
      <c r="B30" s="36" t="s">
        <v>110</v>
      </c>
      <c r="C30" s="36" t="s">
        <v>111</v>
      </c>
      <c r="D30" s="39">
        <v>442</v>
      </c>
      <c r="E30" s="39">
        <v>60907.16</v>
      </c>
      <c r="F30" s="39">
        <v>126073</v>
      </c>
      <c r="G30" s="39">
        <v>6699.8999999999796</v>
      </c>
      <c r="H30" s="39">
        <v>48765</v>
      </c>
      <c r="I30" s="39">
        <v>14374.33</v>
      </c>
      <c r="J30" s="39">
        <v>421.1</v>
      </c>
      <c r="K30" s="39">
        <v>12924.38</v>
      </c>
      <c r="L30" s="16">
        <f t="shared" si="0"/>
        <v>47.828718282264894</v>
      </c>
      <c r="M30" s="15">
        <f t="shared" si="1"/>
        <v>41.006020321559724</v>
      </c>
      <c r="N30" s="15">
        <f t="shared" si="2"/>
        <v>3.2642992551934209</v>
      </c>
      <c r="O30" s="17">
        <f t="shared" si="3"/>
        <v>8.0064478461973926E-2</v>
      </c>
      <c r="P30" s="18" t="str">
        <f t="shared" si="4"/>
        <v>Y</v>
      </c>
      <c r="Q30" s="19" t="str">
        <f t="shared" si="5"/>
        <v>N</v>
      </c>
      <c r="R30" s="19" t="str">
        <f t="shared" si="6"/>
        <v>Y</v>
      </c>
      <c r="S30" s="20" t="str">
        <f t="shared" si="7"/>
        <v>N</v>
      </c>
      <c r="T30" s="40" t="s">
        <v>91</v>
      </c>
      <c r="U30" s="19" t="s">
        <v>104</v>
      </c>
      <c r="V30" s="15" t="s">
        <v>112</v>
      </c>
      <c r="W30" s="20" t="s">
        <v>29</v>
      </c>
      <c r="X30" s="22"/>
    </row>
    <row r="31" spans="1:24" ht="15" x14ac:dyDescent="0.2">
      <c r="A31" s="35">
        <v>58106555</v>
      </c>
      <c r="B31" s="34" t="s">
        <v>89</v>
      </c>
      <c r="C31" s="34" t="s">
        <v>90</v>
      </c>
      <c r="D31" s="35">
        <v>386</v>
      </c>
      <c r="E31" s="35">
        <v>79975.740000000005</v>
      </c>
      <c r="F31" s="35">
        <v>225512</v>
      </c>
      <c r="G31" s="35">
        <v>9525.32</v>
      </c>
      <c r="H31" s="35">
        <v>547842</v>
      </c>
      <c r="I31" s="35">
        <v>25576.78</v>
      </c>
      <c r="J31" s="35">
        <v>1840</v>
      </c>
      <c r="K31" s="35">
        <v>2607.73</v>
      </c>
      <c r="L31" s="8">
        <f t="shared" si="0"/>
        <v>38.014775266948106</v>
      </c>
      <c r="M31" s="7">
        <f t="shared" si="1"/>
        <v>4.62543900102877</v>
      </c>
      <c r="N31" s="7">
        <f t="shared" si="2"/>
        <v>37.477473482564122</v>
      </c>
      <c r="O31" s="9">
        <f t="shared" si="3"/>
        <v>0.68501022935205091</v>
      </c>
      <c r="P31" s="3" t="str">
        <f t="shared" si="4"/>
        <v>Y</v>
      </c>
      <c r="Q31" s="10" t="str">
        <f t="shared" si="5"/>
        <v>Y</v>
      </c>
      <c r="R31" s="10" t="str">
        <f t="shared" si="6"/>
        <v>N</v>
      </c>
      <c r="S31" s="11" t="str">
        <f t="shared" si="7"/>
        <v>N</v>
      </c>
      <c r="T31" s="38" t="s">
        <v>91</v>
      </c>
      <c r="U31" s="10" t="s">
        <v>113</v>
      </c>
      <c r="V31" s="7" t="s">
        <v>93</v>
      </c>
      <c r="W31" s="11" t="s">
        <v>29</v>
      </c>
      <c r="X31" s="13"/>
    </row>
    <row r="32" spans="1:24" ht="15" x14ac:dyDescent="0.2">
      <c r="A32" s="35">
        <v>53301000</v>
      </c>
      <c r="B32" s="34" t="s">
        <v>114</v>
      </c>
      <c r="C32" s="34" t="s">
        <v>115</v>
      </c>
      <c r="D32" s="35">
        <v>59</v>
      </c>
      <c r="E32" s="35">
        <v>10904.51</v>
      </c>
      <c r="F32" s="35">
        <v>25840</v>
      </c>
      <c r="G32" s="35">
        <v>1199.48</v>
      </c>
      <c r="H32" s="35">
        <v>21915</v>
      </c>
      <c r="I32" s="35">
        <v>3707.57</v>
      </c>
      <c r="J32" s="35">
        <v>174.7</v>
      </c>
      <c r="K32" s="35">
        <v>1706.63</v>
      </c>
      <c r="L32" s="8">
        <f t="shared" si="0"/>
        <v>41.777554179566565</v>
      </c>
      <c r="M32" s="7">
        <f t="shared" si="1"/>
        <v>26.418421052631579</v>
      </c>
      <c r="N32" s="7">
        <f t="shared" si="2"/>
        <v>28.269969040247684</v>
      </c>
      <c r="O32" s="9">
        <f t="shared" si="3"/>
        <v>0.20097189144675001</v>
      </c>
      <c r="P32" s="3" t="str">
        <f t="shared" si="4"/>
        <v>Y</v>
      </c>
      <c r="Q32" s="10" t="str">
        <f t="shared" si="5"/>
        <v>N</v>
      </c>
      <c r="R32" s="10" t="str">
        <f t="shared" si="6"/>
        <v>Y</v>
      </c>
      <c r="S32" s="11" t="str">
        <f t="shared" si="7"/>
        <v>N</v>
      </c>
      <c r="T32" s="38" t="s">
        <v>91</v>
      </c>
      <c r="U32" s="10" t="s">
        <v>113</v>
      </c>
      <c r="V32" s="7" t="s">
        <v>116</v>
      </c>
      <c r="W32" s="11" t="s">
        <v>29</v>
      </c>
      <c r="X32" s="13"/>
    </row>
    <row r="33" spans="1:24" ht="15" x14ac:dyDescent="0.2">
      <c r="A33" s="35">
        <v>53206000</v>
      </c>
      <c r="B33" s="34" t="s">
        <v>117</v>
      </c>
      <c r="C33" s="34" t="s">
        <v>118</v>
      </c>
      <c r="D33" s="35">
        <v>713</v>
      </c>
      <c r="E33" s="35">
        <v>32111.89</v>
      </c>
      <c r="F33" s="35">
        <v>158008</v>
      </c>
      <c r="G33" s="35">
        <v>7938.3899999999903</v>
      </c>
      <c r="H33" s="35">
        <v>99861</v>
      </c>
      <c r="I33" s="35">
        <v>20988.66</v>
      </c>
      <c r="J33" s="35">
        <v>640.29999999999995</v>
      </c>
      <c r="K33" s="35">
        <v>10565.31</v>
      </c>
      <c r="L33" s="8">
        <f t="shared" si="0"/>
        <v>45.21638777783398</v>
      </c>
      <c r="M33" s="7">
        <f t="shared" si="1"/>
        <v>26.746266011847503</v>
      </c>
      <c r="N33" s="7">
        <f t="shared" si="2"/>
        <v>24.765961217153563</v>
      </c>
      <c r="O33" s="9">
        <f t="shared" si="3"/>
        <v>0.31097827004265399</v>
      </c>
      <c r="P33" s="3" t="str">
        <f t="shared" si="4"/>
        <v>Y</v>
      </c>
      <c r="Q33" s="10" t="str">
        <f t="shared" si="5"/>
        <v>Y</v>
      </c>
      <c r="R33" s="10" t="str">
        <f t="shared" si="6"/>
        <v>Y</v>
      </c>
      <c r="S33" s="11" t="str">
        <f t="shared" si="7"/>
        <v>N</v>
      </c>
      <c r="T33" s="38" t="s">
        <v>91</v>
      </c>
      <c r="U33" s="10" t="s">
        <v>113</v>
      </c>
      <c r="V33" s="7" t="s">
        <v>119</v>
      </c>
      <c r="W33" s="11" t="s">
        <v>29</v>
      </c>
      <c r="X33" s="13"/>
    </row>
    <row r="34" spans="1:24" ht="15" x14ac:dyDescent="0.2">
      <c r="A34" s="35">
        <v>27564060</v>
      </c>
      <c r="B34" s="34" t="s">
        <v>120</v>
      </c>
      <c r="C34" s="34" t="s">
        <v>121</v>
      </c>
      <c r="D34" s="35">
        <v>139</v>
      </c>
      <c r="E34" s="35">
        <v>19522.8</v>
      </c>
      <c r="F34" s="35">
        <v>60100</v>
      </c>
      <c r="G34" s="35">
        <v>3552.3799999999901</v>
      </c>
      <c r="H34" s="35">
        <v>137666</v>
      </c>
      <c r="I34" s="35">
        <v>4649.07</v>
      </c>
      <c r="J34" s="35">
        <v>153.1</v>
      </c>
      <c r="K34" s="35">
        <v>771.449999999998</v>
      </c>
      <c r="L34" s="8">
        <f t="shared" si="0"/>
        <v>53.197038269550603</v>
      </c>
      <c r="M34" s="7">
        <f t="shared" si="1"/>
        <v>5.134442595673864</v>
      </c>
      <c r="N34" s="7">
        <f t="shared" si="2"/>
        <v>24.788818635607328</v>
      </c>
      <c r="O34" s="9">
        <f t="shared" si="3"/>
        <v>0.70515499825844652</v>
      </c>
      <c r="P34" s="3" t="str">
        <f t="shared" si="4"/>
        <v>Y</v>
      </c>
      <c r="Q34" s="10" t="str">
        <f t="shared" si="5"/>
        <v>Y</v>
      </c>
      <c r="R34" s="10" t="str">
        <f t="shared" si="6"/>
        <v>N</v>
      </c>
      <c r="S34" s="11" t="str">
        <f t="shared" si="7"/>
        <v>N</v>
      </c>
      <c r="T34" s="38" t="s">
        <v>91</v>
      </c>
      <c r="U34" s="10" t="s">
        <v>113</v>
      </c>
      <c r="V34" s="7" t="s">
        <v>122</v>
      </c>
      <c r="W34" s="11" t="s">
        <v>29</v>
      </c>
      <c r="X34" s="13"/>
    </row>
    <row r="35" spans="1:24" ht="15" x14ac:dyDescent="0.2">
      <c r="A35" s="42">
        <v>71200100</v>
      </c>
      <c r="B35" s="28" t="s">
        <v>24</v>
      </c>
      <c r="C35" s="28" t="s">
        <v>25</v>
      </c>
      <c r="D35" s="42">
        <v>670</v>
      </c>
      <c r="E35" s="42">
        <v>19617.82</v>
      </c>
      <c r="F35" s="42">
        <v>104413</v>
      </c>
      <c r="G35" s="42">
        <v>6665.8100000000204</v>
      </c>
      <c r="H35" s="42">
        <v>103463</v>
      </c>
      <c r="I35" s="42">
        <v>10560.06</v>
      </c>
      <c r="J35" s="42">
        <v>615.799999999997</v>
      </c>
      <c r="K35" s="42">
        <v>64.350000000000193</v>
      </c>
      <c r="L35" s="29">
        <f t="shared" si="0"/>
        <v>57.456724737341311</v>
      </c>
      <c r="M35" s="27">
        <f t="shared" si="1"/>
        <v>0.24652102707517337</v>
      </c>
      <c r="N35" s="27">
        <f t="shared" si="2"/>
        <v>37.849348261231846</v>
      </c>
      <c r="O35" s="30">
        <f t="shared" si="3"/>
        <v>0.52739295191820501</v>
      </c>
      <c r="P35" s="31" t="str">
        <f t="shared" si="4"/>
        <v>Y</v>
      </c>
      <c r="Q35" s="24" t="str">
        <f t="shared" si="5"/>
        <v>Y</v>
      </c>
      <c r="R35" s="24" t="str">
        <f t="shared" si="6"/>
        <v>N</v>
      </c>
      <c r="S35" s="25" t="str">
        <f t="shared" si="7"/>
        <v>N</v>
      </c>
      <c r="T35" s="43" t="s">
        <v>123</v>
      </c>
      <c r="U35" s="24" t="s">
        <v>124</v>
      </c>
      <c r="V35" s="27" t="s">
        <v>125</v>
      </c>
      <c r="W35" s="25" t="s">
        <v>29</v>
      </c>
      <c r="X35" s="33"/>
    </row>
    <row r="36" spans="1:24" ht="15" x14ac:dyDescent="0.2">
      <c r="A36" s="35">
        <v>13110100</v>
      </c>
      <c r="B36" s="34" t="s">
        <v>126</v>
      </c>
      <c r="C36" s="34" t="s">
        <v>127</v>
      </c>
      <c r="D36" s="35">
        <v>919</v>
      </c>
      <c r="E36" s="35">
        <v>134982.10999999999</v>
      </c>
      <c r="F36" s="35">
        <v>279364</v>
      </c>
      <c r="G36" s="35">
        <v>14848.91</v>
      </c>
      <c r="H36" s="35">
        <v>107962</v>
      </c>
      <c r="I36" s="35">
        <v>31855.629999999899</v>
      </c>
      <c r="J36" s="35">
        <v>945.7</v>
      </c>
      <c r="K36" s="35">
        <v>28643.279999999999</v>
      </c>
      <c r="L36" s="8">
        <f t="shared" si="0"/>
        <v>47.837298291834315</v>
      </c>
      <c r="M36" s="7">
        <f t="shared" si="1"/>
        <v>41.012127546856433</v>
      </c>
      <c r="N36" s="7">
        <f t="shared" si="2"/>
        <v>3.2454432210304827</v>
      </c>
      <c r="O36" s="9">
        <f t="shared" si="3"/>
        <v>7.9982451007766894E-2</v>
      </c>
      <c r="P36" s="3" t="str">
        <f t="shared" si="4"/>
        <v>Y</v>
      </c>
      <c r="Q36" s="10" t="str">
        <f t="shared" si="5"/>
        <v>N</v>
      </c>
      <c r="R36" s="10" t="str">
        <f t="shared" si="6"/>
        <v>Y</v>
      </c>
      <c r="S36" s="11" t="str">
        <f t="shared" si="7"/>
        <v>N</v>
      </c>
      <c r="T36" s="44" t="s">
        <v>123</v>
      </c>
      <c r="U36" s="10" t="s">
        <v>124</v>
      </c>
      <c r="V36" s="7" t="s">
        <v>128</v>
      </c>
      <c r="W36" s="11" t="s">
        <v>29</v>
      </c>
      <c r="X36" s="13"/>
    </row>
    <row r="37" spans="1:24" ht="15" x14ac:dyDescent="0.2">
      <c r="A37" s="39">
        <v>14410110</v>
      </c>
      <c r="B37" s="36" t="s">
        <v>129</v>
      </c>
      <c r="C37" s="36"/>
      <c r="D37" s="39">
        <v>1247</v>
      </c>
      <c r="E37" s="39">
        <v>34422.29</v>
      </c>
      <c r="F37" s="39">
        <v>105330</v>
      </c>
      <c r="G37" s="39">
        <v>7936.8200000000497</v>
      </c>
      <c r="H37" s="39">
        <v>440484</v>
      </c>
      <c r="I37" s="39">
        <v>3048.19</v>
      </c>
      <c r="J37" s="39">
        <v>0</v>
      </c>
      <c r="K37" s="39">
        <v>2148.0999999999699</v>
      </c>
      <c r="L37" s="16">
        <f t="shared" si="0"/>
        <v>67.816747365423382</v>
      </c>
      <c r="M37" s="15">
        <f t="shared" si="1"/>
        <v>8.1575999240481138</v>
      </c>
      <c r="N37" s="15">
        <f t="shared" si="2"/>
        <v>3.4181714611223017</v>
      </c>
      <c r="O37" s="17">
        <f t="shared" si="3"/>
        <v>1.2796475771948932</v>
      </c>
      <c r="P37" s="18" t="str">
        <f t="shared" si="4"/>
        <v>Y</v>
      </c>
      <c r="Q37" s="19" t="str">
        <f t="shared" si="5"/>
        <v>Y</v>
      </c>
      <c r="R37" s="19" t="str">
        <f t="shared" si="6"/>
        <v>N</v>
      </c>
      <c r="S37" s="20" t="str">
        <f t="shared" si="7"/>
        <v>N</v>
      </c>
      <c r="T37" s="45" t="s">
        <v>123</v>
      </c>
      <c r="U37" s="19" t="s">
        <v>124</v>
      </c>
      <c r="V37" s="15" t="s">
        <v>130</v>
      </c>
      <c r="W37" s="20" t="s">
        <v>29</v>
      </c>
      <c r="X37" s="22"/>
    </row>
    <row r="38" spans="1:24" ht="15" x14ac:dyDescent="0.2">
      <c r="A38" s="35">
        <v>58106555</v>
      </c>
      <c r="B38" s="34" t="s">
        <v>89</v>
      </c>
      <c r="C38" s="34" t="s">
        <v>90</v>
      </c>
      <c r="D38" s="35">
        <v>366</v>
      </c>
      <c r="E38" s="35">
        <v>76770.740000000005</v>
      </c>
      <c r="F38" s="35">
        <v>216476</v>
      </c>
      <c r="G38" s="35">
        <v>9143.6500000000106</v>
      </c>
      <c r="H38" s="35">
        <v>525881</v>
      </c>
      <c r="I38" s="35">
        <v>24551.759999999998</v>
      </c>
      <c r="J38" s="35">
        <v>1767.6</v>
      </c>
      <c r="K38" s="35">
        <v>2503.1799999999998</v>
      </c>
      <c r="L38" s="8">
        <f t="shared" si="0"/>
        <v>38.014768380790528</v>
      </c>
      <c r="M38" s="7">
        <f t="shared" si="1"/>
        <v>4.6253256712060455</v>
      </c>
      <c r="N38" s="7">
        <f t="shared" si="2"/>
        <v>37.474787043367392</v>
      </c>
      <c r="O38" s="9">
        <f t="shared" si="3"/>
        <v>0.68500186399141128</v>
      </c>
      <c r="P38" s="3" t="str">
        <f t="shared" si="4"/>
        <v>Y</v>
      </c>
      <c r="Q38" s="10" t="str">
        <f t="shared" si="5"/>
        <v>Y</v>
      </c>
      <c r="R38" s="10" t="str">
        <f t="shared" si="6"/>
        <v>N</v>
      </c>
      <c r="S38" s="11" t="str">
        <f t="shared" si="7"/>
        <v>N</v>
      </c>
      <c r="T38" s="44" t="s">
        <v>123</v>
      </c>
      <c r="U38" s="10" t="s">
        <v>131</v>
      </c>
      <c r="V38" s="7" t="s">
        <v>93</v>
      </c>
      <c r="W38" s="11" t="s">
        <v>29</v>
      </c>
      <c r="X38" s="13"/>
    </row>
    <row r="39" spans="1:24" ht="15" x14ac:dyDescent="0.2">
      <c r="A39" s="35">
        <v>71200100</v>
      </c>
      <c r="B39" s="34" t="s">
        <v>24</v>
      </c>
      <c r="C39" s="34" t="s">
        <v>25</v>
      </c>
      <c r="D39" s="35">
        <v>670</v>
      </c>
      <c r="E39" s="35">
        <v>19617.82</v>
      </c>
      <c r="F39" s="35">
        <v>104413</v>
      </c>
      <c r="G39" s="35">
        <v>6665.8100000000204</v>
      </c>
      <c r="H39" s="35">
        <v>103463</v>
      </c>
      <c r="I39" s="35">
        <v>10560.06</v>
      </c>
      <c r="J39" s="35">
        <v>615.799999999997</v>
      </c>
      <c r="K39" s="35">
        <v>64.350000000000193</v>
      </c>
      <c r="L39" s="8">
        <f t="shared" si="0"/>
        <v>57.456724737341311</v>
      </c>
      <c r="M39" s="7">
        <f t="shared" si="1"/>
        <v>0.24652102707517337</v>
      </c>
      <c r="N39" s="7">
        <f t="shared" si="2"/>
        <v>37.849348261231846</v>
      </c>
      <c r="O39" s="9">
        <f t="shared" si="3"/>
        <v>0.52739295191820501</v>
      </c>
      <c r="P39" s="3" t="str">
        <f t="shared" si="4"/>
        <v>Y</v>
      </c>
      <c r="Q39" s="10" t="str">
        <f t="shared" si="5"/>
        <v>Y</v>
      </c>
      <c r="R39" s="10" t="str">
        <f t="shared" si="6"/>
        <v>N</v>
      </c>
      <c r="S39" s="11" t="str">
        <f t="shared" si="7"/>
        <v>N</v>
      </c>
      <c r="T39" s="44" t="s">
        <v>123</v>
      </c>
      <c r="U39" s="10" t="s">
        <v>131</v>
      </c>
      <c r="V39" s="7" t="s">
        <v>132</v>
      </c>
      <c r="W39" s="11" t="s">
        <v>29</v>
      </c>
      <c r="X39" s="13"/>
    </row>
    <row r="40" spans="1:24" ht="15" x14ac:dyDescent="0.2">
      <c r="A40" s="35">
        <v>53206000</v>
      </c>
      <c r="B40" s="34" t="s">
        <v>117</v>
      </c>
      <c r="C40" s="34" t="s">
        <v>118</v>
      </c>
      <c r="D40" s="35">
        <v>761</v>
      </c>
      <c r="E40" s="35">
        <v>35583.53</v>
      </c>
      <c r="F40" s="35">
        <v>175088</v>
      </c>
      <c r="G40" s="35">
        <v>8796.5499999999902</v>
      </c>
      <c r="H40" s="35">
        <v>110676</v>
      </c>
      <c r="I40" s="35">
        <v>23257.640000000101</v>
      </c>
      <c r="J40" s="35">
        <v>709.400000000001</v>
      </c>
      <c r="K40" s="35">
        <v>11707.55</v>
      </c>
      <c r="L40" s="8">
        <f t="shared" si="0"/>
        <v>45.216662478296577</v>
      </c>
      <c r="M40" s="7">
        <f t="shared" si="1"/>
        <v>26.746664534405557</v>
      </c>
      <c r="N40" s="7">
        <f t="shared" si="2"/>
        <v>24.766266106186833</v>
      </c>
      <c r="O40" s="9">
        <f t="shared" si="3"/>
        <v>0.31103153621914409</v>
      </c>
      <c r="P40" s="3" t="str">
        <f t="shared" si="4"/>
        <v>Y</v>
      </c>
      <c r="Q40" s="10" t="str">
        <f t="shared" si="5"/>
        <v>Y</v>
      </c>
      <c r="R40" s="10" t="str">
        <f t="shared" si="6"/>
        <v>Y</v>
      </c>
      <c r="S40" s="11" t="str">
        <f t="shared" si="7"/>
        <v>N</v>
      </c>
      <c r="T40" s="44" t="s">
        <v>123</v>
      </c>
      <c r="U40" s="10" t="s">
        <v>131</v>
      </c>
      <c r="V40" s="7" t="s">
        <v>119</v>
      </c>
      <c r="W40" s="11" t="s">
        <v>29</v>
      </c>
      <c r="X40" s="13"/>
    </row>
    <row r="41" spans="1:24" ht="15" x14ac:dyDescent="0.2">
      <c r="A41" s="35">
        <v>13110100</v>
      </c>
      <c r="B41" s="34" t="s">
        <v>126</v>
      </c>
      <c r="C41" s="34" t="s">
        <v>127</v>
      </c>
      <c r="D41" s="35">
        <v>919</v>
      </c>
      <c r="E41" s="35">
        <v>134982.10999999999</v>
      </c>
      <c r="F41" s="35">
        <v>279364</v>
      </c>
      <c r="G41" s="35">
        <v>14848.91</v>
      </c>
      <c r="H41" s="35">
        <v>107962</v>
      </c>
      <c r="I41" s="35">
        <v>31855.629999999899</v>
      </c>
      <c r="J41" s="35">
        <v>945.7</v>
      </c>
      <c r="K41" s="35">
        <v>28643.279999999999</v>
      </c>
      <c r="L41" s="8">
        <f t="shared" si="0"/>
        <v>47.837298291834315</v>
      </c>
      <c r="M41" s="7">
        <f t="shared" si="1"/>
        <v>41.012127546856433</v>
      </c>
      <c r="N41" s="7">
        <f t="shared" si="2"/>
        <v>3.2454432210304827</v>
      </c>
      <c r="O41" s="9">
        <f t="shared" si="3"/>
        <v>7.9982451007766894E-2</v>
      </c>
      <c r="P41" s="3" t="str">
        <f t="shared" si="4"/>
        <v>Y</v>
      </c>
      <c r="Q41" s="10" t="str">
        <f t="shared" si="5"/>
        <v>N</v>
      </c>
      <c r="R41" s="10" t="str">
        <f t="shared" si="6"/>
        <v>Y</v>
      </c>
      <c r="S41" s="11" t="str">
        <f t="shared" si="7"/>
        <v>N</v>
      </c>
      <c r="T41" s="44" t="s">
        <v>123</v>
      </c>
      <c r="U41" s="10" t="s">
        <v>131</v>
      </c>
      <c r="V41" s="7" t="s">
        <v>133</v>
      </c>
      <c r="W41" s="11" t="s">
        <v>29</v>
      </c>
      <c r="X41" s="13"/>
    </row>
    <row r="42" spans="1:24" ht="15" x14ac:dyDescent="0.2">
      <c r="A42" s="35">
        <v>14660200</v>
      </c>
      <c r="B42" s="34" t="s">
        <v>134</v>
      </c>
      <c r="C42" s="34" t="s">
        <v>135</v>
      </c>
      <c r="D42" s="35">
        <v>72</v>
      </c>
      <c r="E42" s="35">
        <v>8398.77</v>
      </c>
      <c r="F42" s="35">
        <v>27298</v>
      </c>
      <c r="G42" s="35">
        <v>1539.61</v>
      </c>
      <c r="H42" s="35">
        <v>72323</v>
      </c>
      <c r="I42" s="35">
        <v>2111.5</v>
      </c>
      <c r="J42" s="35">
        <v>168.1</v>
      </c>
      <c r="K42" s="35">
        <v>198.34</v>
      </c>
      <c r="L42" s="8">
        <f t="shared" si="0"/>
        <v>50.760092314455271</v>
      </c>
      <c r="M42" s="7">
        <f t="shared" si="1"/>
        <v>2.9062935013554108</v>
      </c>
      <c r="N42" s="7">
        <f t="shared" si="2"/>
        <v>25.570517986665692</v>
      </c>
      <c r="O42" s="9">
        <f t="shared" si="3"/>
        <v>0.86111418695832831</v>
      </c>
      <c r="P42" s="3" t="str">
        <f t="shared" si="4"/>
        <v>Y</v>
      </c>
      <c r="Q42" s="10" t="str">
        <f t="shared" si="5"/>
        <v>Y</v>
      </c>
      <c r="R42" s="10" t="str">
        <f t="shared" si="6"/>
        <v>N</v>
      </c>
      <c r="S42" s="11" t="str">
        <f t="shared" si="7"/>
        <v>N</v>
      </c>
      <c r="T42" s="44" t="s">
        <v>123</v>
      </c>
      <c r="U42" s="10" t="s">
        <v>131</v>
      </c>
      <c r="V42" s="7" t="s">
        <v>136</v>
      </c>
      <c r="W42" s="11" t="s">
        <v>29</v>
      </c>
      <c r="X42" s="13"/>
    </row>
    <row r="43" spans="1:24" ht="15" x14ac:dyDescent="0.2">
      <c r="A43" s="35">
        <v>24198741</v>
      </c>
      <c r="B43" s="34" t="s">
        <v>137</v>
      </c>
      <c r="C43" s="34" t="s">
        <v>138</v>
      </c>
      <c r="D43" s="35">
        <v>165</v>
      </c>
      <c r="E43" s="35">
        <v>22902.5</v>
      </c>
      <c r="F43" s="35">
        <v>62108</v>
      </c>
      <c r="G43" s="35">
        <v>3195.34</v>
      </c>
      <c r="H43" s="35">
        <v>176164</v>
      </c>
      <c r="I43" s="35">
        <v>3951.1100000000101</v>
      </c>
      <c r="J43" s="35">
        <v>274.8</v>
      </c>
      <c r="K43" s="35">
        <v>91.62</v>
      </c>
      <c r="L43" s="8">
        <f t="shared" si="0"/>
        <v>46.303310362594189</v>
      </c>
      <c r="M43" s="7">
        <f t="shared" si="1"/>
        <v>0.59006891221742774</v>
      </c>
      <c r="N43" s="7">
        <f t="shared" si="2"/>
        <v>23.086816513170671</v>
      </c>
      <c r="O43" s="9">
        <f t="shared" si="3"/>
        <v>0.76919113633882763</v>
      </c>
      <c r="P43" s="3" t="str">
        <f t="shared" si="4"/>
        <v>Y</v>
      </c>
      <c r="Q43" s="10" t="str">
        <f t="shared" si="5"/>
        <v>Y</v>
      </c>
      <c r="R43" s="10" t="str">
        <f t="shared" si="6"/>
        <v>N</v>
      </c>
      <c r="S43" s="11" t="str">
        <f t="shared" si="7"/>
        <v>N</v>
      </c>
      <c r="T43" s="44" t="s">
        <v>123</v>
      </c>
      <c r="U43" s="10" t="s">
        <v>131</v>
      </c>
      <c r="V43" s="7" t="s">
        <v>139</v>
      </c>
      <c r="W43" s="11" t="s">
        <v>29</v>
      </c>
      <c r="X43" s="13"/>
    </row>
    <row r="44" spans="1:24" ht="15" x14ac:dyDescent="0.2">
      <c r="A44" s="35">
        <v>71401030</v>
      </c>
      <c r="B44" s="34" t="s">
        <v>81</v>
      </c>
      <c r="C44" s="34"/>
      <c r="D44" s="35">
        <v>972</v>
      </c>
      <c r="E44" s="35">
        <v>85818.44</v>
      </c>
      <c r="F44" s="35">
        <v>267646</v>
      </c>
      <c r="G44" s="35">
        <v>12640.6600000001</v>
      </c>
      <c r="H44" s="35">
        <v>180340</v>
      </c>
      <c r="I44" s="35">
        <v>35562.470000000198</v>
      </c>
      <c r="J44" s="35">
        <v>3264.49999999999</v>
      </c>
      <c r="K44" s="35">
        <v>259.08000000000101</v>
      </c>
      <c r="L44" s="8">
        <f t="shared" si="0"/>
        <v>42.506123760489942</v>
      </c>
      <c r="M44" s="7">
        <f t="shared" si="1"/>
        <v>0.38719801528885317</v>
      </c>
      <c r="N44" s="7">
        <f t="shared" si="2"/>
        <v>47.882486568079038</v>
      </c>
      <c r="O44" s="9">
        <f t="shared" si="3"/>
        <v>0.21014131694773291</v>
      </c>
      <c r="P44" s="3" t="str">
        <f t="shared" si="4"/>
        <v>Y</v>
      </c>
      <c r="Q44" s="10" t="str">
        <f t="shared" si="5"/>
        <v>N</v>
      </c>
      <c r="R44" s="10" t="str">
        <f t="shared" si="6"/>
        <v>N</v>
      </c>
      <c r="S44" s="11" t="str">
        <f t="shared" si="7"/>
        <v>Y</v>
      </c>
      <c r="T44" s="44" t="s">
        <v>123</v>
      </c>
      <c r="U44" s="10" t="s">
        <v>131</v>
      </c>
      <c r="V44" s="7" t="s">
        <v>140</v>
      </c>
      <c r="W44" s="11" t="s">
        <v>29</v>
      </c>
      <c r="X44" s="13"/>
    </row>
    <row r="45" spans="1:24" ht="15" x14ac:dyDescent="0.2">
      <c r="A45" s="35">
        <v>56130000</v>
      </c>
      <c r="B45" s="34" t="s">
        <v>141</v>
      </c>
      <c r="C45" s="34" t="s">
        <v>142</v>
      </c>
      <c r="D45" s="35">
        <v>106</v>
      </c>
      <c r="E45" s="35">
        <v>14832.08</v>
      </c>
      <c r="F45" s="35">
        <v>23305</v>
      </c>
      <c r="G45" s="35">
        <v>137</v>
      </c>
      <c r="H45" s="35">
        <v>34437</v>
      </c>
      <c r="I45" s="35">
        <v>4549.99</v>
      </c>
      <c r="J45" s="35">
        <v>266.2</v>
      </c>
      <c r="K45" s="35">
        <v>82.74</v>
      </c>
      <c r="L45" s="8">
        <f t="shared" si="0"/>
        <v>5.2907101480369016</v>
      </c>
      <c r="M45" s="7">
        <f t="shared" si="1"/>
        <v>1.4201244368161339</v>
      </c>
      <c r="N45" s="7">
        <f t="shared" si="2"/>
        <v>72.105556747479085</v>
      </c>
      <c r="O45" s="9">
        <f t="shared" si="3"/>
        <v>0.23217916839714994</v>
      </c>
      <c r="P45" s="3" t="str">
        <f t="shared" si="4"/>
        <v>Y</v>
      </c>
      <c r="Q45" s="10" t="str">
        <f t="shared" si="5"/>
        <v>N</v>
      </c>
      <c r="R45" s="10" t="str">
        <f t="shared" si="6"/>
        <v>N</v>
      </c>
      <c r="S45" s="11" t="str">
        <f t="shared" si="7"/>
        <v>Y</v>
      </c>
      <c r="T45" s="44" t="s">
        <v>123</v>
      </c>
      <c r="U45" s="10" t="s">
        <v>131</v>
      </c>
      <c r="V45" s="7" t="s">
        <v>143</v>
      </c>
      <c r="W45" s="11" t="s">
        <v>29</v>
      </c>
      <c r="X45" s="13"/>
    </row>
    <row r="46" spans="1:24" ht="15" x14ac:dyDescent="0.2">
      <c r="A46" s="35">
        <v>57123000</v>
      </c>
      <c r="B46" s="34" t="s">
        <v>144</v>
      </c>
      <c r="C46" s="34"/>
      <c r="D46" s="35">
        <v>293</v>
      </c>
      <c r="E46" s="35">
        <v>7895.39</v>
      </c>
      <c r="F46" s="35">
        <v>29682</v>
      </c>
      <c r="G46" s="35">
        <v>531.10000000000105</v>
      </c>
      <c r="H46" s="35">
        <v>39236</v>
      </c>
      <c r="I46" s="35">
        <v>5781.59</v>
      </c>
      <c r="J46" s="35">
        <v>745.39999999999895</v>
      </c>
      <c r="K46" s="35">
        <v>344.4</v>
      </c>
      <c r="L46" s="8">
        <f t="shared" si="0"/>
        <v>16.103699211643452</v>
      </c>
      <c r="M46" s="7">
        <f t="shared" si="1"/>
        <v>4.6411966848595103</v>
      </c>
      <c r="N46" s="7">
        <f t="shared" si="2"/>
        <v>63.22741055184963</v>
      </c>
      <c r="O46" s="9">
        <f t="shared" si="3"/>
        <v>0.49694821915066889</v>
      </c>
      <c r="P46" s="3" t="str">
        <f t="shared" si="4"/>
        <v>Y</v>
      </c>
      <c r="Q46" s="10" t="str">
        <f t="shared" si="5"/>
        <v>N</v>
      </c>
      <c r="R46" s="10" t="str">
        <f t="shared" si="6"/>
        <v>N</v>
      </c>
      <c r="S46" s="11" t="str">
        <f t="shared" si="7"/>
        <v>Y</v>
      </c>
      <c r="T46" s="44" t="s">
        <v>123</v>
      </c>
      <c r="U46" s="10" t="s">
        <v>131</v>
      </c>
      <c r="V46" s="7" t="s">
        <v>145</v>
      </c>
      <c r="W46" s="11" t="s">
        <v>29</v>
      </c>
      <c r="X46" s="13"/>
    </row>
    <row r="47" spans="1:24" ht="15" x14ac:dyDescent="0.2">
      <c r="A47" s="39">
        <v>51101000</v>
      </c>
      <c r="B47" s="36" t="s">
        <v>146</v>
      </c>
      <c r="C47" s="36" t="s">
        <v>147</v>
      </c>
      <c r="D47" s="39">
        <v>1324</v>
      </c>
      <c r="E47" s="39">
        <v>69221.460000000006</v>
      </c>
      <c r="F47" s="39">
        <v>184028</v>
      </c>
      <c r="G47" s="39">
        <v>2308.5799999999499</v>
      </c>
      <c r="H47" s="39">
        <v>338850</v>
      </c>
      <c r="I47" s="39">
        <v>34213.4900000001</v>
      </c>
      <c r="J47" s="39">
        <v>1871.49999999999</v>
      </c>
      <c r="K47" s="39">
        <v>3928.95999999996</v>
      </c>
      <c r="L47" s="16">
        <f t="shared" si="0"/>
        <v>11.290249309887383</v>
      </c>
      <c r="M47" s="15">
        <f t="shared" si="1"/>
        <v>8.5399178385896928</v>
      </c>
      <c r="N47" s="15">
        <f t="shared" si="2"/>
        <v>61.758058556306985</v>
      </c>
      <c r="O47" s="17">
        <f t="shared" si="3"/>
        <v>0.48951582356107481</v>
      </c>
      <c r="P47" s="18" t="str">
        <f t="shared" si="4"/>
        <v>Y</v>
      </c>
      <c r="Q47" s="19" t="str">
        <f t="shared" si="5"/>
        <v>N</v>
      </c>
      <c r="R47" s="19" t="str">
        <f t="shared" si="6"/>
        <v>N</v>
      </c>
      <c r="S47" s="20" t="str">
        <f t="shared" si="7"/>
        <v>Y</v>
      </c>
      <c r="T47" s="45" t="s">
        <v>123</v>
      </c>
      <c r="U47" s="19" t="s">
        <v>131</v>
      </c>
      <c r="V47" s="15" t="s">
        <v>148</v>
      </c>
      <c r="W47" s="20" t="s">
        <v>29</v>
      </c>
      <c r="X47" s="22"/>
    </row>
    <row r="48" spans="1:24" ht="15" x14ac:dyDescent="0.2">
      <c r="A48" s="6">
        <v>7000</v>
      </c>
      <c r="B48" s="7" t="s">
        <v>149</v>
      </c>
      <c r="C48" s="7" t="s">
        <v>30</v>
      </c>
      <c r="D48" s="46" t="s">
        <v>30</v>
      </c>
      <c r="E48" s="6">
        <v>100</v>
      </c>
      <c r="F48" s="6">
        <v>273</v>
      </c>
      <c r="G48" s="6">
        <v>1.61</v>
      </c>
      <c r="H48" s="6">
        <v>512</v>
      </c>
      <c r="I48" s="6">
        <v>58.24</v>
      </c>
      <c r="J48" s="6">
        <v>3.84</v>
      </c>
      <c r="K48" s="6">
        <v>2.74</v>
      </c>
      <c r="L48" s="8">
        <f t="shared" si="0"/>
        <v>5.3076923076923075</v>
      </c>
      <c r="M48" s="7">
        <f t="shared" si="1"/>
        <v>4.0146520146520146</v>
      </c>
      <c r="N48" s="7">
        <f t="shared" si="2"/>
        <v>75.692307692307708</v>
      </c>
      <c r="O48" s="9">
        <f t="shared" si="3"/>
        <v>0.51200000000000001</v>
      </c>
      <c r="P48" s="3" t="str">
        <f t="shared" si="4"/>
        <v>Y</v>
      </c>
      <c r="Q48" s="10" t="str">
        <f t="shared" si="5"/>
        <v>N</v>
      </c>
      <c r="R48" s="10" t="str">
        <f t="shared" si="6"/>
        <v>N</v>
      </c>
      <c r="S48" s="11" t="str">
        <f t="shared" si="7"/>
        <v>Y</v>
      </c>
      <c r="T48" s="47" t="s">
        <v>98</v>
      </c>
      <c r="U48" s="10" t="s">
        <v>150</v>
      </c>
      <c r="V48" s="7" t="s">
        <v>151</v>
      </c>
      <c r="W48" s="11" t="s">
        <v>101</v>
      </c>
      <c r="X48" s="13"/>
    </row>
    <row r="49" spans="1:24" ht="13" x14ac:dyDescent="0.15">
      <c r="A49" s="6" t="s">
        <v>30</v>
      </c>
      <c r="B49" s="13" t="s">
        <v>152</v>
      </c>
      <c r="C49" s="13" t="s">
        <v>153</v>
      </c>
      <c r="D49" s="6" t="s">
        <v>30</v>
      </c>
      <c r="E49" s="6">
        <v>100</v>
      </c>
      <c r="F49" s="48">
        <v>444.44</v>
      </c>
      <c r="G49" s="48">
        <v>16.73</v>
      </c>
      <c r="H49" s="48">
        <v>163.89</v>
      </c>
      <c r="I49" s="48">
        <v>70.180000000000007</v>
      </c>
      <c r="J49" s="48">
        <v>3.85</v>
      </c>
      <c r="K49" s="48">
        <v>37.270000000000003</v>
      </c>
      <c r="L49" s="8">
        <f t="shared" si="0"/>
        <v>33.878588785887857</v>
      </c>
      <c r="M49" s="7">
        <f t="shared" si="1"/>
        <v>33.543335433354336</v>
      </c>
      <c r="N49" s="7">
        <f t="shared" si="2"/>
        <v>26.154261542615437</v>
      </c>
      <c r="O49" s="9">
        <f t="shared" si="3"/>
        <v>0.16388999999999998</v>
      </c>
      <c r="P49" s="3" t="str">
        <f t="shared" si="4"/>
        <v>Y</v>
      </c>
      <c r="Q49" s="10" t="str">
        <f t="shared" si="5"/>
        <v>N</v>
      </c>
      <c r="R49" s="10" t="str">
        <f t="shared" si="6"/>
        <v>Y</v>
      </c>
      <c r="S49" s="11" t="str">
        <f t="shared" si="7"/>
        <v>N</v>
      </c>
      <c r="T49" s="47" t="s">
        <v>98</v>
      </c>
      <c r="U49" s="10" t="s">
        <v>150</v>
      </c>
      <c r="V49" s="7" t="s">
        <v>154</v>
      </c>
      <c r="W49" s="11" t="s">
        <v>101</v>
      </c>
      <c r="X49" s="13"/>
    </row>
    <row r="50" spans="1:24" ht="13" x14ac:dyDescent="0.15">
      <c r="A50" s="6" t="s">
        <v>30</v>
      </c>
      <c r="B50" s="7" t="s">
        <v>155</v>
      </c>
      <c r="C50" s="13" t="s">
        <v>156</v>
      </c>
      <c r="D50" s="6" t="s">
        <v>30</v>
      </c>
      <c r="E50" s="6">
        <v>100</v>
      </c>
      <c r="F50" s="48">
        <v>341</v>
      </c>
      <c r="G50" s="48">
        <v>13.3</v>
      </c>
      <c r="H50" s="48">
        <v>137.4</v>
      </c>
      <c r="I50" s="48">
        <v>51.89</v>
      </c>
      <c r="J50" s="48">
        <v>2.97</v>
      </c>
      <c r="K50" s="48">
        <v>30.62</v>
      </c>
      <c r="L50" s="8">
        <f t="shared" si="0"/>
        <v>35.102639296187682</v>
      </c>
      <c r="M50" s="7">
        <f t="shared" si="1"/>
        <v>35.917888563049857</v>
      </c>
      <c r="N50" s="7">
        <f t="shared" si="2"/>
        <v>21.466275659824046</v>
      </c>
      <c r="O50" s="9">
        <f t="shared" si="3"/>
        <v>0.13739999999999999</v>
      </c>
      <c r="P50" s="3" t="str">
        <f t="shared" si="4"/>
        <v>Y</v>
      </c>
      <c r="Q50" s="10" t="str">
        <f t="shared" si="5"/>
        <v>N</v>
      </c>
      <c r="R50" s="10" t="str">
        <f t="shared" si="6"/>
        <v>Y</v>
      </c>
      <c r="S50" s="11" t="str">
        <f t="shared" si="7"/>
        <v>N</v>
      </c>
      <c r="T50" s="47" t="s">
        <v>98</v>
      </c>
      <c r="U50" s="10" t="s">
        <v>150</v>
      </c>
      <c r="V50" s="7" t="s">
        <v>157</v>
      </c>
      <c r="W50" s="11" t="s">
        <v>101</v>
      </c>
      <c r="X50" s="13"/>
    </row>
    <row r="51" spans="1:24" ht="13" x14ac:dyDescent="0.15">
      <c r="A51" s="6" t="s">
        <v>30</v>
      </c>
      <c r="B51" s="7" t="s">
        <v>158</v>
      </c>
      <c r="C51" s="7" t="s">
        <v>159</v>
      </c>
      <c r="D51" s="6" t="s">
        <v>30</v>
      </c>
      <c r="E51" s="6">
        <v>100</v>
      </c>
      <c r="F51" s="48">
        <v>541.75</v>
      </c>
      <c r="G51" s="48">
        <v>33.21</v>
      </c>
      <c r="H51" s="48">
        <v>67.78</v>
      </c>
      <c r="I51" s="48">
        <v>55.26</v>
      </c>
      <c r="J51" s="48">
        <v>4.95</v>
      </c>
      <c r="K51" s="48">
        <v>44.33</v>
      </c>
      <c r="L51" s="8">
        <f t="shared" si="0"/>
        <v>55.17120443008767</v>
      </c>
      <c r="M51" s="7">
        <f t="shared" si="1"/>
        <v>32.730964467005073</v>
      </c>
      <c r="N51" s="7">
        <f t="shared" si="2"/>
        <v>4.4153207198892455</v>
      </c>
      <c r="O51" s="9">
        <f t="shared" si="3"/>
        <v>6.7780000000000007E-2</v>
      </c>
      <c r="P51" s="3" t="str">
        <f t="shared" si="4"/>
        <v>Y</v>
      </c>
      <c r="Q51" s="10" t="str">
        <f t="shared" si="5"/>
        <v>N</v>
      </c>
      <c r="R51" s="10" t="str">
        <f t="shared" si="6"/>
        <v>Y</v>
      </c>
      <c r="S51" s="11" t="str">
        <f t="shared" si="7"/>
        <v>N</v>
      </c>
      <c r="T51" s="47" t="s">
        <v>98</v>
      </c>
      <c r="U51" s="10" t="s">
        <v>150</v>
      </c>
      <c r="V51" s="7" t="s">
        <v>160</v>
      </c>
      <c r="W51" s="11" t="s">
        <v>101</v>
      </c>
      <c r="X51" s="13"/>
    </row>
    <row r="52" spans="1:24" ht="13" x14ac:dyDescent="0.15">
      <c r="A52" s="6" t="s">
        <v>30</v>
      </c>
      <c r="B52" s="7" t="s">
        <v>161</v>
      </c>
      <c r="C52" s="7" t="s">
        <v>162</v>
      </c>
      <c r="D52" s="6" t="s">
        <v>30</v>
      </c>
      <c r="E52" s="6">
        <v>100</v>
      </c>
      <c r="F52" s="49">
        <v>230</v>
      </c>
      <c r="G52" s="49">
        <v>9.3000000000000007</v>
      </c>
      <c r="H52" s="49">
        <v>91.98</v>
      </c>
      <c r="I52" s="49">
        <v>35.28</v>
      </c>
      <c r="J52" s="49">
        <v>3.58</v>
      </c>
      <c r="K52" s="49">
        <v>0.41</v>
      </c>
      <c r="L52" s="8">
        <f t="shared" si="0"/>
        <v>36.391304347826086</v>
      </c>
      <c r="M52" s="7">
        <f t="shared" si="1"/>
        <v>0.71304347826086956</v>
      </c>
      <c r="N52" s="7">
        <f t="shared" si="2"/>
        <v>54.417391304347831</v>
      </c>
      <c r="O52" s="9">
        <f t="shared" si="3"/>
        <v>9.1980000000000006E-2</v>
      </c>
      <c r="P52" s="3" t="str">
        <f t="shared" si="4"/>
        <v>N</v>
      </c>
      <c r="Q52" s="10" t="str">
        <f t="shared" si="5"/>
        <v>N</v>
      </c>
      <c r="R52" s="10" t="str">
        <f t="shared" si="6"/>
        <v>N</v>
      </c>
      <c r="S52" s="11" t="str">
        <f t="shared" si="7"/>
        <v>N</v>
      </c>
      <c r="T52" s="47" t="s">
        <v>98</v>
      </c>
      <c r="U52" s="10" t="s">
        <v>150</v>
      </c>
      <c r="V52" s="7" t="s">
        <v>163</v>
      </c>
      <c r="W52" s="11" t="s">
        <v>101</v>
      </c>
      <c r="X52" s="13"/>
    </row>
    <row r="53" spans="1:24" ht="13" x14ac:dyDescent="0.15">
      <c r="A53" s="6">
        <v>13999</v>
      </c>
      <c r="B53" s="7" t="s">
        <v>164</v>
      </c>
      <c r="C53" s="7" t="s">
        <v>30</v>
      </c>
      <c r="D53" s="6" t="s">
        <v>30</v>
      </c>
      <c r="E53" s="6">
        <v>100</v>
      </c>
      <c r="F53" s="6">
        <v>59.5</v>
      </c>
      <c r="G53" s="6">
        <v>0.26</v>
      </c>
      <c r="H53" s="6">
        <v>3.45</v>
      </c>
      <c r="I53" s="6">
        <v>13.57</v>
      </c>
      <c r="J53" s="6">
        <v>1.97</v>
      </c>
      <c r="K53" s="6">
        <v>9.89</v>
      </c>
      <c r="L53" s="8">
        <f t="shared" si="0"/>
        <v>3.9327731092436973</v>
      </c>
      <c r="M53" s="7">
        <f t="shared" si="1"/>
        <v>66.487394957983199</v>
      </c>
      <c r="N53" s="7">
        <f t="shared" si="2"/>
        <v>11.495798319327726</v>
      </c>
      <c r="O53" s="9">
        <f t="shared" si="3"/>
        <v>3.4500000000000004E-3</v>
      </c>
      <c r="P53" s="3" t="str">
        <f t="shared" si="4"/>
        <v>N</v>
      </c>
      <c r="Q53" s="10" t="str">
        <f t="shared" si="5"/>
        <v>N</v>
      </c>
      <c r="R53" s="10" t="str">
        <f t="shared" si="6"/>
        <v>N</v>
      </c>
      <c r="S53" s="11" t="str">
        <f t="shared" si="7"/>
        <v>N</v>
      </c>
      <c r="T53" s="47" t="s">
        <v>98</v>
      </c>
      <c r="U53" s="10" t="s">
        <v>150</v>
      </c>
      <c r="V53" s="7" t="s">
        <v>165</v>
      </c>
      <c r="W53" s="11" t="s">
        <v>101</v>
      </c>
      <c r="X53" s="13"/>
    </row>
    <row r="54" spans="1:24" ht="13" x14ac:dyDescent="0.15">
      <c r="A54" s="14" t="s">
        <v>30</v>
      </c>
      <c r="B54" s="15" t="s">
        <v>166</v>
      </c>
      <c r="C54" s="15" t="s">
        <v>30</v>
      </c>
      <c r="D54" s="14" t="s">
        <v>30</v>
      </c>
      <c r="E54" s="14"/>
      <c r="F54" s="15"/>
      <c r="G54" s="15"/>
      <c r="H54" s="15"/>
      <c r="I54" s="15"/>
      <c r="J54" s="15"/>
      <c r="K54" s="15"/>
      <c r="L54" s="16"/>
      <c r="M54" s="15"/>
      <c r="N54" s="15"/>
      <c r="O54" s="17"/>
      <c r="P54" s="18" t="str">
        <f t="shared" si="4"/>
        <v>N</v>
      </c>
      <c r="Q54" s="19" t="str">
        <f t="shared" si="5"/>
        <v>N</v>
      </c>
      <c r="R54" s="19" t="str">
        <f t="shared" si="6"/>
        <v>N</v>
      </c>
      <c r="S54" s="20" t="str">
        <f t="shared" si="7"/>
        <v>N</v>
      </c>
      <c r="T54" s="41" t="s">
        <v>98</v>
      </c>
      <c r="U54" s="19" t="s">
        <v>150</v>
      </c>
      <c r="V54" s="15" t="s">
        <v>167</v>
      </c>
      <c r="W54" s="20" t="s">
        <v>101</v>
      </c>
      <c r="X54" s="22"/>
    </row>
    <row r="55" spans="1:24" ht="15" x14ac:dyDescent="0.2">
      <c r="A55" s="35">
        <v>91705010</v>
      </c>
      <c r="B55" s="34" t="s">
        <v>168</v>
      </c>
      <c r="C55" s="34" t="s">
        <v>169</v>
      </c>
      <c r="D55" s="35">
        <v>337</v>
      </c>
      <c r="E55" s="35">
        <v>8406.11</v>
      </c>
      <c r="F55" s="35">
        <v>44973</v>
      </c>
      <c r="G55" s="35">
        <v>2493.34</v>
      </c>
      <c r="H55" s="35">
        <v>6648</v>
      </c>
      <c r="I55" s="35">
        <v>4993.3100000000004</v>
      </c>
      <c r="J55" s="35">
        <v>285.8</v>
      </c>
      <c r="K55" s="35">
        <v>4329.55</v>
      </c>
      <c r="L55" s="8">
        <f t="shared" ref="L55:L146" si="8">((G55*9)/F55)*100</f>
        <v>49.896738042825703</v>
      </c>
      <c r="M55" s="7">
        <f t="shared" ref="M55:M159" si="9">((K55*4)/F55)*100</f>
        <v>38.507993685099947</v>
      </c>
      <c r="N55" s="7">
        <f t="shared" ref="N55:N159" si="10">(((I55-J55-K55)*4)/F55)*100</f>
        <v>3.3616614413092307</v>
      </c>
      <c r="O55" s="9">
        <f t="shared" ref="O55:O159" si="11">((H55/1000)/E55)*100</f>
        <v>7.9085331978763065E-2</v>
      </c>
      <c r="P55" s="3" t="str">
        <f t="shared" si="4"/>
        <v>Y</v>
      </c>
      <c r="Q55" s="10" t="str">
        <f t="shared" si="5"/>
        <v>N</v>
      </c>
      <c r="R55" s="10" t="str">
        <f t="shared" si="6"/>
        <v>Y</v>
      </c>
      <c r="S55" s="11" t="str">
        <f t="shared" si="7"/>
        <v>N</v>
      </c>
      <c r="T55" s="50" t="s">
        <v>170</v>
      </c>
      <c r="U55" s="10" t="s">
        <v>171</v>
      </c>
      <c r="V55" s="7" t="s">
        <v>172</v>
      </c>
      <c r="W55" s="11" t="s">
        <v>29</v>
      </c>
      <c r="X55" s="13"/>
    </row>
    <row r="56" spans="1:24" ht="15" x14ac:dyDescent="0.2">
      <c r="A56" s="35">
        <v>51160110</v>
      </c>
      <c r="B56" s="34" t="s">
        <v>173</v>
      </c>
      <c r="C56" s="34" t="s">
        <v>174</v>
      </c>
      <c r="D56" s="35">
        <v>209</v>
      </c>
      <c r="E56" s="35">
        <v>20813.34</v>
      </c>
      <c r="F56" s="35">
        <v>94095</v>
      </c>
      <c r="G56" s="35">
        <v>5538.5999999999904</v>
      </c>
      <c r="H56" s="35">
        <v>63530</v>
      </c>
      <c r="I56" s="35">
        <v>10115.35</v>
      </c>
      <c r="J56" s="35">
        <v>249.4</v>
      </c>
      <c r="K56" s="35">
        <v>5349.0700000000097</v>
      </c>
      <c r="L56" s="8">
        <f t="shared" si="8"/>
        <v>52.975609756097477</v>
      </c>
      <c r="M56" s="7">
        <f t="shared" si="9"/>
        <v>22.739019076465318</v>
      </c>
      <c r="N56" s="7">
        <f t="shared" si="10"/>
        <v>19.201360327328725</v>
      </c>
      <c r="O56" s="9">
        <f t="shared" si="11"/>
        <v>0.3052369297767682</v>
      </c>
      <c r="P56" s="3" t="str">
        <f t="shared" si="4"/>
        <v>Y</v>
      </c>
      <c r="Q56" s="10" t="str">
        <f t="shared" si="5"/>
        <v>Y</v>
      </c>
      <c r="R56" s="10" t="str">
        <f t="shared" si="6"/>
        <v>Y</v>
      </c>
      <c r="S56" s="11" t="str">
        <f t="shared" si="7"/>
        <v>N</v>
      </c>
      <c r="T56" s="50" t="s">
        <v>170</v>
      </c>
      <c r="U56" s="10" t="s">
        <v>171</v>
      </c>
      <c r="V56" s="7" t="s">
        <v>175</v>
      </c>
      <c r="W56" s="11" t="s">
        <v>29</v>
      </c>
      <c r="X56" s="13"/>
    </row>
    <row r="57" spans="1:24" ht="15" x14ac:dyDescent="0.2">
      <c r="A57" s="39">
        <v>13110110</v>
      </c>
      <c r="B57" s="36" t="s">
        <v>176</v>
      </c>
      <c r="C57" s="36"/>
      <c r="D57" s="39">
        <v>141</v>
      </c>
      <c r="E57" s="39">
        <v>19996.189999999999</v>
      </c>
      <c r="F57" s="39">
        <v>43211</v>
      </c>
      <c r="G57" s="39">
        <v>2199.6999999999998</v>
      </c>
      <c r="H57" s="39">
        <v>15180</v>
      </c>
      <c r="I57" s="39">
        <v>5639</v>
      </c>
      <c r="J57" s="39">
        <v>240.3</v>
      </c>
      <c r="K57" s="39">
        <v>5071.04</v>
      </c>
      <c r="L57" s="8">
        <f t="shared" si="8"/>
        <v>45.815417370576931</v>
      </c>
      <c r="M57" s="7">
        <f t="shared" si="9"/>
        <v>46.942121219134016</v>
      </c>
      <c r="N57" s="7">
        <f t="shared" si="10"/>
        <v>3.033116567540671</v>
      </c>
      <c r="O57" s="9">
        <f t="shared" si="11"/>
        <v>7.5914461704954792E-2</v>
      </c>
      <c r="P57" s="3" t="str">
        <f t="shared" si="4"/>
        <v>Y</v>
      </c>
      <c r="Q57" s="10" t="str">
        <f t="shared" si="5"/>
        <v>N</v>
      </c>
      <c r="R57" s="10" t="str">
        <f t="shared" si="6"/>
        <v>Y</v>
      </c>
      <c r="S57" s="11" t="str">
        <f t="shared" si="7"/>
        <v>N</v>
      </c>
      <c r="T57" s="51" t="s">
        <v>170</v>
      </c>
      <c r="U57" s="19" t="s">
        <v>171</v>
      </c>
      <c r="V57" s="15" t="s">
        <v>177</v>
      </c>
      <c r="W57" s="20" t="s">
        <v>29</v>
      </c>
      <c r="X57" s="22"/>
    </row>
    <row r="58" spans="1:24" ht="15" x14ac:dyDescent="0.2">
      <c r="A58" s="35">
        <v>56130000</v>
      </c>
      <c r="B58" s="34" t="s">
        <v>141</v>
      </c>
      <c r="C58" s="34" t="s">
        <v>142</v>
      </c>
      <c r="D58" s="35">
        <v>106</v>
      </c>
      <c r="E58" s="35">
        <v>14832.08</v>
      </c>
      <c r="F58" s="35">
        <v>23305</v>
      </c>
      <c r="G58" s="35">
        <v>137</v>
      </c>
      <c r="H58" s="35">
        <v>34437</v>
      </c>
      <c r="I58" s="35">
        <v>4549.99</v>
      </c>
      <c r="J58" s="35">
        <v>266.2</v>
      </c>
      <c r="K58" s="35">
        <v>82.74</v>
      </c>
      <c r="L58" s="29">
        <f t="shared" si="8"/>
        <v>5.2907101480369016</v>
      </c>
      <c r="M58" s="27">
        <f t="shared" si="9"/>
        <v>1.4201244368161339</v>
      </c>
      <c r="N58" s="27">
        <f t="shared" si="10"/>
        <v>72.105556747479085</v>
      </c>
      <c r="O58" s="27">
        <f t="shared" si="11"/>
        <v>0.23217916839714994</v>
      </c>
      <c r="P58" s="31" t="str">
        <f t="shared" si="4"/>
        <v>Y</v>
      </c>
      <c r="Q58" s="24" t="str">
        <f t="shared" si="5"/>
        <v>N</v>
      </c>
      <c r="R58" s="24" t="str">
        <f t="shared" si="6"/>
        <v>N</v>
      </c>
      <c r="S58" s="25" t="str">
        <f t="shared" si="7"/>
        <v>Y</v>
      </c>
      <c r="T58" s="44" t="s">
        <v>123</v>
      </c>
      <c r="U58" s="10" t="s">
        <v>178</v>
      </c>
      <c r="V58" s="7" t="s">
        <v>179</v>
      </c>
      <c r="W58" s="11" t="s">
        <v>29</v>
      </c>
      <c r="X58" s="13" t="s">
        <v>180</v>
      </c>
    </row>
    <row r="59" spans="1:24" ht="15" x14ac:dyDescent="0.2">
      <c r="A59" s="39">
        <v>58106555</v>
      </c>
      <c r="B59" s="36" t="s">
        <v>181</v>
      </c>
      <c r="C59" s="36" t="s">
        <v>182</v>
      </c>
      <c r="D59" s="39">
        <v>286</v>
      </c>
      <c r="E59" s="39">
        <v>57734.28</v>
      </c>
      <c r="F59" s="39">
        <v>162810</v>
      </c>
      <c r="G59" s="39">
        <v>6876.32</v>
      </c>
      <c r="H59" s="39">
        <v>395477</v>
      </c>
      <c r="I59" s="39">
        <v>18463.759999999998</v>
      </c>
      <c r="J59" s="39">
        <v>1329.4</v>
      </c>
      <c r="K59" s="39">
        <v>1882.4</v>
      </c>
      <c r="L59" s="8">
        <f t="shared" si="8"/>
        <v>38.011719181868436</v>
      </c>
      <c r="M59" s="7">
        <f t="shared" si="9"/>
        <v>4.6247773478287577</v>
      </c>
      <c r="N59" s="7">
        <f t="shared" si="10"/>
        <v>37.471801486395179</v>
      </c>
      <c r="O59" s="7">
        <f t="shared" si="11"/>
        <v>0.68499511901767896</v>
      </c>
      <c r="P59" s="18" t="str">
        <f t="shared" si="4"/>
        <v>Y</v>
      </c>
      <c r="Q59" s="19" t="str">
        <f t="shared" si="5"/>
        <v>Y</v>
      </c>
      <c r="R59" s="19" t="str">
        <f t="shared" si="6"/>
        <v>N</v>
      </c>
      <c r="S59" s="20" t="str">
        <f t="shared" si="7"/>
        <v>N</v>
      </c>
      <c r="T59" s="52" t="s">
        <v>183</v>
      </c>
      <c r="U59" s="19" t="s">
        <v>178</v>
      </c>
      <c r="V59" s="15" t="s">
        <v>106</v>
      </c>
      <c r="W59" s="20" t="s">
        <v>29</v>
      </c>
      <c r="X59" s="22"/>
    </row>
    <row r="60" spans="1:24" ht="15" x14ac:dyDescent="0.2">
      <c r="A60" s="46" t="s">
        <v>30</v>
      </c>
      <c r="B60" s="53" t="s">
        <v>184</v>
      </c>
      <c r="C60" s="53" t="s">
        <v>185</v>
      </c>
      <c r="D60" s="46" t="s">
        <v>30</v>
      </c>
      <c r="E60" s="46">
        <v>100</v>
      </c>
      <c r="F60" s="54">
        <v>254.78</v>
      </c>
      <c r="G60" s="54">
        <v>13.06</v>
      </c>
      <c r="H60" s="55">
        <v>398.33</v>
      </c>
      <c r="I60" s="54">
        <v>21.52</v>
      </c>
      <c r="J60" s="54">
        <v>1.1299999999999999</v>
      </c>
      <c r="K60" s="54">
        <v>3.22</v>
      </c>
      <c r="L60" s="29">
        <f t="shared" si="8"/>
        <v>46.133919459926211</v>
      </c>
      <c r="M60" s="27">
        <f t="shared" si="9"/>
        <v>5.0553418635685698</v>
      </c>
      <c r="N60" s="27">
        <f t="shared" si="10"/>
        <v>26.956589999215012</v>
      </c>
      <c r="O60" s="30">
        <f t="shared" si="11"/>
        <v>0.39832999999999996</v>
      </c>
      <c r="P60" s="3" t="str">
        <f t="shared" si="4"/>
        <v>Y</v>
      </c>
      <c r="Q60" s="10" t="str">
        <f t="shared" si="5"/>
        <v>Y</v>
      </c>
      <c r="R60" s="10" t="str">
        <f t="shared" si="6"/>
        <v>N</v>
      </c>
      <c r="S60" s="11" t="str">
        <f t="shared" si="7"/>
        <v>N</v>
      </c>
      <c r="T60" s="56" t="s">
        <v>186</v>
      </c>
      <c r="U60" s="57" t="s">
        <v>187</v>
      </c>
      <c r="V60" s="13" t="s">
        <v>188</v>
      </c>
      <c r="W60" s="11" t="s">
        <v>189</v>
      </c>
      <c r="X60" s="13"/>
    </row>
    <row r="61" spans="1:24" ht="15" x14ac:dyDescent="0.2">
      <c r="A61" s="46" t="s">
        <v>30</v>
      </c>
      <c r="B61" s="58" t="s">
        <v>190</v>
      </c>
      <c r="C61" s="58" t="s">
        <v>191</v>
      </c>
      <c r="D61" s="46" t="s">
        <v>30</v>
      </c>
      <c r="E61" s="46">
        <v>100</v>
      </c>
      <c r="F61" s="49">
        <v>249.3</v>
      </c>
      <c r="G61" s="49">
        <v>11.33</v>
      </c>
      <c r="H61" s="49">
        <v>51.65</v>
      </c>
      <c r="I61" s="49">
        <v>37.5</v>
      </c>
      <c r="J61" s="49">
        <v>2.1</v>
      </c>
      <c r="K61" s="49">
        <v>0.79</v>
      </c>
      <c r="L61" s="8">
        <f t="shared" si="8"/>
        <v>40.902527075812273</v>
      </c>
      <c r="M61" s="7">
        <f t="shared" si="9"/>
        <v>1.2675491375852386</v>
      </c>
      <c r="N61" s="7">
        <f t="shared" si="10"/>
        <v>55.531488166867227</v>
      </c>
      <c r="O61" s="9">
        <f t="shared" si="11"/>
        <v>5.1650000000000001E-2</v>
      </c>
      <c r="P61" s="3" t="str">
        <f t="shared" si="4"/>
        <v>N</v>
      </c>
      <c r="Q61" s="10" t="str">
        <f t="shared" si="5"/>
        <v>N</v>
      </c>
      <c r="R61" s="10" t="str">
        <f t="shared" si="6"/>
        <v>N</v>
      </c>
      <c r="S61" s="11" t="str">
        <f t="shared" si="7"/>
        <v>N</v>
      </c>
      <c r="T61" s="56" t="s">
        <v>186</v>
      </c>
      <c r="U61" s="57" t="s">
        <v>187</v>
      </c>
      <c r="V61" s="58" t="s">
        <v>192</v>
      </c>
      <c r="W61" s="59" t="s">
        <v>189</v>
      </c>
      <c r="X61" s="53"/>
    </row>
    <row r="62" spans="1:24" ht="15" x14ac:dyDescent="0.2">
      <c r="A62" s="60" t="s">
        <v>193</v>
      </c>
      <c r="B62" s="61" t="s">
        <v>194</v>
      </c>
      <c r="C62" s="61" t="s">
        <v>195</v>
      </c>
      <c r="D62" s="60" t="s">
        <v>30</v>
      </c>
      <c r="E62" s="60">
        <v>100</v>
      </c>
      <c r="F62" s="60">
        <v>88</v>
      </c>
      <c r="G62" s="60">
        <v>1.8</v>
      </c>
      <c r="H62" s="62" t="s">
        <v>196</v>
      </c>
      <c r="I62" s="60">
        <v>15.3</v>
      </c>
      <c r="J62" s="60">
        <v>0</v>
      </c>
      <c r="K62" s="60">
        <v>11.1</v>
      </c>
      <c r="L62" s="16">
        <f t="shared" si="8"/>
        <v>18.409090909090907</v>
      </c>
      <c r="M62" s="15">
        <f t="shared" si="9"/>
        <v>50.454545454545453</v>
      </c>
      <c r="N62" s="15">
        <f t="shared" si="10"/>
        <v>19.090909090909093</v>
      </c>
      <c r="O62" s="17">
        <f t="shared" si="11"/>
        <v>5.6999999999999995E-2</v>
      </c>
      <c r="P62" s="3" t="str">
        <f t="shared" si="4"/>
        <v>N</v>
      </c>
      <c r="Q62" s="10" t="str">
        <f t="shared" si="5"/>
        <v>N</v>
      </c>
      <c r="R62" s="10" t="str">
        <f t="shared" si="6"/>
        <v>N</v>
      </c>
      <c r="S62" s="11" t="str">
        <f t="shared" si="7"/>
        <v>N</v>
      </c>
      <c r="T62" s="56" t="s">
        <v>186</v>
      </c>
      <c r="U62" s="63" t="s">
        <v>187</v>
      </c>
      <c r="V62" s="61" t="s">
        <v>197</v>
      </c>
      <c r="W62" s="64" t="s">
        <v>189</v>
      </c>
      <c r="X62" s="22"/>
    </row>
    <row r="63" spans="1:24" ht="15" x14ac:dyDescent="0.2">
      <c r="A63" s="6" t="s">
        <v>30</v>
      </c>
      <c r="B63" s="7" t="s">
        <v>198</v>
      </c>
      <c r="C63" s="7" t="s">
        <v>199</v>
      </c>
      <c r="D63" s="46" t="s">
        <v>30</v>
      </c>
      <c r="E63" s="65">
        <v>100</v>
      </c>
      <c r="F63" s="66">
        <v>360.72</v>
      </c>
      <c r="G63" s="66">
        <v>16.38</v>
      </c>
      <c r="H63" s="66">
        <v>258.54000000000002</v>
      </c>
      <c r="I63" s="66">
        <v>51.15</v>
      </c>
      <c r="J63" s="66">
        <v>1.59</v>
      </c>
      <c r="K63" s="66">
        <v>35.15</v>
      </c>
      <c r="L63" s="8">
        <f t="shared" si="8"/>
        <v>40.868263473053887</v>
      </c>
      <c r="M63" s="7">
        <f t="shared" si="9"/>
        <v>38.977600354845862</v>
      </c>
      <c r="N63" s="7">
        <f t="shared" si="10"/>
        <v>15.979152805500105</v>
      </c>
      <c r="O63" s="7">
        <f t="shared" si="11"/>
        <v>0.25854000000000005</v>
      </c>
      <c r="P63" s="31" t="str">
        <f t="shared" si="4"/>
        <v>Y</v>
      </c>
      <c r="Q63" s="24" t="str">
        <f t="shared" si="5"/>
        <v>N</v>
      </c>
      <c r="R63" s="24" t="str">
        <f t="shared" si="6"/>
        <v>Y</v>
      </c>
      <c r="S63" s="25" t="str">
        <f t="shared" si="7"/>
        <v>N</v>
      </c>
      <c r="T63" s="67" t="s">
        <v>200</v>
      </c>
      <c r="U63" s="10" t="s">
        <v>201</v>
      </c>
      <c r="V63" s="7" t="s">
        <v>202</v>
      </c>
      <c r="W63" s="11" t="s">
        <v>203</v>
      </c>
      <c r="X63" s="13"/>
    </row>
    <row r="64" spans="1:24" ht="15" x14ac:dyDescent="0.2">
      <c r="A64" s="6">
        <v>28101004</v>
      </c>
      <c r="B64" s="7" t="s">
        <v>204</v>
      </c>
      <c r="C64" s="7" t="s">
        <v>30</v>
      </c>
      <c r="D64" s="46" t="s">
        <v>30</v>
      </c>
      <c r="E64" s="65">
        <v>100</v>
      </c>
      <c r="F64" s="68">
        <v>520.79407400000002</v>
      </c>
      <c r="G64" s="69">
        <v>30.6</v>
      </c>
      <c r="H64" s="68">
        <v>68</v>
      </c>
      <c r="I64" s="69">
        <v>56</v>
      </c>
      <c r="J64" s="69">
        <v>2.2999999999999998</v>
      </c>
      <c r="K64" s="69">
        <v>54.6</v>
      </c>
      <c r="L64" s="15">
        <f t="shared" si="8"/>
        <v>52.880786043659946</v>
      </c>
      <c r="M64" s="15">
        <f t="shared" si="9"/>
        <v>41.935961045516812</v>
      </c>
      <c r="N64" s="15">
        <f t="shared" si="10"/>
        <v>-0.69125210514588042</v>
      </c>
      <c r="O64" s="15">
        <f t="shared" si="11"/>
        <v>6.8000000000000005E-2</v>
      </c>
      <c r="P64" s="18" t="str">
        <f t="shared" si="4"/>
        <v>Y</v>
      </c>
      <c r="Q64" s="19" t="str">
        <f t="shared" si="5"/>
        <v>N</v>
      </c>
      <c r="R64" s="19" t="str">
        <f t="shared" si="6"/>
        <v>Y</v>
      </c>
      <c r="S64" s="20" t="str">
        <f t="shared" si="7"/>
        <v>N</v>
      </c>
      <c r="T64" s="67" t="s">
        <v>200</v>
      </c>
      <c r="U64" s="10" t="s">
        <v>201</v>
      </c>
      <c r="V64" s="7" t="s">
        <v>96</v>
      </c>
      <c r="W64" s="11" t="s">
        <v>203</v>
      </c>
      <c r="X64" s="13"/>
    </row>
    <row r="65" spans="1:24" ht="15" x14ac:dyDescent="0.2">
      <c r="A65" s="42">
        <v>51101000</v>
      </c>
      <c r="B65" s="28" t="s">
        <v>205</v>
      </c>
      <c r="C65" s="28" t="s">
        <v>206</v>
      </c>
      <c r="D65" s="42">
        <v>2620</v>
      </c>
      <c r="E65" s="42">
        <v>123102.48</v>
      </c>
      <c r="F65" s="42">
        <v>326948</v>
      </c>
      <c r="G65" s="42">
        <v>4052.2800000000798</v>
      </c>
      <c r="H65" s="42">
        <v>838013</v>
      </c>
      <c r="I65" s="42">
        <v>62305.030000000203</v>
      </c>
      <c r="J65" s="42">
        <v>2895.2999999999402</v>
      </c>
      <c r="K65" s="42">
        <v>5302.3199999997796</v>
      </c>
      <c r="L65" s="8">
        <f t="shared" si="8"/>
        <v>11.154838078226726</v>
      </c>
      <c r="M65" s="7">
        <f t="shared" si="9"/>
        <v>6.487049928428716</v>
      </c>
      <c r="N65" s="7">
        <f t="shared" si="10"/>
        <v>66.196960984621995</v>
      </c>
      <c r="O65" s="9">
        <f t="shared" si="11"/>
        <v>0.68074420596563134</v>
      </c>
      <c r="P65" s="3" t="str">
        <f t="shared" si="4"/>
        <v>Y</v>
      </c>
      <c r="Q65" s="10" t="str">
        <f t="shared" si="5"/>
        <v>N</v>
      </c>
      <c r="R65" s="10" t="str">
        <f t="shared" si="6"/>
        <v>N</v>
      </c>
      <c r="S65" s="11" t="str">
        <f t="shared" si="7"/>
        <v>Y</v>
      </c>
      <c r="T65" s="70" t="s">
        <v>207</v>
      </c>
      <c r="U65" s="24" t="s">
        <v>208</v>
      </c>
      <c r="V65" s="27" t="s">
        <v>151</v>
      </c>
      <c r="W65" s="25" t="s">
        <v>29</v>
      </c>
      <c r="X65" s="33"/>
    </row>
    <row r="66" spans="1:24" ht="15" x14ac:dyDescent="0.2">
      <c r="A66" s="35">
        <v>56130000</v>
      </c>
      <c r="B66" s="34" t="s">
        <v>141</v>
      </c>
      <c r="C66" s="34" t="s">
        <v>142</v>
      </c>
      <c r="D66" s="35">
        <v>106</v>
      </c>
      <c r="E66" s="35">
        <v>14832.08</v>
      </c>
      <c r="F66" s="35">
        <v>23305</v>
      </c>
      <c r="G66" s="35">
        <v>137</v>
      </c>
      <c r="H66" s="35">
        <v>34437</v>
      </c>
      <c r="I66" s="35">
        <v>4549.99</v>
      </c>
      <c r="J66" s="35">
        <v>266.2</v>
      </c>
      <c r="K66" s="35">
        <v>82.74</v>
      </c>
      <c r="L66" s="8">
        <f t="shared" si="8"/>
        <v>5.2907101480369016</v>
      </c>
      <c r="M66" s="7">
        <f t="shared" si="9"/>
        <v>1.4201244368161339</v>
      </c>
      <c r="N66" s="7">
        <f t="shared" si="10"/>
        <v>72.105556747479085</v>
      </c>
      <c r="O66" s="9">
        <f t="shared" si="11"/>
        <v>0.23217916839714994</v>
      </c>
      <c r="P66" s="3" t="str">
        <f t="shared" si="4"/>
        <v>Y</v>
      </c>
      <c r="Q66" s="10" t="str">
        <f t="shared" si="5"/>
        <v>N</v>
      </c>
      <c r="R66" s="10" t="str">
        <f t="shared" si="6"/>
        <v>N</v>
      </c>
      <c r="S66" s="11" t="str">
        <f t="shared" si="7"/>
        <v>Y</v>
      </c>
      <c r="T66" s="44" t="s">
        <v>123</v>
      </c>
      <c r="U66" s="10" t="s">
        <v>208</v>
      </c>
      <c r="V66" s="7" t="s">
        <v>209</v>
      </c>
      <c r="W66" s="11" t="s">
        <v>29</v>
      </c>
      <c r="X66" s="13" t="s">
        <v>180</v>
      </c>
    </row>
    <row r="67" spans="1:24" ht="15" x14ac:dyDescent="0.2">
      <c r="A67" s="35">
        <v>58106550</v>
      </c>
      <c r="B67" s="71" t="s">
        <v>210</v>
      </c>
      <c r="C67" s="34"/>
      <c r="D67" s="35">
        <v>291</v>
      </c>
      <c r="E67" s="35">
        <v>34686.870000000003</v>
      </c>
      <c r="F67" s="35">
        <v>111452</v>
      </c>
      <c r="G67" s="35">
        <v>6331.7700000000104</v>
      </c>
      <c r="H67" s="35">
        <v>235339</v>
      </c>
      <c r="I67" s="35">
        <v>8368.9800000000105</v>
      </c>
      <c r="J67" s="35">
        <v>628.29999999999995</v>
      </c>
      <c r="K67" s="35">
        <v>971.39</v>
      </c>
      <c r="L67" s="8">
        <f t="shared" si="8"/>
        <v>51.130468721961108</v>
      </c>
      <c r="M67" s="7">
        <f t="shared" si="9"/>
        <v>3.4863080070344186</v>
      </c>
      <c r="N67" s="7">
        <f t="shared" si="10"/>
        <v>24.294907224634859</v>
      </c>
      <c r="O67" s="9">
        <f t="shared" si="11"/>
        <v>0.67846709720421583</v>
      </c>
      <c r="P67" s="3" t="str">
        <f t="shared" si="4"/>
        <v>Y</v>
      </c>
      <c r="Q67" s="10" t="str">
        <f t="shared" si="5"/>
        <v>Y</v>
      </c>
      <c r="R67" s="10" t="str">
        <f t="shared" si="6"/>
        <v>N</v>
      </c>
      <c r="S67" s="11" t="str">
        <f t="shared" si="7"/>
        <v>N</v>
      </c>
      <c r="T67" s="72" t="s">
        <v>207</v>
      </c>
      <c r="U67" s="10" t="s">
        <v>208</v>
      </c>
      <c r="V67" s="7" t="s">
        <v>211</v>
      </c>
      <c r="W67" s="11" t="s">
        <v>29</v>
      </c>
      <c r="X67" s="13"/>
    </row>
    <row r="68" spans="1:24" ht="15" x14ac:dyDescent="0.2">
      <c r="A68" s="35">
        <v>91705010</v>
      </c>
      <c r="B68" s="34" t="s">
        <v>168</v>
      </c>
      <c r="C68" s="34" t="s">
        <v>212</v>
      </c>
      <c r="D68" s="35">
        <v>412</v>
      </c>
      <c r="E68" s="35">
        <v>9171.01</v>
      </c>
      <c r="F68" s="35">
        <v>49073</v>
      </c>
      <c r="G68" s="35">
        <v>2720.26</v>
      </c>
      <c r="H68" s="35">
        <v>7260</v>
      </c>
      <c r="I68" s="35">
        <v>5447.64</v>
      </c>
      <c r="J68" s="35">
        <v>311.8</v>
      </c>
      <c r="K68" s="35">
        <v>4723.53999999999</v>
      </c>
      <c r="L68" s="8">
        <f t="shared" si="8"/>
        <v>49.889633810853226</v>
      </c>
      <c r="M68" s="7">
        <f t="shared" si="9"/>
        <v>38.502149858374182</v>
      </c>
      <c r="N68" s="7">
        <f t="shared" si="10"/>
        <v>3.3607075173721612</v>
      </c>
      <c r="O68" s="9">
        <f t="shared" si="11"/>
        <v>7.9162491372269786E-2</v>
      </c>
      <c r="P68" s="3" t="str">
        <f t="shared" si="4"/>
        <v>Y</v>
      </c>
      <c r="Q68" s="10" t="str">
        <f t="shared" si="5"/>
        <v>N</v>
      </c>
      <c r="R68" s="10" t="str">
        <f t="shared" si="6"/>
        <v>Y</v>
      </c>
      <c r="S68" s="11" t="str">
        <f t="shared" si="7"/>
        <v>N</v>
      </c>
      <c r="T68" s="72" t="s">
        <v>207</v>
      </c>
      <c r="U68" s="10" t="s">
        <v>208</v>
      </c>
      <c r="V68" s="7" t="s">
        <v>160</v>
      </c>
      <c r="W68" s="11" t="s">
        <v>29</v>
      </c>
      <c r="X68" s="13"/>
    </row>
    <row r="69" spans="1:24" ht="15" x14ac:dyDescent="0.2">
      <c r="A69" s="35">
        <v>53105260</v>
      </c>
      <c r="B69" s="34" t="s">
        <v>213</v>
      </c>
      <c r="C69" s="34" t="s">
        <v>214</v>
      </c>
      <c r="D69" s="35">
        <v>230</v>
      </c>
      <c r="E69" s="35">
        <v>26702.68</v>
      </c>
      <c r="F69" s="35">
        <v>99998</v>
      </c>
      <c r="G69" s="35">
        <v>3893.12</v>
      </c>
      <c r="H69" s="35">
        <v>74747</v>
      </c>
      <c r="I69" s="35">
        <v>16465.939999999999</v>
      </c>
      <c r="J69" s="35">
        <v>439.8</v>
      </c>
      <c r="K69" s="35">
        <v>12735.87</v>
      </c>
      <c r="L69" s="8">
        <f t="shared" si="8"/>
        <v>35.038780775615514</v>
      </c>
      <c r="M69" s="7">
        <f t="shared" si="9"/>
        <v>50.944498889977808</v>
      </c>
      <c r="N69" s="7">
        <f t="shared" si="10"/>
        <v>13.161343226864533</v>
      </c>
      <c r="O69" s="9">
        <f t="shared" si="11"/>
        <v>0.27992321369989831</v>
      </c>
      <c r="P69" s="3" t="str">
        <f t="shared" si="4"/>
        <v>Y</v>
      </c>
      <c r="Q69" s="10" t="str">
        <f t="shared" si="5"/>
        <v>N</v>
      </c>
      <c r="R69" s="10" t="str">
        <f t="shared" si="6"/>
        <v>Y</v>
      </c>
      <c r="S69" s="11" t="str">
        <f t="shared" si="7"/>
        <v>N</v>
      </c>
      <c r="T69" s="72" t="s">
        <v>207</v>
      </c>
      <c r="U69" s="10" t="s">
        <v>208</v>
      </c>
      <c r="V69" s="7" t="s">
        <v>215</v>
      </c>
      <c r="W69" s="11" t="s">
        <v>29</v>
      </c>
      <c r="X69" s="13"/>
    </row>
    <row r="70" spans="1:24" ht="15" x14ac:dyDescent="0.2">
      <c r="A70" s="35">
        <v>53301000</v>
      </c>
      <c r="B70" s="34" t="s">
        <v>216</v>
      </c>
      <c r="C70" s="34" t="s">
        <v>217</v>
      </c>
      <c r="D70" s="35">
        <v>78</v>
      </c>
      <c r="E70" s="35">
        <v>11735.66</v>
      </c>
      <c r="F70" s="35">
        <v>27815</v>
      </c>
      <c r="G70" s="35">
        <v>1290.94</v>
      </c>
      <c r="H70" s="35">
        <v>31222</v>
      </c>
      <c r="I70" s="35">
        <v>3990.19</v>
      </c>
      <c r="J70" s="35">
        <v>188.2</v>
      </c>
      <c r="K70" s="35">
        <v>1836.71</v>
      </c>
      <c r="L70" s="8">
        <f t="shared" si="8"/>
        <v>41.770483552040275</v>
      </c>
      <c r="M70" s="7">
        <f t="shared" si="9"/>
        <v>26.413230271436277</v>
      </c>
      <c r="N70" s="7">
        <f t="shared" si="10"/>
        <v>28.262160704655763</v>
      </c>
      <c r="O70" s="9">
        <f t="shared" si="11"/>
        <v>0.26604383562577649</v>
      </c>
      <c r="P70" s="3" t="str">
        <f t="shared" si="4"/>
        <v>Y</v>
      </c>
      <c r="Q70" s="10" t="str">
        <f t="shared" si="5"/>
        <v>N</v>
      </c>
      <c r="R70" s="10" t="str">
        <f t="shared" si="6"/>
        <v>Y</v>
      </c>
      <c r="S70" s="11" t="str">
        <f t="shared" si="7"/>
        <v>N</v>
      </c>
      <c r="T70" s="72" t="s">
        <v>207</v>
      </c>
      <c r="U70" s="10" t="s">
        <v>208</v>
      </c>
      <c r="V70" s="7" t="s">
        <v>218</v>
      </c>
      <c r="W70" s="11" t="s">
        <v>29</v>
      </c>
      <c r="X70" s="13"/>
    </row>
    <row r="71" spans="1:24" ht="15" x14ac:dyDescent="0.2">
      <c r="A71" s="35">
        <v>53206000</v>
      </c>
      <c r="B71" s="34" t="s">
        <v>219</v>
      </c>
      <c r="C71" s="34" t="s">
        <v>220</v>
      </c>
      <c r="D71" s="35">
        <v>800</v>
      </c>
      <c r="E71" s="35">
        <v>21505.97</v>
      </c>
      <c r="F71" s="35">
        <v>101934</v>
      </c>
      <c r="G71" s="35">
        <v>5012.9499999999798</v>
      </c>
      <c r="H71" s="35">
        <v>63650</v>
      </c>
      <c r="I71" s="35">
        <v>13734.52</v>
      </c>
      <c r="J71" s="35">
        <v>516.99999999999898</v>
      </c>
      <c r="K71" s="35">
        <v>7557.1500000000196</v>
      </c>
      <c r="L71" s="8">
        <f t="shared" si="8"/>
        <v>44.260550944728763</v>
      </c>
      <c r="M71" s="7">
        <f t="shared" si="9"/>
        <v>29.655070928247767</v>
      </c>
      <c r="N71" s="7">
        <f t="shared" si="10"/>
        <v>22.211901818823875</v>
      </c>
      <c r="O71" s="9">
        <f t="shared" si="11"/>
        <v>0.29596432990467297</v>
      </c>
      <c r="P71" s="3" t="str">
        <f t="shared" si="4"/>
        <v>Y</v>
      </c>
      <c r="Q71" s="10" t="str">
        <f t="shared" si="5"/>
        <v>N</v>
      </c>
      <c r="R71" s="10" t="str">
        <f t="shared" si="6"/>
        <v>Y</v>
      </c>
      <c r="S71" s="11" t="str">
        <f t="shared" si="7"/>
        <v>N</v>
      </c>
      <c r="T71" s="72" t="s">
        <v>207</v>
      </c>
      <c r="U71" s="10" t="s">
        <v>208</v>
      </c>
      <c r="V71" s="7" t="s">
        <v>221</v>
      </c>
      <c r="W71" s="11" t="s">
        <v>29</v>
      </c>
      <c r="X71" s="13"/>
    </row>
    <row r="72" spans="1:24" ht="15" x14ac:dyDescent="0.2">
      <c r="A72" s="35">
        <v>13110100</v>
      </c>
      <c r="B72" s="34" t="s">
        <v>222</v>
      </c>
      <c r="C72" s="34" t="s">
        <v>127</v>
      </c>
      <c r="D72" s="35">
        <v>1102</v>
      </c>
      <c r="E72" s="35">
        <v>127716.8</v>
      </c>
      <c r="F72" s="35">
        <v>264357</v>
      </c>
      <c r="G72" s="35">
        <v>14049.219999999899</v>
      </c>
      <c r="H72" s="35">
        <v>102202</v>
      </c>
      <c r="I72" s="35">
        <v>30142.000000000098</v>
      </c>
      <c r="J72" s="35">
        <v>890.09999999999798</v>
      </c>
      <c r="K72" s="35">
        <v>27102.460000000101</v>
      </c>
      <c r="L72" s="8">
        <f t="shared" si="8"/>
        <v>47.830388451979367</v>
      </c>
      <c r="M72" s="7">
        <f t="shared" si="9"/>
        <v>41.008878145840818</v>
      </c>
      <c r="N72" s="7">
        <f t="shared" si="10"/>
        <v>3.2523292366005041</v>
      </c>
      <c r="O72" s="9">
        <f t="shared" si="11"/>
        <v>8.0022361975871606E-2</v>
      </c>
      <c r="P72" s="3" t="str">
        <f t="shared" si="4"/>
        <v>Y</v>
      </c>
      <c r="Q72" s="10" t="str">
        <f t="shared" si="5"/>
        <v>N</v>
      </c>
      <c r="R72" s="10" t="str">
        <f t="shared" si="6"/>
        <v>Y</v>
      </c>
      <c r="S72" s="11" t="str">
        <f t="shared" si="7"/>
        <v>N</v>
      </c>
      <c r="T72" s="72" t="s">
        <v>207</v>
      </c>
      <c r="U72" s="10" t="s">
        <v>208</v>
      </c>
      <c r="V72" s="7" t="s">
        <v>223</v>
      </c>
      <c r="W72" s="11" t="s">
        <v>29</v>
      </c>
      <c r="X72" s="13"/>
    </row>
    <row r="73" spans="1:24" ht="15" x14ac:dyDescent="0.2">
      <c r="A73" s="35">
        <v>42111000</v>
      </c>
      <c r="B73" s="34" t="s">
        <v>224</v>
      </c>
      <c r="C73" s="34"/>
      <c r="D73" s="35">
        <v>115</v>
      </c>
      <c r="E73" s="35">
        <v>5257.88</v>
      </c>
      <c r="F73" s="35">
        <v>31498</v>
      </c>
      <c r="G73" s="35">
        <v>2760.45</v>
      </c>
      <c r="H73" s="35">
        <v>16832</v>
      </c>
      <c r="I73" s="35">
        <v>802.39</v>
      </c>
      <c r="J73" s="35">
        <v>494.7</v>
      </c>
      <c r="K73" s="35">
        <v>219.79</v>
      </c>
      <c r="L73" s="8">
        <f t="shared" si="8"/>
        <v>78.875007937011873</v>
      </c>
      <c r="M73" s="7">
        <f t="shared" si="9"/>
        <v>2.7911613435773699</v>
      </c>
      <c r="N73" s="7">
        <f t="shared" si="10"/>
        <v>1.1162613499269796</v>
      </c>
      <c r="O73" s="9">
        <f t="shared" si="11"/>
        <v>0.32012902538665772</v>
      </c>
      <c r="P73" s="3" t="str">
        <f t="shared" si="4"/>
        <v>Y</v>
      </c>
      <c r="Q73" s="10" t="str">
        <f t="shared" si="5"/>
        <v>Y</v>
      </c>
      <c r="R73" s="10" t="str">
        <f t="shared" si="6"/>
        <v>N</v>
      </c>
      <c r="S73" s="11" t="str">
        <f t="shared" si="7"/>
        <v>N</v>
      </c>
      <c r="T73" s="72" t="s">
        <v>207</v>
      </c>
      <c r="U73" s="10" t="s">
        <v>208</v>
      </c>
      <c r="V73" s="7" t="s">
        <v>225</v>
      </c>
      <c r="W73" s="11" t="s">
        <v>29</v>
      </c>
      <c r="X73" s="13"/>
    </row>
    <row r="74" spans="1:24" ht="15" x14ac:dyDescent="0.2">
      <c r="A74" s="35">
        <v>71401030</v>
      </c>
      <c r="B74" s="34" t="s">
        <v>226</v>
      </c>
      <c r="C74" s="34" t="s">
        <v>227</v>
      </c>
      <c r="D74" s="35">
        <v>1462</v>
      </c>
      <c r="E74" s="35">
        <v>108658.61</v>
      </c>
      <c r="F74" s="35">
        <v>346516</v>
      </c>
      <c r="G74" s="35">
        <v>18507.2399999999</v>
      </c>
      <c r="H74" s="35">
        <v>209960</v>
      </c>
      <c r="I74" s="35">
        <v>40781.330000000402</v>
      </c>
      <c r="J74" s="35">
        <v>3814.3</v>
      </c>
      <c r="K74" s="35">
        <v>739.64000000000703</v>
      </c>
      <c r="L74" s="8">
        <f t="shared" si="8"/>
        <v>48.068533631924389</v>
      </c>
      <c r="M74" s="7">
        <f t="shared" si="9"/>
        <v>0.85380184464787423</v>
      </c>
      <c r="N74" s="7">
        <f t="shared" si="10"/>
        <v>41.81900980041371</v>
      </c>
      <c r="O74" s="9">
        <f t="shared" si="11"/>
        <v>0.19322905014153963</v>
      </c>
      <c r="P74" s="3" t="str">
        <f t="shared" si="4"/>
        <v>N</v>
      </c>
      <c r="Q74" s="10" t="str">
        <f t="shared" si="5"/>
        <v>N</v>
      </c>
      <c r="R74" s="10" t="str">
        <f t="shared" si="6"/>
        <v>N</v>
      </c>
      <c r="S74" s="11" t="str">
        <f t="shared" si="7"/>
        <v>N</v>
      </c>
      <c r="T74" s="72" t="s">
        <v>207</v>
      </c>
      <c r="U74" s="10" t="s">
        <v>208</v>
      </c>
      <c r="V74" s="7" t="s">
        <v>228</v>
      </c>
      <c r="W74" s="11" t="s">
        <v>29</v>
      </c>
      <c r="X74" s="13"/>
    </row>
    <row r="75" spans="1:24" ht="15" x14ac:dyDescent="0.2">
      <c r="A75" s="35">
        <v>54403020</v>
      </c>
      <c r="B75" s="34" t="s">
        <v>229</v>
      </c>
      <c r="C75" s="34" t="s">
        <v>230</v>
      </c>
      <c r="D75" s="35">
        <v>499</v>
      </c>
      <c r="E75" s="35">
        <v>18770.8</v>
      </c>
      <c r="F75" s="35">
        <v>111757</v>
      </c>
      <c r="G75" s="35">
        <v>8846.68</v>
      </c>
      <c r="H75" s="35">
        <v>189964</v>
      </c>
      <c r="I75" s="35">
        <v>7638.5599999999904</v>
      </c>
      <c r="J75" s="35">
        <v>1369.5</v>
      </c>
      <c r="K75" s="73">
        <v>79.680000000000007</v>
      </c>
      <c r="L75" s="8">
        <f t="shared" si="8"/>
        <v>71.24396682087027</v>
      </c>
      <c r="M75" s="7">
        <f t="shared" si="9"/>
        <v>0.2851901894288501</v>
      </c>
      <c r="N75" s="7">
        <f t="shared" si="10"/>
        <v>22.152992653703983</v>
      </c>
      <c r="O75" s="9">
        <f t="shared" si="11"/>
        <v>1.0120186672917511</v>
      </c>
      <c r="P75" s="3" t="str">
        <f t="shared" si="4"/>
        <v>Y</v>
      </c>
      <c r="Q75" s="10" t="str">
        <f t="shared" si="5"/>
        <v>Y</v>
      </c>
      <c r="R75" s="10" t="str">
        <f t="shared" si="6"/>
        <v>N</v>
      </c>
      <c r="S75" s="11" t="str">
        <f t="shared" si="7"/>
        <v>N</v>
      </c>
      <c r="T75" s="72" t="s">
        <v>207</v>
      </c>
      <c r="U75" s="10" t="s">
        <v>208</v>
      </c>
      <c r="V75" s="7" t="s">
        <v>231</v>
      </c>
      <c r="W75" s="11" t="s">
        <v>29</v>
      </c>
      <c r="X75" s="13"/>
    </row>
    <row r="76" spans="1:24" ht="15" x14ac:dyDescent="0.2">
      <c r="A76" s="35">
        <v>71201010</v>
      </c>
      <c r="B76" s="34" t="s">
        <v>232</v>
      </c>
      <c r="C76" s="34" t="s">
        <v>233</v>
      </c>
      <c r="D76" s="35">
        <v>1764</v>
      </c>
      <c r="E76" s="35">
        <v>54047.2599999999</v>
      </c>
      <c r="F76" s="35">
        <v>293194</v>
      </c>
      <c r="G76" s="35">
        <v>19672.499999999902</v>
      </c>
      <c r="H76" s="35">
        <v>283827</v>
      </c>
      <c r="I76" s="35">
        <v>27463.609999999899</v>
      </c>
      <c r="J76" s="35">
        <v>2364.6999999999898</v>
      </c>
      <c r="K76" s="35">
        <v>199.509999999999</v>
      </c>
      <c r="L76" s="8">
        <f t="shared" si="8"/>
        <v>60.387490876347783</v>
      </c>
      <c r="M76" s="7">
        <f t="shared" si="9"/>
        <v>0.27218838038977472</v>
      </c>
      <c r="N76" s="7">
        <f t="shared" si="10"/>
        <v>33.969862957632024</v>
      </c>
      <c r="O76" s="9">
        <f t="shared" si="11"/>
        <v>0.52514595559515975</v>
      </c>
      <c r="P76" s="3" t="str">
        <f t="shared" si="4"/>
        <v>Y</v>
      </c>
      <c r="Q76" s="10" t="str">
        <f t="shared" si="5"/>
        <v>Y</v>
      </c>
      <c r="R76" s="10" t="str">
        <f t="shared" si="6"/>
        <v>N</v>
      </c>
      <c r="S76" s="11" t="str">
        <f t="shared" si="7"/>
        <v>N</v>
      </c>
      <c r="T76" s="72" t="s">
        <v>207</v>
      </c>
      <c r="U76" s="10" t="s">
        <v>208</v>
      </c>
      <c r="V76" s="7" t="s">
        <v>234</v>
      </c>
      <c r="W76" s="11" t="s">
        <v>29</v>
      </c>
      <c r="X76" s="13"/>
    </row>
    <row r="77" spans="1:24" ht="15" x14ac:dyDescent="0.2">
      <c r="A77" s="39">
        <v>27510560</v>
      </c>
      <c r="B77" s="36" t="s">
        <v>235</v>
      </c>
      <c r="C77" s="36" t="s">
        <v>236</v>
      </c>
      <c r="D77" s="39">
        <v>83</v>
      </c>
      <c r="E77" s="39">
        <v>21513.5</v>
      </c>
      <c r="F77" s="39">
        <v>48612</v>
      </c>
      <c r="G77" s="39">
        <v>2661.19</v>
      </c>
      <c r="H77" s="39">
        <v>73589</v>
      </c>
      <c r="I77" s="39">
        <v>3728.49</v>
      </c>
      <c r="J77" s="39">
        <v>324.60000000000002</v>
      </c>
      <c r="K77" s="39">
        <v>860.54000000000099</v>
      </c>
      <c r="L77" s="16">
        <f t="shared" si="8"/>
        <v>49.269131078745986</v>
      </c>
      <c r="M77" s="15">
        <f t="shared" si="9"/>
        <v>7.0808853780959513</v>
      </c>
      <c r="N77" s="15">
        <f t="shared" si="10"/>
        <v>20.927754463918365</v>
      </c>
      <c r="O77" s="17">
        <f t="shared" si="11"/>
        <v>0.34205963697213376</v>
      </c>
      <c r="P77" s="18" t="str">
        <f t="shared" si="4"/>
        <v>Y</v>
      </c>
      <c r="Q77" s="19" t="str">
        <f t="shared" si="5"/>
        <v>Y</v>
      </c>
      <c r="R77" s="19" t="str">
        <f t="shared" si="6"/>
        <v>N</v>
      </c>
      <c r="S77" s="20" t="str">
        <f t="shared" si="7"/>
        <v>N</v>
      </c>
      <c r="T77" s="74" t="s">
        <v>207</v>
      </c>
      <c r="U77" s="19" t="s">
        <v>208</v>
      </c>
      <c r="V77" s="15" t="s">
        <v>237</v>
      </c>
      <c r="W77" s="20" t="s">
        <v>29</v>
      </c>
      <c r="X77" s="22"/>
    </row>
    <row r="78" spans="1:24" ht="15" x14ac:dyDescent="0.2">
      <c r="A78" s="39">
        <v>13110100</v>
      </c>
      <c r="B78" s="36" t="s">
        <v>222</v>
      </c>
      <c r="C78" s="36" t="s">
        <v>30</v>
      </c>
      <c r="D78" s="39">
        <v>665</v>
      </c>
      <c r="E78" s="39">
        <v>81221.159999999902</v>
      </c>
      <c r="F78" s="39">
        <v>163236</v>
      </c>
      <c r="G78" s="39">
        <v>8934.6700000000092</v>
      </c>
      <c r="H78" s="39">
        <v>64996</v>
      </c>
      <c r="I78" s="39">
        <v>19168.16</v>
      </c>
      <c r="J78" s="39">
        <v>566.29999999999905</v>
      </c>
      <c r="K78" s="39">
        <v>17235.580000000002</v>
      </c>
      <c r="L78" s="16">
        <f t="shared" si="8"/>
        <v>49.261210762331892</v>
      </c>
      <c r="M78" s="15">
        <f t="shared" si="9"/>
        <v>42.234752138008773</v>
      </c>
      <c r="N78" s="15">
        <f t="shared" si="10"/>
        <v>3.3479869636599742</v>
      </c>
      <c r="O78" s="17">
        <f t="shared" si="11"/>
        <v>8.0023481565641361E-2</v>
      </c>
      <c r="P78" s="18" t="str">
        <f t="shared" si="4"/>
        <v>Y</v>
      </c>
      <c r="Q78" s="19" t="str">
        <f t="shared" si="5"/>
        <v>N</v>
      </c>
      <c r="R78" s="19" t="str">
        <f t="shared" si="6"/>
        <v>Y</v>
      </c>
      <c r="S78" s="20" t="str">
        <f t="shared" si="7"/>
        <v>N</v>
      </c>
      <c r="T78" s="75" t="s">
        <v>238</v>
      </c>
      <c r="U78" s="19" t="s">
        <v>239</v>
      </c>
      <c r="V78" s="15" t="s">
        <v>240</v>
      </c>
      <c r="W78" s="20" t="s">
        <v>29</v>
      </c>
      <c r="X78" s="22"/>
    </row>
    <row r="79" spans="1:24" ht="15" x14ac:dyDescent="0.2">
      <c r="A79" s="35">
        <v>42301010</v>
      </c>
      <c r="B79" s="34" t="s">
        <v>241</v>
      </c>
      <c r="C79" s="34" t="s">
        <v>30</v>
      </c>
      <c r="D79" s="35">
        <v>1</v>
      </c>
      <c r="E79" s="35">
        <v>93</v>
      </c>
      <c r="F79" s="35">
        <v>342</v>
      </c>
      <c r="G79" s="35">
        <v>16.89</v>
      </c>
      <c r="H79" s="35">
        <v>568</v>
      </c>
      <c r="I79" s="35">
        <v>37.950000000000003</v>
      </c>
      <c r="J79" s="35">
        <v>3.3</v>
      </c>
      <c r="K79" s="35">
        <v>5.45</v>
      </c>
      <c r="L79" s="8">
        <f t="shared" si="8"/>
        <v>44.44736842105263</v>
      </c>
      <c r="M79" s="7">
        <f t="shared" si="9"/>
        <v>6.3742690058479532</v>
      </c>
      <c r="N79" s="7">
        <f t="shared" si="10"/>
        <v>34.152046783625742</v>
      </c>
      <c r="O79" s="9">
        <f t="shared" si="11"/>
        <v>0.61075268817204298</v>
      </c>
      <c r="P79" s="3" t="str">
        <f t="shared" si="4"/>
        <v>Y</v>
      </c>
      <c r="Q79" s="10" t="str">
        <f t="shared" si="5"/>
        <v>Y</v>
      </c>
      <c r="R79" s="10" t="str">
        <f t="shared" si="6"/>
        <v>N</v>
      </c>
      <c r="S79" s="11" t="str">
        <f t="shared" si="7"/>
        <v>N</v>
      </c>
      <c r="T79" s="72" t="s">
        <v>207</v>
      </c>
      <c r="U79" s="10" t="s">
        <v>242</v>
      </c>
      <c r="V79" s="7" t="s">
        <v>243</v>
      </c>
      <c r="W79" s="11" t="s">
        <v>29</v>
      </c>
      <c r="X79" s="13" t="s">
        <v>244</v>
      </c>
    </row>
    <row r="80" spans="1:24" ht="15" x14ac:dyDescent="0.2">
      <c r="A80" s="35">
        <v>91745010</v>
      </c>
      <c r="B80" s="34" t="s">
        <v>245</v>
      </c>
      <c r="C80" s="34" t="s">
        <v>246</v>
      </c>
      <c r="D80" s="35">
        <v>164</v>
      </c>
      <c r="E80" s="35">
        <v>7487.44</v>
      </c>
      <c r="F80" s="35">
        <v>29656</v>
      </c>
      <c r="G80" s="35">
        <v>0</v>
      </c>
      <c r="H80" s="35">
        <v>3297</v>
      </c>
      <c r="I80" s="35">
        <v>7405.13</v>
      </c>
      <c r="J80" s="35">
        <v>5.7</v>
      </c>
      <c r="K80" s="35">
        <v>4415.43</v>
      </c>
      <c r="L80" s="8">
        <f t="shared" si="8"/>
        <v>0</v>
      </c>
      <c r="M80" s="7">
        <f t="shared" si="9"/>
        <v>59.555300782303753</v>
      </c>
      <c r="N80" s="7">
        <f t="shared" si="10"/>
        <v>40.248179120582684</v>
      </c>
      <c r="O80" s="9">
        <f t="shared" si="11"/>
        <v>4.4033741839667503E-2</v>
      </c>
      <c r="P80" s="3" t="str">
        <f t="shared" si="4"/>
        <v>N</v>
      </c>
      <c r="Q80" s="10" t="str">
        <f t="shared" si="5"/>
        <v>N</v>
      </c>
      <c r="R80" s="10" t="str">
        <f t="shared" si="6"/>
        <v>N</v>
      </c>
      <c r="S80" s="11" t="str">
        <f t="shared" si="7"/>
        <v>N</v>
      </c>
      <c r="T80" s="76" t="s">
        <v>238</v>
      </c>
      <c r="U80" s="10" t="s">
        <v>242</v>
      </c>
      <c r="V80" s="7" t="s">
        <v>247</v>
      </c>
      <c r="W80" s="11" t="s">
        <v>29</v>
      </c>
      <c r="X80" s="13"/>
    </row>
    <row r="81" spans="1:24" ht="15" x14ac:dyDescent="0.2">
      <c r="A81" s="35">
        <v>25210410</v>
      </c>
      <c r="B81" s="34" t="s">
        <v>248</v>
      </c>
      <c r="C81" s="34"/>
      <c r="D81" s="35">
        <v>25</v>
      </c>
      <c r="E81" s="35">
        <v>2379.75</v>
      </c>
      <c r="F81" s="35">
        <v>5498</v>
      </c>
      <c r="G81" s="35">
        <v>422.89</v>
      </c>
      <c r="H81" s="35">
        <v>34289</v>
      </c>
      <c r="I81" s="35">
        <v>37.69</v>
      </c>
      <c r="J81" s="35">
        <v>0</v>
      </c>
      <c r="K81" s="35">
        <v>0</v>
      </c>
      <c r="L81" s="8">
        <f t="shared" si="8"/>
        <v>69.225354674427066</v>
      </c>
      <c r="M81" s="7">
        <f t="shared" si="9"/>
        <v>0</v>
      </c>
      <c r="N81" s="7">
        <f t="shared" si="10"/>
        <v>2.7420880320116403</v>
      </c>
      <c r="O81" s="9">
        <f t="shared" si="11"/>
        <v>1.4408656371467592</v>
      </c>
      <c r="P81" s="3" t="str">
        <f t="shared" si="4"/>
        <v>Y</v>
      </c>
      <c r="Q81" s="10" t="str">
        <f t="shared" si="5"/>
        <v>Y</v>
      </c>
      <c r="R81" s="10" t="str">
        <f t="shared" si="6"/>
        <v>N</v>
      </c>
      <c r="S81" s="11" t="str">
        <f t="shared" si="7"/>
        <v>N</v>
      </c>
      <c r="T81" s="76" t="s">
        <v>238</v>
      </c>
      <c r="U81" s="10" t="s">
        <v>242</v>
      </c>
      <c r="V81" s="7" t="s">
        <v>249</v>
      </c>
      <c r="W81" s="11" t="s">
        <v>29</v>
      </c>
      <c r="X81" s="13"/>
    </row>
    <row r="82" spans="1:24" ht="15" x14ac:dyDescent="0.2">
      <c r="A82" s="35">
        <v>91705010</v>
      </c>
      <c r="B82" s="34" t="s">
        <v>168</v>
      </c>
      <c r="C82" s="34" t="s">
        <v>212</v>
      </c>
      <c r="D82" s="35">
        <v>204</v>
      </c>
      <c r="E82" s="35">
        <v>5228.7700000000004</v>
      </c>
      <c r="F82" s="35">
        <v>27985</v>
      </c>
      <c r="G82" s="35">
        <v>1550.8</v>
      </c>
      <c r="H82" s="35">
        <v>4121</v>
      </c>
      <c r="I82" s="35">
        <v>3105.88</v>
      </c>
      <c r="J82" s="35">
        <v>178.9</v>
      </c>
      <c r="K82" s="35">
        <v>2693.16</v>
      </c>
      <c r="L82" s="8">
        <f t="shared" si="8"/>
        <v>49.873860996962655</v>
      </c>
      <c r="M82" s="7">
        <f t="shared" si="9"/>
        <v>38.49433625156334</v>
      </c>
      <c r="N82" s="7">
        <f t="shared" si="10"/>
        <v>3.3420761122029683</v>
      </c>
      <c r="O82" s="9">
        <f t="shared" si="11"/>
        <v>7.8813946683445629E-2</v>
      </c>
      <c r="P82" s="3" t="str">
        <f t="shared" si="4"/>
        <v>Y</v>
      </c>
      <c r="Q82" s="10" t="str">
        <f t="shared" si="5"/>
        <v>N</v>
      </c>
      <c r="R82" s="10" t="str">
        <f t="shared" si="6"/>
        <v>Y</v>
      </c>
      <c r="S82" s="11" t="str">
        <f t="shared" si="7"/>
        <v>N</v>
      </c>
      <c r="T82" s="76" t="s">
        <v>238</v>
      </c>
      <c r="U82" s="10" t="s">
        <v>242</v>
      </c>
      <c r="V82" s="7" t="s">
        <v>250</v>
      </c>
      <c r="W82" s="11" t="s">
        <v>29</v>
      </c>
      <c r="X82" s="13"/>
    </row>
    <row r="83" spans="1:24" ht="15" x14ac:dyDescent="0.2">
      <c r="A83" s="35">
        <v>43102000</v>
      </c>
      <c r="B83" s="34" t="s">
        <v>251</v>
      </c>
      <c r="C83" s="34" t="s">
        <v>252</v>
      </c>
      <c r="D83" s="35">
        <v>49</v>
      </c>
      <c r="E83" s="35">
        <v>889.22</v>
      </c>
      <c r="F83" s="35">
        <v>5066</v>
      </c>
      <c r="G83" s="35">
        <v>440.8</v>
      </c>
      <c r="H83" s="35">
        <v>23</v>
      </c>
      <c r="I83" s="35">
        <v>166.86</v>
      </c>
      <c r="J83" s="35">
        <v>92.8</v>
      </c>
      <c r="K83" s="35">
        <v>23.34</v>
      </c>
      <c r="L83" s="8">
        <f t="shared" si="8"/>
        <v>78.310303987366765</v>
      </c>
      <c r="M83" s="7">
        <f t="shared" si="9"/>
        <v>1.8428740623766284</v>
      </c>
      <c r="N83" s="7">
        <f t="shared" si="10"/>
        <v>4.0047374654559817</v>
      </c>
      <c r="O83" s="9">
        <f t="shared" si="11"/>
        <v>2.5865365151481069E-3</v>
      </c>
      <c r="P83" s="3" t="str">
        <f t="shared" si="4"/>
        <v>N</v>
      </c>
      <c r="Q83" s="10" t="str">
        <f t="shared" si="5"/>
        <v>N</v>
      </c>
      <c r="R83" s="10" t="str">
        <f t="shared" si="6"/>
        <v>N</v>
      </c>
      <c r="S83" s="11" t="str">
        <f t="shared" si="7"/>
        <v>N</v>
      </c>
      <c r="T83" s="76" t="s">
        <v>238</v>
      </c>
      <c r="U83" s="10" t="s">
        <v>242</v>
      </c>
      <c r="V83" s="7" t="s">
        <v>253</v>
      </c>
      <c r="W83" s="11" t="s">
        <v>29</v>
      </c>
      <c r="X83" s="13"/>
    </row>
    <row r="84" spans="1:24" ht="15" x14ac:dyDescent="0.2">
      <c r="A84" s="35">
        <v>21101120</v>
      </c>
      <c r="B84" s="34" t="s">
        <v>254</v>
      </c>
      <c r="C84" s="34"/>
      <c r="D84" s="35">
        <v>39</v>
      </c>
      <c r="E84" s="35">
        <v>7375.14</v>
      </c>
      <c r="F84" s="35">
        <v>18682</v>
      </c>
      <c r="G84" s="35">
        <v>1100.06</v>
      </c>
      <c r="H84" s="35">
        <v>18885</v>
      </c>
      <c r="I84" s="35">
        <v>0</v>
      </c>
      <c r="J84" s="35">
        <v>0</v>
      </c>
      <c r="K84" s="35">
        <v>0</v>
      </c>
      <c r="L84" s="8">
        <f t="shared" si="8"/>
        <v>52.995075473718011</v>
      </c>
      <c r="M84" s="7">
        <f t="shared" si="9"/>
        <v>0</v>
      </c>
      <c r="N84" s="7">
        <f t="shared" si="10"/>
        <v>0</v>
      </c>
      <c r="O84" s="9">
        <f t="shared" si="11"/>
        <v>0.25606293575443989</v>
      </c>
      <c r="P84" s="3" t="str">
        <f t="shared" si="4"/>
        <v>N</v>
      </c>
      <c r="Q84" s="10" t="str">
        <f t="shared" si="5"/>
        <v>N</v>
      </c>
      <c r="R84" s="10" t="str">
        <f t="shared" si="6"/>
        <v>N</v>
      </c>
      <c r="S84" s="11" t="str">
        <f t="shared" si="7"/>
        <v>N</v>
      </c>
      <c r="T84" s="76" t="s">
        <v>238</v>
      </c>
      <c r="U84" s="10" t="s">
        <v>242</v>
      </c>
      <c r="V84" s="7" t="s">
        <v>255</v>
      </c>
      <c r="W84" s="11" t="s">
        <v>29</v>
      </c>
      <c r="X84" s="13"/>
    </row>
    <row r="85" spans="1:24" ht="15" x14ac:dyDescent="0.2">
      <c r="A85" s="39">
        <v>57243000</v>
      </c>
      <c r="B85" s="36" t="s">
        <v>256</v>
      </c>
      <c r="C85" s="36"/>
      <c r="D85" s="39">
        <v>34</v>
      </c>
      <c r="E85" s="39">
        <v>1695.65</v>
      </c>
      <c r="F85" s="39">
        <v>6563</v>
      </c>
      <c r="G85" s="39">
        <v>31.37</v>
      </c>
      <c r="H85" s="39">
        <v>3156</v>
      </c>
      <c r="I85" s="39">
        <v>1509.08</v>
      </c>
      <c r="J85" s="39">
        <v>62.5</v>
      </c>
      <c r="K85" s="39">
        <v>949.59</v>
      </c>
      <c r="L85" s="16">
        <f t="shared" si="8"/>
        <v>4.3018436690537865</v>
      </c>
      <c r="M85" s="15">
        <f t="shared" si="9"/>
        <v>57.875361877190315</v>
      </c>
      <c r="N85" s="15">
        <f t="shared" si="10"/>
        <v>30.290415968307173</v>
      </c>
      <c r="O85" s="17">
        <f t="shared" si="11"/>
        <v>0.18612331554271222</v>
      </c>
      <c r="P85" s="18" t="str">
        <f t="shared" si="4"/>
        <v>N</v>
      </c>
      <c r="Q85" s="19" t="str">
        <f t="shared" si="5"/>
        <v>N</v>
      </c>
      <c r="R85" s="19" t="str">
        <f t="shared" si="6"/>
        <v>N</v>
      </c>
      <c r="S85" s="20" t="str">
        <f t="shared" si="7"/>
        <v>N</v>
      </c>
      <c r="T85" s="75" t="s">
        <v>238</v>
      </c>
      <c r="U85" s="19" t="s">
        <v>242</v>
      </c>
      <c r="V85" s="15" t="s">
        <v>257</v>
      </c>
      <c r="W85" s="20" t="s">
        <v>29</v>
      </c>
      <c r="X85" s="22"/>
    </row>
    <row r="86" spans="1:24" ht="15" x14ac:dyDescent="0.2">
      <c r="A86" s="39">
        <v>11511000</v>
      </c>
      <c r="B86" s="36" t="s">
        <v>258</v>
      </c>
      <c r="C86" s="36" t="s">
        <v>259</v>
      </c>
      <c r="D86" s="39">
        <v>265</v>
      </c>
      <c r="E86" s="39">
        <v>73911.53</v>
      </c>
      <c r="F86" s="39">
        <v>55637</v>
      </c>
      <c r="G86" s="39">
        <v>1805.75999999999</v>
      </c>
      <c r="H86" s="39">
        <v>43529</v>
      </c>
      <c r="I86" s="39">
        <v>7688.9300000000303</v>
      </c>
      <c r="J86" s="39">
        <v>448.8</v>
      </c>
      <c r="K86" s="39">
        <v>7225.6099999999797</v>
      </c>
      <c r="L86" s="16">
        <f t="shared" si="8"/>
        <v>29.210489422506441</v>
      </c>
      <c r="M86" s="15">
        <f t="shared" si="9"/>
        <v>51.948235886190695</v>
      </c>
      <c r="N86" s="15">
        <f t="shared" si="10"/>
        <v>0.10439096284882693</v>
      </c>
      <c r="O86" s="17">
        <f t="shared" si="11"/>
        <v>5.8893382399200778E-2</v>
      </c>
      <c r="P86" s="18" t="str">
        <f t="shared" si="4"/>
        <v>Y</v>
      </c>
      <c r="Q86" s="19" t="str">
        <f t="shared" si="5"/>
        <v>N</v>
      </c>
      <c r="R86" s="19" t="str">
        <f t="shared" si="6"/>
        <v>Y</v>
      </c>
      <c r="S86" s="20" t="str">
        <f t="shared" si="7"/>
        <v>N</v>
      </c>
      <c r="T86" s="75" t="s">
        <v>238</v>
      </c>
      <c r="U86" s="19" t="s">
        <v>260</v>
      </c>
      <c r="V86" s="15" t="s">
        <v>172</v>
      </c>
      <c r="W86" s="20" t="s">
        <v>29</v>
      </c>
      <c r="X86" s="22"/>
    </row>
    <row r="87" spans="1:24" ht="15" x14ac:dyDescent="0.2">
      <c r="A87" s="35" t="s">
        <v>30</v>
      </c>
      <c r="B87" s="34" t="s">
        <v>261</v>
      </c>
      <c r="C87" s="34" t="s">
        <v>262</v>
      </c>
      <c r="D87" s="35" t="s">
        <v>30</v>
      </c>
      <c r="E87" s="55">
        <v>100</v>
      </c>
      <c r="F87" s="55">
        <v>549.73</v>
      </c>
      <c r="G87" s="55">
        <v>34.65</v>
      </c>
      <c r="H87" s="55">
        <v>55.27</v>
      </c>
      <c r="I87" s="55">
        <v>54.99</v>
      </c>
      <c r="J87" s="55">
        <v>4.12</v>
      </c>
      <c r="K87" s="55">
        <v>39.53</v>
      </c>
      <c r="L87" s="8">
        <f t="shared" si="8"/>
        <v>56.727848216397135</v>
      </c>
      <c r="M87" s="7">
        <f t="shared" si="9"/>
        <v>28.763211030869702</v>
      </c>
      <c r="N87" s="7">
        <f t="shared" si="10"/>
        <v>8.251323376930495</v>
      </c>
      <c r="O87" s="9">
        <f t="shared" si="11"/>
        <v>5.5270000000000007E-2</v>
      </c>
      <c r="P87" s="3" t="str">
        <f t="shared" si="4"/>
        <v>Y</v>
      </c>
      <c r="Q87" s="10" t="str">
        <f t="shared" si="5"/>
        <v>N</v>
      </c>
      <c r="R87" s="10" t="str">
        <f t="shared" si="6"/>
        <v>Y</v>
      </c>
      <c r="S87" s="11" t="str">
        <f t="shared" si="7"/>
        <v>N</v>
      </c>
      <c r="T87" s="77" t="s">
        <v>263</v>
      </c>
      <c r="U87" s="7" t="s">
        <v>264</v>
      </c>
      <c r="V87" s="7" t="s">
        <v>172</v>
      </c>
      <c r="W87" s="11" t="s">
        <v>265</v>
      </c>
      <c r="X87" s="13"/>
    </row>
    <row r="88" spans="1:24" ht="15" x14ac:dyDescent="0.2">
      <c r="A88" s="35" t="s">
        <v>30</v>
      </c>
      <c r="B88" s="7" t="s">
        <v>266</v>
      </c>
      <c r="C88" s="7" t="s">
        <v>267</v>
      </c>
      <c r="D88" s="6" t="s">
        <v>30</v>
      </c>
      <c r="E88" s="6">
        <v>100</v>
      </c>
      <c r="F88" s="7">
        <v>255.77</v>
      </c>
      <c r="G88" s="7">
        <v>3.07</v>
      </c>
      <c r="H88" s="7">
        <v>402.95</v>
      </c>
      <c r="I88" s="7">
        <v>51.36</v>
      </c>
      <c r="J88" s="7">
        <v>5.24</v>
      </c>
      <c r="K88" s="7">
        <v>5.62</v>
      </c>
      <c r="L88" s="8">
        <f t="shared" si="8"/>
        <v>10.802674277671343</v>
      </c>
      <c r="M88" s="7">
        <f t="shared" si="9"/>
        <v>8.7891464988075221</v>
      </c>
      <c r="N88" s="7">
        <f t="shared" si="10"/>
        <v>63.338155373968796</v>
      </c>
      <c r="O88" s="9">
        <f t="shared" si="11"/>
        <v>0.40295000000000003</v>
      </c>
      <c r="P88" s="3" t="str">
        <f t="shared" si="4"/>
        <v>Y</v>
      </c>
      <c r="Q88" s="10" t="str">
        <f t="shared" si="5"/>
        <v>N</v>
      </c>
      <c r="R88" s="10" t="str">
        <f t="shared" si="6"/>
        <v>N</v>
      </c>
      <c r="S88" s="11" t="str">
        <f t="shared" si="7"/>
        <v>Y</v>
      </c>
      <c r="T88" s="77" t="s">
        <v>263</v>
      </c>
      <c r="U88" s="7" t="s">
        <v>264</v>
      </c>
      <c r="V88" s="7" t="s">
        <v>268</v>
      </c>
      <c r="W88" s="11" t="s">
        <v>265</v>
      </c>
      <c r="X88" s="13"/>
    </row>
    <row r="89" spans="1:24" ht="15" x14ac:dyDescent="0.2">
      <c r="A89" s="35">
        <v>1130</v>
      </c>
      <c r="B89" s="7" t="s">
        <v>269</v>
      </c>
      <c r="C89" s="7" t="s">
        <v>270</v>
      </c>
      <c r="D89" s="6" t="s">
        <v>30</v>
      </c>
      <c r="E89" s="6">
        <v>100</v>
      </c>
      <c r="F89" s="7">
        <v>184</v>
      </c>
      <c r="G89" s="7">
        <v>9.4</v>
      </c>
      <c r="H89" s="7">
        <v>475</v>
      </c>
      <c r="I89" s="7">
        <v>14.1</v>
      </c>
      <c r="J89" s="7">
        <v>1.4</v>
      </c>
      <c r="K89" s="7">
        <v>2.7</v>
      </c>
      <c r="L89" s="8">
        <f t="shared" si="8"/>
        <v>45.978260869565226</v>
      </c>
      <c r="M89" s="7">
        <f t="shared" si="9"/>
        <v>5.8695652173913047</v>
      </c>
      <c r="N89" s="7">
        <f t="shared" si="10"/>
        <v>21.739130434782609</v>
      </c>
      <c r="O89" s="9">
        <f t="shared" si="11"/>
        <v>0.47499999999999998</v>
      </c>
      <c r="P89" s="3" t="str">
        <f t="shared" si="4"/>
        <v>Y</v>
      </c>
      <c r="Q89" s="10" t="str">
        <f t="shared" si="5"/>
        <v>Y</v>
      </c>
      <c r="R89" s="10" t="str">
        <f t="shared" si="6"/>
        <v>N</v>
      </c>
      <c r="S89" s="11" t="str">
        <f t="shared" si="7"/>
        <v>N</v>
      </c>
      <c r="T89" s="77" t="s">
        <v>263</v>
      </c>
      <c r="U89" s="7" t="s">
        <v>264</v>
      </c>
      <c r="V89" s="7" t="s">
        <v>271</v>
      </c>
      <c r="W89" s="11" t="s">
        <v>265</v>
      </c>
      <c r="X89" s="13"/>
    </row>
    <row r="90" spans="1:24" ht="15" x14ac:dyDescent="0.2">
      <c r="A90" s="35" t="s">
        <v>30</v>
      </c>
      <c r="B90" s="34" t="s">
        <v>272</v>
      </c>
      <c r="C90" s="34" t="s">
        <v>273</v>
      </c>
      <c r="D90" s="35" t="s">
        <v>30</v>
      </c>
      <c r="E90" s="35">
        <v>100</v>
      </c>
      <c r="F90" s="35">
        <v>317.77999999999997</v>
      </c>
      <c r="G90" s="35">
        <v>15.26</v>
      </c>
      <c r="H90" s="35">
        <v>152.44</v>
      </c>
      <c r="I90" s="35">
        <v>41.98</v>
      </c>
      <c r="J90" s="35">
        <v>2.4</v>
      </c>
      <c r="K90" s="35">
        <v>27.6</v>
      </c>
      <c r="L90" s="8">
        <f t="shared" si="8"/>
        <v>43.218578891056708</v>
      </c>
      <c r="M90" s="7">
        <f t="shared" si="9"/>
        <v>34.741015797092331</v>
      </c>
      <c r="N90" s="7">
        <f t="shared" si="10"/>
        <v>15.079614827868335</v>
      </c>
      <c r="O90" s="9">
        <f t="shared" si="11"/>
        <v>0.15243999999999999</v>
      </c>
      <c r="P90" s="3" t="str">
        <f t="shared" si="4"/>
        <v>Y</v>
      </c>
      <c r="Q90" s="10" t="str">
        <f t="shared" si="5"/>
        <v>N</v>
      </c>
      <c r="R90" s="10" t="str">
        <f t="shared" si="6"/>
        <v>Y</v>
      </c>
      <c r="S90" s="11" t="str">
        <f t="shared" si="7"/>
        <v>N</v>
      </c>
      <c r="T90" s="77" t="s">
        <v>263</v>
      </c>
      <c r="U90" s="7" t="s">
        <v>264</v>
      </c>
      <c r="V90" s="7" t="s">
        <v>274</v>
      </c>
      <c r="W90" s="11" t="s">
        <v>265</v>
      </c>
      <c r="X90" s="13"/>
    </row>
    <row r="91" spans="1:24" ht="15" x14ac:dyDescent="0.2">
      <c r="A91" s="35" t="s">
        <v>30</v>
      </c>
      <c r="B91" s="7" t="s">
        <v>266</v>
      </c>
      <c r="C91" s="7" t="s">
        <v>267</v>
      </c>
      <c r="D91" s="6" t="s">
        <v>30</v>
      </c>
      <c r="E91" s="6">
        <v>100</v>
      </c>
      <c r="F91" s="7">
        <v>255.77</v>
      </c>
      <c r="G91" s="7">
        <v>3.07</v>
      </c>
      <c r="H91" s="7">
        <v>402.95</v>
      </c>
      <c r="I91" s="7">
        <v>51.36</v>
      </c>
      <c r="J91" s="7">
        <v>5.24</v>
      </c>
      <c r="K91" s="7">
        <v>5.62</v>
      </c>
      <c r="L91" s="8">
        <f t="shared" si="8"/>
        <v>10.802674277671343</v>
      </c>
      <c r="M91" s="7">
        <f t="shared" si="9"/>
        <v>8.7891464988075221</v>
      </c>
      <c r="N91" s="7">
        <f t="shared" si="10"/>
        <v>63.338155373968796</v>
      </c>
      <c r="O91" s="9">
        <f t="shared" si="11"/>
        <v>0.40295000000000003</v>
      </c>
      <c r="P91" s="3" t="str">
        <f t="shared" si="4"/>
        <v>Y</v>
      </c>
      <c r="Q91" s="10" t="str">
        <f t="shared" si="5"/>
        <v>N</v>
      </c>
      <c r="R91" s="10" t="str">
        <f t="shared" si="6"/>
        <v>N</v>
      </c>
      <c r="S91" s="11" t="str">
        <f t="shared" si="7"/>
        <v>Y</v>
      </c>
      <c r="T91" s="77" t="s">
        <v>263</v>
      </c>
      <c r="U91" s="7" t="s">
        <v>264</v>
      </c>
      <c r="V91" s="7" t="s">
        <v>275</v>
      </c>
      <c r="W91" s="11" t="s">
        <v>265</v>
      </c>
      <c r="X91" s="13"/>
    </row>
    <row r="92" spans="1:24" ht="15" x14ac:dyDescent="0.2">
      <c r="A92" s="35" t="s">
        <v>30</v>
      </c>
      <c r="B92" s="71" t="s">
        <v>276</v>
      </c>
      <c r="C92" s="7" t="s">
        <v>277</v>
      </c>
      <c r="D92" s="6" t="s">
        <v>30</v>
      </c>
      <c r="E92" s="6">
        <v>100</v>
      </c>
      <c r="F92" s="7">
        <v>277</v>
      </c>
      <c r="G92" s="7">
        <v>1.1000000000000001</v>
      </c>
      <c r="H92" s="7">
        <v>1.67</v>
      </c>
      <c r="I92" s="7">
        <v>59.13</v>
      </c>
      <c r="J92" s="7">
        <v>4.5</v>
      </c>
      <c r="K92" s="7">
        <v>0.4</v>
      </c>
      <c r="L92" s="8">
        <f t="shared" si="8"/>
        <v>3.5740072202166067</v>
      </c>
      <c r="M92" s="7">
        <f t="shared" si="9"/>
        <v>0.5776173285198557</v>
      </c>
      <c r="N92" s="7">
        <f t="shared" si="10"/>
        <v>78.310469314079427</v>
      </c>
      <c r="O92" s="9">
        <f t="shared" si="11"/>
        <v>1.67E-3</v>
      </c>
      <c r="P92" s="3" t="str">
        <f t="shared" si="4"/>
        <v>N</v>
      </c>
      <c r="Q92" s="10" t="str">
        <f t="shared" si="5"/>
        <v>N</v>
      </c>
      <c r="R92" s="10" t="str">
        <f t="shared" si="6"/>
        <v>N</v>
      </c>
      <c r="S92" s="11" t="str">
        <f t="shared" si="7"/>
        <v>N</v>
      </c>
      <c r="T92" s="77" t="s">
        <v>263</v>
      </c>
      <c r="U92" s="7" t="s">
        <v>264</v>
      </c>
      <c r="V92" s="7" t="s">
        <v>278</v>
      </c>
      <c r="W92" s="11" t="s">
        <v>265</v>
      </c>
      <c r="X92" s="13"/>
    </row>
    <row r="93" spans="1:24" ht="15" x14ac:dyDescent="0.2">
      <c r="A93" s="35" t="s">
        <v>30</v>
      </c>
      <c r="B93" s="13" t="s">
        <v>279</v>
      </c>
      <c r="C93" s="7" t="s">
        <v>280</v>
      </c>
      <c r="D93" s="6" t="s">
        <v>30</v>
      </c>
      <c r="E93" s="6">
        <v>100</v>
      </c>
      <c r="F93" s="7">
        <v>258.45999999999998</v>
      </c>
      <c r="G93" s="7">
        <v>12.28</v>
      </c>
      <c r="H93" s="7">
        <v>544.83000000000004</v>
      </c>
      <c r="I93" s="7">
        <v>25.83</v>
      </c>
      <c r="J93" s="7">
        <v>2.5099999999999998</v>
      </c>
      <c r="K93" s="7">
        <v>3.16</v>
      </c>
      <c r="L93" s="8">
        <f t="shared" si="8"/>
        <v>42.760968815290568</v>
      </c>
      <c r="M93" s="7">
        <f t="shared" si="9"/>
        <v>4.8905053006267902</v>
      </c>
      <c r="N93" s="7">
        <f t="shared" si="10"/>
        <v>31.200185715391164</v>
      </c>
      <c r="O93" s="9">
        <f t="shared" si="11"/>
        <v>0.54483000000000004</v>
      </c>
      <c r="P93" s="3" t="str">
        <f t="shared" si="4"/>
        <v>Y</v>
      </c>
      <c r="Q93" s="10" t="str">
        <f t="shared" si="5"/>
        <v>Y</v>
      </c>
      <c r="R93" s="10" t="str">
        <f t="shared" si="6"/>
        <v>N</v>
      </c>
      <c r="S93" s="11" t="str">
        <f t="shared" si="7"/>
        <v>N</v>
      </c>
      <c r="T93" s="77" t="s">
        <v>263</v>
      </c>
      <c r="U93" s="7" t="s">
        <v>264</v>
      </c>
      <c r="V93" s="7" t="s">
        <v>281</v>
      </c>
      <c r="W93" s="11" t="s">
        <v>265</v>
      </c>
      <c r="X93" s="13"/>
    </row>
    <row r="94" spans="1:24" ht="15" x14ac:dyDescent="0.2">
      <c r="A94" s="35" t="s">
        <v>30</v>
      </c>
      <c r="B94" s="7" t="s">
        <v>282</v>
      </c>
      <c r="C94" s="7" t="s">
        <v>283</v>
      </c>
      <c r="D94" s="6" t="s">
        <v>30</v>
      </c>
      <c r="E94" s="6">
        <v>100</v>
      </c>
      <c r="F94" s="6">
        <v>256</v>
      </c>
      <c r="G94" s="7">
        <v>13.37</v>
      </c>
      <c r="H94" s="7">
        <v>400</v>
      </c>
      <c r="I94" s="7">
        <v>20.5</v>
      </c>
      <c r="J94" s="7">
        <v>1.6</v>
      </c>
      <c r="K94" s="7">
        <v>4.13</v>
      </c>
      <c r="L94" s="8">
        <f t="shared" si="8"/>
        <v>47.00390625</v>
      </c>
      <c r="M94" s="7">
        <f t="shared" si="9"/>
        <v>6.453125</v>
      </c>
      <c r="N94" s="7">
        <f t="shared" si="10"/>
        <v>23.078125</v>
      </c>
      <c r="O94" s="9">
        <f t="shared" si="11"/>
        <v>0.4</v>
      </c>
      <c r="P94" s="3" t="str">
        <f t="shared" si="4"/>
        <v>Y</v>
      </c>
      <c r="Q94" s="10" t="str">
        <f t="shared" si="5"/>
        <v>Y</v>
      </c>
      <c r="R94" s="10" t="str">
        <f t="shared" si="6"/>
        <v>N</v>
      </c>
      <c r="S94" s="11" t="str">
        <f t="shared" si="7"/>
        <v>N</v>
      </c>
      <c r="T94" s="77" t="s">
        <v>263</v>
      </c>
      <c r="U94" s="7" t="s">
        <v>264</v>
      </c>
      <c r="V94" s="7" t="s">
        <v>284</v>
      </c>
      <c r="W94" s="11" t="s">
        <v>265</v>
      </c>
      <c r="X94" s="13"/>
    </row>
    <row r="95" spans="1:24" ht="15" x14ac:dyDescent="0.2">
      <c r="A95" s="39" t="s">
        <v>30</v>
      </c>
      <c r="B95" s="15" t="s">
        <v>285</v>
      </c>
      <c r="C95" s="15" t="s">
        <v>286</v>
      </c>
      <c r="D95" s="14" t="s">
        <v>30</v>
      </c>
      <c r="E95" s="14">
        <v>100</v>
      </c>
      <c r="F95" s="15">
        <v>208</v>
      </c>
      <c r="G95" s="15">
        <v>10.57</v>
      </c>
      <c r="H95" s="15">
        <v>88.4</v>
      </c>
      <c r="I95" s="15">
        <v>24.84</v>
      </c>
      <c r="J95" s="15">
        <v>0.4</v>
      </c>
      <c r="K95" s="15">
        <v>17.48</v>
      </c>
      <c r="L95" s="16">
        <f t="shared" si="8"/>
        <v>45.73557692307692</v>
      </c>
      <c r="M95" s="15">
        <f t="shared" si="9"/>
        <v>33.615384615384613</v>
      </c>
      <c r="N95" s="15">
        <f t="shared" si="10"/>
        <v>13.384615384615387</v>
      </c>
      <c r="O95" s="17">
        <f t="shared" si="11"/>
        <v>8.8400000000000006E-2</v>
      </c>
      <c r="P95" s="18" t="str">
        <f t="shared" si="4"/>
        <v>Y</v>
      </c>
      <c r="Q95" s="19" t="str">
        <f t="shared" si="5"/>
        <v>N</v>
      </c>
      <c r="R95" s="19" t="str">
        <f t="shared" si="6"/>
        <v>Y</v>
      </c>
      <c r="S95" s="20" t="str">
        <f t="shared" si="7"/>
        <v>N</v>
      </c>
      <c r="T95" s="78" t="s">
        <v>263</v>
      </c>
      <c r="U95" s="15" t="s">
        <v>264</v>
      </c>
      <c r="V95" s="15" t="s">
        <v>287</v>
      </c>
      <c r="W95" s="20" t="s">
        <v>265</v>
      </c>
      <c r="X95" s="22"/>
    </row>
    <row r="96" spans="1:24" ht="15" x14ac:dyDescent="0.2">
      <c r="A96" s="39" t="s">
        <v>30</v>
      </c>
      <c r="B96" s="15" t="s">
        <v>288</v>
      </c>
      <c r="C96" s="79" t="s">
        <v>289</v>
      </c>
      <c r="D96" s="14" t="s">
        <v>30</v>
      </c>
      <c r="E96" s="60">
        <v>100</v>
      </c>
      <c r="F96" s="80">
        <v>514.5</v>
      </c>
      <c r="G96" s="80">
        <v>29.55</v>
      </c>
      <c r="H96" s="80">
        <v>47.5</v>
      </c>
      <c r="I96" s="80">
        <v>60.9</v>
      </c>
      <c r="J96" s="80">
        <v>1.1499999999999999</v>
      </c>
      <c r="K96" s="80">
        <v>59.3</v>
      </c>
      <c r="L96" s="16">
        <f t="shared" si="8"/>
        <v>51.690962099125358</v>
      </c>
      <c r="M96" s="15">
        <f t="shared" si="9"/>
        <v>46.103012633624871</v>
      </c>
      <c r="N96" s="15">
        <f t="shared" si="10"/>
        <v>0.34985422740525002</v>
      </c>
      <c r="O96" s="17">
        <f t="shared" si="11"/>
        <v>4.7500000000000001E-2</v>
      </c>
      <c r="P96" s="18" t="str">
        <f t="shared" si="4"/>
        <v>Y</v>
      </c>
      <c r="Q96" s="19" t="str">
        <f t="shared" si="5"/>
        <v>N</v>
      </c>
      <c r="R96" s="19" t="str">
        <f t="shared" si="6"/>
        <v>Y</v>
      </c>
      <c r="S96" s="20" t="str">
        <f t="shared" si="7"/>
        <v>N</v>
      </c>
      <c r="T96" s="56" t="s">
        <v>186</v>
      </c>
      <c r="U96" s="19" t="s">
        <v>290</v>
      </c>
      <c r="V96" s="15" t="s">
        <v>172</v>
      </c>
      <c r="W96" s="20" t="s">
        <v>189</v>
      </c>
      <c r="X96" s="22"/>
    </row>
    <row r="97" spans="1:24" ht="15" x14ac:dyDescent="0.2">
      <c r="A97" s="35">
        <v>13110100</v>
      </c>
      <c r="B97" s="34" t="s">
        <v>222</v>
      </c>
      <c r="C97" s="34" t="s">
        <v>127</v>
      </c>
      <c r="D97" s="35">
        <v>665</v>
      </c>
      <c r="E97" s="35">
        <v>81221.159999999902</v>
      </c>
      <c r="F97" s="35">
        <v>163236</v>
      </c>
      <c r="G97" s="35">
        <v>8934.6700000000092</v>
      </c>
      <c r="H97" s="35">
        <v>64996</v>
      </c>
      <c r="I97" s="35">
        <v>19168.16</v>
      </c>
      <c r="J97" s="35">
        <v>566.29999999999905</v>
      </c>
      <c r="K97" s="35">
        <v>17235.580000000002</v>
      </c>
      <c r="L97" s="8">
        <f t="shared" si="8"/>
        <v>49.261210762331892</v>
      </c>
      <c r="M97" s="7">
        <f t="shared" si="9"/>
        <v>42.234752138008773</v>
      </c>
      <c r="N97" s="7">
        <f t="shared" si="10"/>
        <v>3.3479869636599742</v>
      </c>
      <c r="O97" s="9">
        <f t="shared" si="11"/>
        <v>8.0023481565641361E-2</v>
      </c>
      <c r="P97" s="3" t="str">
        <f t="shared" si="4"/>
        <v>Y</v>
      </c>
      <c r="Q97" s="10" t="str">
        <f t="shared" si="5"/>
        <v>N</v>
      </c>
      <c r="R97" s="10" t="str">
        <f t="shared" si="6"/>
        <v>Y</v>
      </c>
      <c r="S97" s="11" t="str">
        <f t="shared" si="7"/>
        <v>N</v>
      </c>
      <c r="T97" s="76" t="s">
        <v>238</v>
      </c>
      <c r="U97" s="10" t="s">
        <v>291</v>
      </c>
      <c r="V97" s="7" t="s">
        <v>240</v>
      </c>
      <c r="W97" s="11" t="s">
        <v>29</v>
      </c>
      <c r="X97" s="81"/>
    </row>
    <row r="98" spans="1:24" ht="15" x14ac:dyDescent="0.2">
      <c r="A98" s="35">
        <v>71201010</v>
      </c>
      <c r="B98" s="34" t="s">
        <v>292</v>
      </c>
      <c r="C98" s="34" t="s">
        <v>233</v>
      </c>
      <c r="D98" s="35">
        <v>1219</v>
      </c>
      <c r="E98" s="35">
        <v>35288.660000000098</v>
      </c>
      <c r="F98" s="35">
        <v>189150</v>
      </c>
      <c r="G98" s="35">
        <v>12210.63</v>
      </c>
      <c r="H98" s="35">
        <v>209593</v>
      </c>
      <c r="I98" s="35">
        <v>18667.599999999999</v>
      </c>
      <c r="J98" s="35">
        <v>1596.8999999999901</v>
      </c>
      <c r="K98" s="35">
        <v>77.340000000000501</v>
      </c>
      <c r="L98" s="8">
        <f t="shared" si="8"/>
        <v>58.099746233148295</v>
      </c>
      <c r="M98" s="7">
        <f t="shared" si="9"/>
        <v>0.16355273592387101</v>
      </c>
      <c r="N98" s="7">
        <f t="shared" si="10"/>
        <v>35.936262225746781</v>
      </c>
      <c r="O98" s="9">
        <f t="shared" si="11"/>
        <v>0.59393867605060491</v>
      </c>
      <c r="P98" s="3" t="str">
        <f t="shared" si="4"/>
        <v>Y</v>
      </c>
      <c r="Q98" s="10" t="str">
        <f t="shared" si="5"/>
        <v>Y</v>
      </c>
      <c r="R98" s="10" t="str">
        <f t="shared" si="6"/>
        <v>N</v>
      </c>
      <c r="S98" s="11" t="str">
        <f t="shared" si="7"/>
        <v>N</v>
      </c>
      <c r="T98" s="76" t="s">
        <v>238</v>
      </c>
      <c r="U98" s="10" t="s">
        <v>291</v>
      </c>
      <c r="V98" s="7" t="s">
        <v>293</v>
      </c>
      <c r="W98" s="11" t="s">
        <v>29</v>
      </c>
      <c r="X98" s="53"/>
    </row>
    <row r="99" spans="1:24" ht="15" x14ac:dyDescent="0.2">
      <c r="A99" s="39">
        <v>53108200</v>
      </c>
      <c r="B99" s="36" t="s">
        <v>294</v>
      </c>
      <c r="C99" s="36" t="s">
        <v>295</v>
      </c>
      <c r="D99" s="39">
        <v>96</v>
      </c>
      <c r="E99" s="39">
        <v>4984.4799999999996</v>
      </c>
      <c r="F99" s="39">
        <v>18725</v>
      </c>
      <c r="G99" s="39">
        <v>722.76</v>
      </c>
      <c r="H99" s="39">
        <v>21186</v>
      </c>
      <c r="I99" s="39">
        <v>3005.66</v>
      </c>
      <c r="J99" s="39">
        <v>38.4</v>
      </c>
      <c r="K99" s="39">
        <v>1711.87</v>
      </c>
      <c r="L99" s="16">
        <f t="shared" si="8"/>
        <v>34.738798397863818</v>
      </c>
      <c r="M99" s="15">
        <f t="shared" si="9"/>
        <v>36.568651535380504</v>
      </c>
      <c r="N99" s="15">
        <f t="shared" si="10"/>
        <v>26.817409879839783</v>
      </c>
      <c r="O99" s="17">
        <f t="shared" si="11"/>
        <v>0.42503932205566086</v>
      </c>
      <c r="P99" s="18" t="str">
        <f t="shared" si="4"/>
        <v>Y</v>
      </c>
      <c r="Q99" s="19" t="str">
        <f t="shared" si="5"/>
        <v>Y</v>
      </c>
      <c r="R99" s="19" t="str">
        <f t="shared" si="6"/>
        <v>Y</v>
      </c>
      <c r="S99" s="20" t="str">
        <f t="shared" si="7"/>
        <v>N</v>
      </c>
      <c r="T99" s="75" t="s">
        <v>238</v>
      </c>
      <c r="U99" s="19" t="s">
        <v>291</v>
      </c>
      <c r="V99" s="15" t="s">
        <v>296</v>
      </c>
      <c r="W99" s="20" t="s">
        <v>29</v>
      </c>
      <c r="X99" s="22"/>
    </row>
    <row r="100" spans="1:24" ht="15" x14ac:dyDescent="0.2">
      <c r="A100" s="35">
        <v>53206000</v>
      </c>
      <c r="B100" s="34" t="s">
        <v>219</v>
      </c>
      <c r="C100" s="34" t="s">
        <v>297</v>
      </c>
      <c r="D100" s="35">
        <v>524</v>
      </c>
      <c r="E100" s="35">
        <v>16873.88</v>
      </c>
      <c r="F100" s="35">
        <v>81126</v>
      </c>
      <c r="G100" s="35">
        <v>3813.6100000000101</v>
      </c>
      <c r="H100" s="35">
        <v>53205</v>
      </c>
      <c r="I100" s="35">
        <v>11271.9</v>
      </c>
      <c r="J100" s="35">
        <v>431.10000000000099</v>
      </c>
      <c r="K100" s="35">
        <v>5534.78</v>
      </c>
      <c r="L100" s="8">
        <f t="shared" si="8"/>
        <v>42.307632571555473</v>
      </c>
      <c r="M100" s="7">
        <f t="shared" si="9"/>
        <v>27.289796119616401</v>
      </c>
      <c r="N100" s="7">
        <f t="shared" si="10"/>
        <v>26.161871656435665</v>
      </c>
      <c r="O100" s="9">
        <f t="shared" si="11"/>
        <v>0.31530981611816605</v>
      </c>
      <c r="P100" s="3" t="str">
        <f t="shared" si="4"/>
        <v>Y</v>
      </c>
      <c r="Q100" s="10" t="str">
        <f t="shared" si="5"/>
        <v>Y</v>
      </c>
      <c r="R100" s="10" t="str">
        <f t="shared" si="6"/>
        <v>Y</v>
      </c>
      <c r="S100" s="11" t="str">
        <f t="shared" si="7"/>
        <v>N</v>
      </c>
      <c r="T100" s="76" t="s">
        <v>238</v>
      </c>
      <c r="U100" s="10" t="s">
        <v>298</v>
      </c>
      <c r="V100" s="7" t="s">
        <v>299</v>
      </c>
      <c r="W100" s="11" t="s">
        <v>29</v>
      </c>
      <c r="X100" s="13"/>
    </row>
    <row r="101" spans="1:24" ht="15" x14ac:dyDescent="0.2">
      <c r="A101" s="35">
        <v>51101000</v>
      </c>
      <c r="B101" s="34" t="s">
        <v>205</v>
      </c>
      <c r="C101" s="34" t="s">
        <v>206</v>
      </c>
      <c r="D101" s="35">
        <v>1925</v>
      </c>
      <c r="E101" s="35">
        <v>89698.57</v>
      </c>
      <c r="F101" s="35">
        <v>238250</v>
      </c>
      <c r="G101" s="35">
        <v>2952.8600000000401</v>
      </c>
      <c r="H101" s="35">
        <v>610630</v>
      </c>
      <c r="I101" s="35">
        <v>45398.410000000098</v>
      </c>
      <c r="J101" s="35">
        <v>2110.00000000001</v>
      </c>
      <c r="K101" s="35">
        <v>3863.5699999998701</v>
      </c>
      <c r="L101" s="8">
        <f t="shared" si="8"/>
        <v>11.154560335781893</v>
      </c>
      <c r="M101" s="7">
        <f t="shared" si="9"/>
        <v>6.4865813221403901</v>
      </c>
      <c r="N101" s="7">
        <f t="shared" si="10"/>
        <v>66.190707240294174</v>
      </c>
      <c r="O101" s="7">
        <f t="shared" si="11"/>
        <v>0.68075778688556576</v>
      </c>
      <c r="P101" s="3" t="str">
        <f t="shared" si="4"/>
        <v>Y</v>
      </c>
      <c r="Q101" s="10" t="str">
        <f t="shared" si="5"/>
        <v>N</v>
      </c>
      <c r="R101" s="10" t="str">
        <f t="shared" si="6"/>
        <v>N</v>
      </c>
      <c r="S101" s="11" t="str">
        <f t="shared" si="7"/>
        <v>Y</v>
      </c>
      <c r="T101" s="76" t="s">
        <v>238</v>
      </c>
      <c r="U101" s="10" t="s">
        <v>298</v>
      </c>
      <c r="V101" s="7" t="s">
        <v>268</v>
      </c>
      <c r="W101" s="11" t="s">
        <v>29</v>
      </c>
      <c r="X101" s="13"/>
    </row>
    <row r="102" spans="1:24" ht="15" x14ac:dyDescent="0.2">
      <c r="A102" s="35">
        <v>53105260</v>
      </c>
      <c r="B102" s="34" t="s">
        <v>213</v>
      </c>
      <c r="C102" s="34" t="s">
        <v>214</v>
      </c>
      <c r="D102" s="35">
        <v>118</v>
      </c>
      <c r="E102" s="35">
        <v>17171.060000000001</v>
      </c>
      <c r="F102" s="35">
        <v>63888</v>
      </c>
      <c r="G102" s="35">
        <v>2450.08</v>
      </c>
      <c r="H102" s="35">
        <v>45520</v>
      </c>
      <c r="I102" s="35">
        <v>10579.63</v>
      </c>
      <c r="J102" s="35">
        <v>282.8</v>
      </c>
      <c r="K102" s="35">
        <v>8197.0300000000007</v>
      </c>
      <c r="L102" s="8">
        <f t="shared" si="8"/>
        <v>34.514650638617582</v>
      </c>
      <c r="M102" s="7">
        <f t="shared" si="9"/>
        <v>51.321249686952171</v>
      </c>
      <c r="N102" s="7">
        <f t="shared" si="10"/>
        <v>13.14675682444277</v>
      </c>
      <c r="O102" s="7">
        <f t="shared" si="11"/>
        <v>0.26509720424947558</v>
      </c>
      <c r="P102" s="3" t="str">
        <f t="shared" si="4"/>
        <v>Y</v>
      </c>
      <c r="Q102" s="10" t="str">
        <f t="shared" si="5"/>
        <v>N</v>
      </c>
      <c r="R102" s="10" t="str">
        <f t="shared" si="6"/>
        <v>Y</v>
      </c>
      <c r="S102" s="11" t="str">
        <f t="shared" si="7"/>
        <v>N</v>
      </c>
      <c r="T102" s="76" t="s">
        <v>238</v>
      </c>
      <c r="U102" s="10" t="s">
        <v>298</v>
      </c>
      <c r="V102" s="7" t="s">
        <v>300</v>
      </c>
      <c r="W102" s="11" t="s">
        <v>29</v>
      </c>
      <c r="X102" s="13"/>
    </row>
    <row r="103" spans="1:24" ht="15" x14ac:dyDescent="0.2">
      <c r="A103" s="35">
        <v>13110100</v>
      </c>
      <c r="B103" s="34" t="s">
        <v>222</v>
      </c>
      <c r="C103" s="34" t="s">
        <v>127</v>
      </c>
      <c r="D103" s="35">
        <v>665</v>
      </c>
      <c r="E103" s="35">
        <v>81221.159999999902</v>
      </c>
      <c r="F103" s="35">
        <v>163236</v>
      </c>
      <c r="G103" s="35">
        <v>8934.6700000000092</v>
      </c>
      <c r="H103" s="35">
        <v>64996</v>
      </c>
      <c r="I103" s="35">
        <v>19168.16</v>
      </c>
      <c r="J103" s="35">
        <v>566.29999999999905</v>
      </c>
      <c r="K103" s="35">
        <v>17235.580000000002</v>
      </c>
      <c r="L103" s="8">
        <f t="shared" si="8"/>
        <v>49.261210762331892</v>
      </c>
      <c r="M103" s="7">
        <f t="shared" si="9"/>
        <v>42.234752138008773</v>
      </c>
      <c r="N103" s="7">
        <f t="shared" si="10"/>
        <v>3.3479869636599742</v>
      </c>
      <c r="O103" s="7">
        <f t="shared" si="11"/>
        <v>8.0023481565641361E-2</v>
      </c>
      <c r="P103" s="3" t="str">
        <f t="shared" si="4"/>
        <v>Y</v>
      </c>
      <c r="Q103" s="10" t="str">
        <f t="shared" si="5"/>
        <v>N</v>
      </c>
      <c r="R103" s="10" t="str">
        <f t="shared" si="6"/>
        <v>Y</v>
      </c>
      <c r="S103" s="11" t="str">
        <f t="shared" si="7"/>
        <v>N</v>
      </c>
      <c r="T103" s="76" t="s">
        <v>238</v>
      </c>
      <c r="U103" s="10" t="s">
        <v>298</v>
      </c>
      <c r="V103" s="7" t="s">
        <v>133</v>
      </c>
      <c r="W103" s="11" t="s">
        <v>29</v>
      </c>
      <c r="X103" s="13"/>
    </row>
    <row r="104" spans="1:24" ht="15" x14ac:dyDescent="0.2">
      <c r="A104" s="35">
        <v>11511000</v>
      </c>
      <c r="B104" s="34" t="s">
        <v>258</v>
      </c>
      <c r="C104" s="34" t="s">
        <v>259</v>
      </c>
      <c r="D104" s="35">
        <v>265</v>
      </c>
      <c r="E104" s="35">
        <v>73911.53</v>
      </c>
      <c r="F104" s="35">
        <v>55637</v>
      </c>
      <c r="G104" s="35">
        <v>1805.75999999999</v>
      </c>
      <c r="H104" s="35">
        <v>43529</v>
      </c>
      <c r="I104" s="35">
        <v>7688.9300000000303</v>
      </c>
      <c r="J104" s="35">
        <v>448.8</v>
      </c>
      <c r="K104" s="35">
        <v>7225.6099999999797</v>
      </c>
      <c r="L104" s="8">
        <f t="shared" si="8"/>
        <v>29.210489422506441</v>
      </c>
      <c r="M104" s="7">
        <f t="shared" si="9"/>
        <v>51.948235886190695</v>
      </c>
      <c r="N104" s="7">
        <f t="shared" si="10"/>
        <v>0.10439096284882693</v>
      </c>
      <c r="O104" s="9">
        <f t="shared" si="11"/>
        <v>5.8893382399200778E-2</v>
      </c>
      <c r="P104" s="3" t="str">
        <f t="shared" si="4"/>
        <v>Y</v>
      </c>
      <c r="Q104" s="10" t="str">
        <f t="shared" si="5"/>
        <v>N</v>
      </c>
      <c r="R104" s="10" t="str">
        <f t="shared" si="6"/>
        <v>Y</v>
      </c>
      <c r="S104" s="11" t="str">
        <f t="shared" si="7"/>
        <v>N</v>
      </c>
      <c r="T104" s="76" t="s">
        <v>238</v>
      </c>
      <c r="U104" s="10" t="s">
        <v>298</v>
      </c>
      <c r="V104" s="7" t="s">
        <v>301</v>
      </c>
      <c r="W104" s="11" t="s">
        <v>29</v>
      </c>
      <c r="X104" s="13"/>
    </row>
    <row r="105" spans="1:24" ht="15" x14ac:dyDescent="0.2">
      <c r="A105" s="35">
        <v>58106520</v>
      </c>
      <c r="B105" s="34" t="s">
        <v>302</v>
      </c>
      <c r="C105" s="34" t="s">
        <v>303</v>
      </c>
      <c r="D105" s="35">
        <v>402</v>
      </c>
      <c r="E105" s="35">
        <v>58636.89</v>
      </c>
      <c r="F105" s="35">
        <v>171646</v>
      </c>
      <c r="G105" s="35">
        <v>8583.4000000000196</v>
      </c>
      <c r="H105" s="35">
        <v>427085</v>
      </c>
      <c r="I105" s="35">
        <v>15853.88</v>
      </c>
      <c r="J105" s="35">
        <v>897.2</v>
      </c>
      <c r="K105" s="35">
        <v>1270.6300000000001</v>
      </c>
      <c r="L105" s="8">
        <f t="shared" si="8"/>
        <v>45.005767684653399</v>
      </c>
      <c r="M105" s="7">
        <f t="shared" si="9"/>
        <v>2.9610477377859086</v>
      </c>
      <c r="N105" s="7">
        <f t="shared" si="10"/>
        <v>31.893664868391919</v>
      </c>
      <c r="O105" s="9">
        <f t="shared" si="11"/>
        <v>0.72835547724308014</v>
      </c>
      <c r="P105" s="3" t="str">
        <f t="shared" si="4"/>
        <v>Y</v>
      </c>
      <c r="Q105" s="10" t="str">
        <f t="shared" si="5"/>
        <v>Y</v>
      </c>
      <c r="R105" s="10" t="str">
        <f t="shared" si="6"/>
        <v>N</v>
      </c>
      <c r="S105" s="11" t="str">
        <f t="shared" si="7"/>
        <v>N</v>
      </c>
      <c r="T105" s="76" t="s">
        <v>238</v>
      </c>
      <c r="U105" s="10" t="s">
        <v>298</v>
      </c>
      <c r="V105" s="7" t="s">
        <v>304</v>
      </c>
      <c r="W105" s="11" t="s">
        <v>29</v>
      </c>
      <c r="X105" s="13"/>
    </row>
    <row r="106" spans="1:24" ht="15" x14ac:dyDescent="0.2">
      <c r="A106" s="39">
        <v>81101000</v>
      </c>
      <c r="B106" s="36" t="s">
        <v>305</v>
      </c>
      <c r="C106" s="36" t="s">
        <v>306</v>
      </c>
      <c r="D106" s="39">
        <v>496</v>
      </c>
      <c r="E106" s="39">
        <v>3742.5900000000101</v>
      </c>
      <c r="F106" s="39">
        <v>26865</v>
      </c>
      <c r="G106" s="39">
        <v>3035.9700000000098</v>
      </c>
      <c r="H106" s="39">
        <v>21528</v>
      </c>
      <c r="I106" s="39">
        <v>1.95</v>
      </c>
      <c r="J106" s="39">
        <v>0</v>
      </c>
      <c r="K106" s="39">
        <v>1.95</v>
      </c>
      <c r="L106" s="16">
        <f t="shared" si="8"/>
        <v>101.70753768844254</v>
      </c>
      <c r="M106" s="15">
        <f t="shared" si="9"/>
        <v>2.9034059184812951E-2</v>
      </c>
      <c r="N106" s="15">
        <f t="shared" si="10"/>
        <v>0</v>
      </c>
      <c r="O106" s="17">
        <f t="shared" si="11"/>
        <v>0.5752166280570391</v>
      </c>
      <c r="P106" s="18" t="str">
        <f t="shared" si="4"/>
        <v>Y</v>
      </c>
      <c r="Q106" s="19" t="str">
        <f t="shared" si="5"/>
        <v>Y</v>
      </c>
      <c r="R106" s="19" t="str">
        <f t="shared" si="6"/>
        <v>N</v>
      </c>
      <c r="S106" s="20" t="str">
        <f t="shared" si="7"/>
        <v>N</v>
      </c>
      <c r="T106" s="75" t="s">
        <v>238</v>
      </c>
      <c r="U106" s="19" t="s">
        <v>298</v>
      </c>
      <c r="V106" s="15" t="s">
        <v>307</v>
      </c>
      <c r="W106" s="20" t="s">
        <v>29</v>
      </c>
      <c r="X106" s="22"/>
    </row>
    <row r="107" spans="1:24" ht="13" x14ac:dyDescent="0.15">
      <c r="A107" s="6" t="s">
        <v>30</v>
      </c>
      <c r="B107" s="7" t="s">
        <v>308</v>
      </c>
      <c r="C107" s="7" t="s">
        <v>309</v>
      </c>
      <c r="D107" s="6" t="s">
        <v>30</v>
      </c>
      <c r="E107" s="6">
        <v>100</v>
      </c>
      <c r="F107" s="7">
        <v>224.4</v>
      </c>
      <c r="G107" s="7">
        <v>11.66</v>
      </c>
      <c r="H107" s="7">
        <v>45.8</v>
      </c>
      <c r="I107" s="7">
        <v>27.2</v>
      </c>
      <c r="J107" s="7">
        <v>0.91999999999999993</v>
      </c>
      <c r="K107" s="7">
        <v>20.399999999999999</v>
      </c>
      <c r="L107" s="8">
        <f t="shared" si="8"/>
        <v>46.764705882352942</v>
      </c>
      <c r="M107" s="7">
        <f t="shared" si="9"/>
        <v>36.36363636363636</v>
      </c>
      <c r="N107" s="7">
        <f t="shared" si="10"/>
        <v>10.481283422459898</v>
      </c>
      <c r="O107" s="9">
        <f t="shared" si="11"/>
        <v>4.58E-2</v>
      </c>
      <c r="P107" s="3" t="str">
        <f t="shared" si="4"/>
        <v>Y</v>
      </c>
      <c r="Q107" s="10" t="str">
        <f t="shared" si="5"/>
        <v>N</v>
      </c>
      <c r="R107" s="10" t="str">
        <f t="shared" si="6"/>
        <v>Y</v>
      </c>
      <c r="S107" s="11" t="str">
        <f t="shared" si="7"/>
        <v>N</v>
      </c>
      <c r="T107" s="82" t="s">
        <v>310</v>
      </c>
      <c r="U107" s="10" t="s">
        <v>311</v>
      </c>
      <c r="V107" s="7" t="s">
        <v>312</v>
      </c>
      <c r="W107" s="11" t="s">
        <v>313</v>
      </c>
      <c r="X107" s="13" t="s">
        <v>314</v>
      </c>
    </row>
    <row r="108" spans="1:24" ht="13" x14ac:dyDescent="0.15">
      <c r="A108" s="6" t="s">
        <v>30</v>
      </c>
      <c r="B108" s="7" t="s">
        <v>315</v>
      </c>
      <c r="C108" s="7" t="s">
        <v>316</v>
      </c>
      <c r="D108" s="6" t="s">
        <v>30</v>
      </c>
      <c r="E108" s="6">
        <v>100</v>
      </c>
      <c r="F108" s="7">
        <v>552.25</v>
      </c>
      <c r="G108" s="7">
        <v>36.450000000000003</v>
      </c>
      <c r="H108" s="7">
        <v>53</v>
      </c>
      <c r="I108" s="7">
        <v>51.45</v>
      </c>
      <c r="J108" s="7">
        <v>5.45</v>
      </c>
      <c r="K108" s="7">
        <v>42.800000000000004</v>
      </c>
      <c r="L108" s="8">
        <f t="shared" si="8"/>
        <v>59.402444545043011</v>
      </c>
      <c r="M108" s="7">
        <f t="shared" si="9"/>
        <v>31.000452693526487</v>
      </c>
      <c r="N108" s="7">
        <f t="shared" si="10"/>
        <v>2.3177908555907618</v>
      </c>
      <c r="O108" s="9">
        <f t="shared" si="11"/>
        <v>5.2999999999999999E-2</v>
      </c>
      <c r="P108" s="3" t="str">
        <f t="shared" si="4"/>
        <v>Y</v>
      </c>
      <c r="Q108" s="10" t="str">
        <f t="shared" si="5"/>
        <v>N</v>
      </c>
      <c r="R108" s="10" t="str">
        <f t="shared" si="6"/>
        <v>Y</v>
      </c>
      <c r="S108" s="11" t="str">
        <f t="shared" si="7"/>
        <v>N</v>
      </c>
      <c r="T108" s="82" t="s">
        <v>310</v>
      </c>
      <c r="U108" s="10" t="s">
        <v>311</v>
      </c>
      <c r="V108" s="7" t="s">
        <v>96</v>
      </c>
      <c r="W108" s="11" t="s">
        <v>313</v>
      </c>
      <c r="X108" s="13"/>
    </row>
    <row r="109" spans="1:24" ht="13" x14ac:dyDescent="0.15">
      <c r="A109" s="6" t="s">
        <v>30</v>
      </c>
      <c r="B109" s="7" t="s">
        <v>317</v>
      </c>
      <c r="C109" s="7" t="s">
        <v>318</v>
      </c>
      <c r="D109" s="6" t="s">
        <v>30</v>
      </c>
      <c r="E109" s="6">
        <v>100</v>
      </c>
      <c r="F109" s="7">
        <v>453.22222222222223</v>
      </c>
      <c r="G109" s="7">
        <v>29.705555555555552</v>
      </c>
      <c r="H109" s="7">
        <v>202.55555555555554</v>
      </c>
      <c r="I109" s="7">
        <v>62.105555559999999</v>
      </c>
      <c r="J109" s="7">
        <v>2.4055555555555554</v>
      </c>
      <c r="K109" s="7">
        <v>31.638888888888889</v>
      </c>
      <c r="L109" s="8">
        <f t="shared" si="8"/>
        <v>58.988722726158358</v>
      </c>
      <c r="M109" s="7">
        <f t="shared" si="9"/>
        <v>27.923510664378526</v>
      </c>
      <c r="N109" s="7">
        <f t="shared" si="10"/>
        <v>24.76587399264525</v>
      </c>
      <c r="O109" s="9">
        <f t="shared" si="11"/>
        <v>0.20255555555555557</v>
      </c>
      <c r="P109" s="3" t="str">
        <f t="shared" si="4"/>
        <v>Y</v>
      </c>
      <c r="Q109" s="10" t="str">
        <f t="shared" si="5"/>
        <v>N</v>
      </c>
      <c r="R109" s="10" t="str">
        <f t="shared" si="6"/>
        <v>Y</v>
      </c>
      <c r="S109" s="11" t="str">
        <f t="shared" si="7"/>
        <v>N</v>
      </c>
      <c r="T109" s="82" t="s">
        <v>310</v>
      </c>
      <c r="U109" s="10" t="s">
        <v>311</v>
      </c>
      <c r="V109" s="7" t="s">
        <v>119</v>
      </c>
      <c r="W109" s="11" t="s">
        <v>313</v>
      </c>
      <c r="X109" s="13"/>
    </row>
    <row r="110" spans="1:24" ht="13" x14ac:dyDescent="0.15">
      <c r="A110" s="6">
        <v>2891</v>
      </c>
      <c r="B110" s="7" t="s">
        <v>319</v>
      </c>
      <c r="C110" s="7" t="s">
        <v>30</v>
      </c>
      <c r="D110" s="6" t="s">
        <v>30</v>
      </c>
      <c r="E110" s="6">
        <v>100</v>
      </c>
      <c r="F110" s="7">
        <v>505</v>
      </c>
      <c r="G110" s="7">
        <v>24.9</v>
      </c>
      <c r="H110" s="7">
        <v>348</v>
      </c>
      <c r="I110" s="7">
        <v>66.400000000000006</v>
      </c>
      <c r="J110" s="7">
        <v>1.2</v>
      </c>
      <c r="K110" s="7">
        <v>30.6</v>
      </c>
      <c r="L110" s="8">
        <f t="shared" si="8"/>
        <v>44.376237623762378</v>
      </c>
      <c r="M110" s="7">
        <f t="shared" si="9"/>
        <v>24.237623762376241</v>
      </c>
      <c r="N110" s="7">
        <f t="shared" si="10"/>
        <v>27.405940594059409</v>
      </c>
      <c r="O110" s="9">
        <f t="shared" si="11"/>
        <v>0.34799999999999998</v>
      </c>
      <c r="P110" s="3" t="str">
        <f t="shared" si="4"/>
        <v>Y</v>
      </c>
      <c r="Q110" s="10" t="str">
        <f t="shared" si="5"/>
        <v>Y</v>
      </c>
      <c r="R110" s="10" t="str">
        <f t="shared" si="6"/>
        <v>Y</v>
      </c>
      <c r="S110" s="11" t="str">
        <f t="shared" si="7"/>
        <v>N</v>
      </c>
      <c r="T110" s="82" t="s">
        <v>310</v>
      </c>
      <c r="U110" s="10" t="s">
        <v>311</v>
      </c>
      <c r="V110" s="7" t="s">
        <v>320</v>
      </c>
      <c r="W110" s="11" t="s">
        <v>313</v>
      </c>
      <c r="X110" s="13"/>
    </row>
    <row r="111" spans="1:24" ht="13" x14ac:dyDescent="0.15">
      <c r="A111" s="6" t="s">
        <v>30</v>
      </c>
      <c r="B111" s="7" t="s">
        <v>321</v>
      </c>
      <c r="C111" s="7" t="s">
        <v>322</v>
      </c>
      <c r="D111" s="6" t="s">
        <v>30</v>
      </c>
      <c r="E111" s="6">
        <v>100</v>
      </c>
      <c r="F111" s="7">
        <v>352.5</v>
      </c>
      <c r="G111" s="7">
        <v>0.15000000000000002</v>
      </c>
      <c r="H111" s="7">
        <v>85.5</v>
      </c>
      <c r="I111" s="7">
        <v>80.95</v>
      </c>
      <c r="J111" s="7">
        <v>1.7</v>
      </c>
      <c r="K111" s="7">
        <v>63.5</v>
      </c>
      <c r="L111" s="8">
        <f t="shared" si="8"/>
        <v>0.38297872340425532</v>
      </c>
      <c r="M111" s="7">
        <f t="shared" si="9"/>
        <v>72.056737588652481</v>
      </c>
      <c r="N111" s="7">
        <f t="shared" si="10"/>
        <v>17.872340425531917</v>
      </c>
      <c r="O111" s="9">
        <f t="shared" si="11"/>
        <v>8.5500000000000007E-2</v>
      </c>
      <c r="P111" s="3" t="str">
        <f t="shared" si="4"/>
        <v>N</v>
      </c>
      <c r="Q111" s="10" t="str">
        <f t="shared" si="5"/>
        <v>N</v>
      </c>
      <c r="R111" s="10" t="str">
        <f t="shared" si="6"/>
        <v>N</v>
      </c>
      <c r="S111" s="11" t="str">
        <f t="shared" si="7"/>
        <v>N</v>
      </c>
      <c r="T111" s="82" t="s">
        <v>310</v>
      </c>
      <c r="U111" s="10" t="s">
        <v>311</v>
      </c>
      <c r="V111" s="7" t="s">
        <v>323</v>
      </c>
      <c r="W111" s="11" t="s">
        <v>313</v>
      </c>
      <c r="X111" s="13"/>
    </row>
    <row r="112" spans="1:24" ht="13" x14ac:dyDescent="0.15">
      <c r="A112" s="6">
        <v>521</v>
      </c>
      <c r="B112" s="7" t="s">
        <v>324</v>
      </c>
      <c r="C112" s="7" t="s">
        <v>30</v>
      </c>
      <c r="D112" s="6" t="s">
        <v>30</v>
      </c>
      <c r="E112" s="6">
        <v>100</v>
      </c>
      <c r="F112" s="7">
        <v>330</v>
      </c>
      <c r="G112" s="7">
        <v>0.2</v>
      </c>
      <c r="H112" s="7">
        <v>150</v>
      </c>
      <c r="I112" s="7">
        <v>71.2</v>
      </c>
      <c r="J112" s="7">
        <v>3.1</v>
      </c>
      <c r="K112" s="7">
        <v>44.2</v>
      </c>
      <c r="L112" s="8">
        <f t="shared" si="8"/>
        <v>0.54545454545454553</v>
      </c>
      <c r="M112" s="7">
        <f t="shared" si="9"/>
        <v>53.575757575757578</v>
      </c>
      <c r="N112" s="7">
        <f t="shared" si="10"/>
        <v>28.969696969696979</v>
      </c>
      <c r="O112" s="9">
        <f t="shared" si="11"/>
        <v>0.15</v>
      </c>
      <c r="P112" s="3" t="str">
        <f t="shared" si="4"/>
        <v>N</v>
      </c>
      <c r="Q112" s="10" t="str">
        <f t="shared" si="5"/>
        <v>N</v>
      </c>
      <c r="R112" s="10" t="str">
        <f t="shared" si="6"/>
        <v>N</v>
      </c>
      <c r="S112" s="11" t="str">
        <f t="shared" si="7"/>
        <v>N</v>
      </c>
      <c r="T112" s="82" t="s">
        <v>310</v>
      </c>
      <c r="U112" s="10" t="s">
        <v>311</v>
      </c>
      <c r="V112" s="7" t="s">
        <v>325</v>
      </c>
      <c r="W112" s="11" t="s">
        <v>313</v>
      </c>
      <c r="X112" s="13"/>
    </row>
    <row r="113" spans="1:24" ht="13" x14ac:dyDescent="0.15">
      <c r="A113" s="6">
        <v>151</v>
      </c>
      <c r="B113" s="7" t="s">
        <v>326</v>
      </c>
      <c r="C113" s="7" t="s">
        <v>30</v>
      </c>
      <c r="D113" s="6" t="s">
        <v>30</v>
      </c>
      <c r="E113" s="6">
        <v>100</v>
      </c>
      <c r="F113" s="7">
        <v>92</v>
      </c>
      <c r="G113" s="7">
        <v>0.3</v>
      </c>
      <c r="H113" s="7">
        <v>0</v>
      </c>
      <c r="I113" s="7">
        <v>21.9</v>
      </c>
      <c r="J113" s="7">
        <v>1.9</v>
      </c>
      <c r="K113" s="7">
        <v>15.5</v>
      </c>
      <c r="L113" s="8">
        <f t="shared" si="8"/>
        <v>2.9347826086956519</v>
      </c>
      <c r="M113" s="7">
        <f t="shared" si="9"/>
        <v>67.391304347826093</v>
      </c>
      <c r="N113" s="7">
        <f t="shared" si="10"/>
        <v>19.565217391304348</v>
      </c>
      <c r="O113" s="9">
        <f t="shared" si="11"/>
        <v>0</v>
      </c>
      <c r="P113" s="3" t="str">
        <f t="shared" si="4"/>
        <v>N</v>
      </c>
      <c r="Q113" s="10" t="str">
        <f t="shared" si="5"/>
        <v>N</v>
      </c>
      <c r="R113" s="10" t="str">
        <f t="shared" si="6"/>
        <v>N</v>
      </c>
      <c r="S113" s="11" t="str">
        <f t="shared" si="7"/>
        <v>N</v>
      </c>
      <c r="T113" s="82" t="s">
        <v>310</v>
      </c>
      <c r="U113" s="10" t="s">
        <v>311</v>
      </c>
      <c r="V113" s="7" t="s">
        <v>327</v>
      </c>
      <c r="W113" s="11" t="s">
        <v>313</v>
      </c>
      <c r="X113" s="13"/>
    </row>
    <row r="114" spans="1:24" ht="13" x14ac:dyDescent="0.15">
      <c r="A114" s="6">
        <v>474</v>
      </c>
      <c r="B114" s="7" t="s">
        <v>328</v>
      </c>
      <c r="C114" s="7" t="s">
        <v>30</v>
      </c>
      <c r="D114" s="6" t="s">
        <v>30</v>
      </c>
      <c r="E114" s="6">
        <v>100</v>
      </c>
      <c r="F114" s="7">
        <v>256</v>
      </c>
      <c r="G114" s="7">
        <v>8.8000000000000007</v>
      </c>
      <c r="H114" s="7">
        <v>305</v>
      </c>
      <c r="I114" s="7">
        <v>39.299999999999997</v>
      </c>
      <c r="J114" s="7">
        <v>2.2000000000000002</v>
      </c>
      <c r="K114" s="7">
        <v>12.4</v>
      </c>
      <c r="L114" s="8">
        <f t="shared" si="8"/>
        <v>30.9375</v>
      </c>
      <c r="M114" s="7">
        <f t="shared" si="9"/>
        <v>19.375</v>
      </c>
      <c r="N114" s="7">
        <f t="shared" si="10"/>
        <v>38.593749999999993</v>
      </c>
      <c r="O114" s="9">
        <f t="shared" si="11"/>
        <v>0.30499999999999999</v>
      </c>
      <c r="P114" s="3" t="str">
        <f t="shared" si="4"/>
        <v>Y</v>
      </c>
      <c r="Q114" s="10" t="str">
        <f t="shared" si="5"/>
        <v>Y</v>
      </c>
      <c r="R114" s="10" t="str">
        <f t="shared" si="6"/>
        <v>N</v>
      </c>
      <c r="S114" s="11" t="str">
        <f t="shared" si="7"/>
        <v>N</v>
      </c>
      <c r="T114" s="82" t="s">
        <v>310</v>
      </c>
      <c r="U114" s="10" t="s">
        <v>311</v>
      </c>
      <c r="V114" s="7" t="s">
        <v>329</v>
      </c>
      <c r="W114" s="11" t="s">
        <v>313</v>
      </c>
      <c r="X114" s="13"/>
    </row>
    <row r="115" spans="1:24" ht="15" x14ac:dyDescent="0.2">
      <c r="A115" s="26" t="s">
        <v>30</v>
      </c>
      <c r="B115" s="27" t="s">
        <v>330</v>
      </c>
      <c r="C115" s="83" t="s">
        <v>331</v>
      </c>
      <c r="D115" s="26" t="s">
        <v>30</v>
      </c>
      <c r="E115" s="26">
        <v>100</v>
      </c>
      <c r="F115" s="84">
        <v>466.33</v>
      </c>
      <c r="G115" s="84">
        <v>21.61</v>
      </c>
      <c r="H115" s="84">
        <v>325.41000000000003</v>
      </c>
      <c r="I115" s="84">
        <v>69.09</v>
      </c>
      <c r="J115" s="84">
        <v>3.03</v>
      </c>
      <c r="K115" s="84">
        <v>28.04</v>
      </c>
      <c r="L115" s="29">
        <f t="shared" si="8"/>
        <v>41.706516844294818</v>
      </c>
      <c r="M115" s="27">
        <f t="shared" si="9"/>
        <v>24.051637252589366</v>
      </c>
      <c r="N115" s="27">
        <f t="shared" si="10"/>
        <v>32.612098728368331</v>
      </c>
      <c r="O115" s="30">
        <f t="shared" si="11"/>
        <v>0.32541000000000003</v>
      </c>
      <c r="P115" s="31" t="str">
        <f t="shared" si="4"/>
        <v>Y</v>
      </c>
      <c r="Q115" s="24" t="str">
        <f t="shared" si="5"/>
        <v>Y</v>
      </c>
      <c r="R115" s="24" t="str">
        <f t="shared" si="6"/>
        <v>Y</v>
      </c>
      <c r="S115" s="25" t="str">
        <f t="shared" si="7"/>
        <v>N</v>
      </c>
      <c r="T115" s="85" t="s">
        <v>186</v>
      </c>
      <c r="U115" s="24" t="s">
        <v>332</v>
      </c>
      <c r="V115" s="27" t="s">
        <v>100</v>
      </c>
      <c r="W115" s="25" t="s">
        <v>189</v>
      </c>
      <c r="X115" s="33"/>
    </row>
    <row r="116" spans="1:24" ht="15" x14ac:dyDescent="0.2">
      <c r="A116" s="6" t="s">
        <v>30</v>
      </c>
      <c r="B116" s="7" t="s">
        <v>333</v>
      </c>
      <c r="C116" s="71" t="s">
        <v>334</v>
      </c>
      <c r="D116" s="6" t="s">
        <v>30</v>
      </c>
      <c r="E116" s="6">
        <v>100</v>
      </c>
      <c r="F116" s="49">
        <v>338.52</v>
      </c>
      <c r="G116" s="49">
        <v>3.59</v>
      </c>
      <c r="H116" s="49">
        <v>223.56</v>
      </c>
      <c r="I116" s="49">
        <v>79.709999999999994</v>
      </c>
      <c r="J116" s="49">
        <v>6.5</v>
      </c>
      <c r="K116" s="49">
        <v>18.97</v>
      </c>
      <c r="L116" s="8">
        <f t="shared" si="8"/>
        <v>9.5444877702942232</v>
      </c>
      <c r="M116" s="7">
        <f t="shared" si="9"/>
        <v>22.415219189412738</v>
      </c>
      <c r="N116" s="7">
        <f t="shared" si="10"/>
        <v>64.090747961715692</v>
      </c>
      <c r="O116" s="9">
        <f t="shared" si="11"/>
        <v>0.22355999999999998</v>
      </c>
      <c r="P116" s="3" t="str">
        <f t="shared" si="4"/>
        <v>Y</v>
      </c>
      <c r="Q116" s="10" t="str">
        <f t="shared" si="5"/>
        <v>N</v>
      </c>
      <c r="R116" s="10" t="str">
        <f t="shared" si="6"/>
        <v>N</v>
      </c>
      <c r="S116" s="11" t="str">
        <f t="shared" si="7"/>
        <v>Y</v>
      </c>
      <c r="T116" s="56" t="s">
        <v>186</v>
      </c>
      <c r="U116" s="10" t="s">
        <v>332</v>
      </c>
      <c r="V116" s="7" t="s">
        <v>335</v>
      </c>
      <c r="W116" s="11" t="s">
        <v>189</v>
      </c>
      <c r="X116" s="13"/>
    </row>
    <row r="117" spans="1:24" ht="15" x14ac:dyDescent="0.2">
      <c r="A117" s="6" t="s">
        <v>30</v>
      </c>
      <c r="B117" s="7" t="s">
        <v>336</v>
      </c>
      <c r="C117" s="71" t="s">
        <v>337</v>
      </c>
      <c r="D117" s="6" t="s">
        <v>30</v>
      </c>
      <c r="E117" s="6">
        <v>100</v>
      </c>
      <c r="F117" s="49">
        <v>249.26</v>
      </c>
      <c r="G117" s="49">
        <v>3.35</v>
      </c>
      <c r="H117" s="49">
        <v>400.47</v>
      </c>
      <c r="I117" s="49">
        <v>52.93</v>
      </c>
      <c r="J117" s="49">
        <v>4.26</v>
      </c>
      <c r="K117" s="49">
        <v>3.27</v>
      </c>
      <c r="L117" s="8">
        <f t="shared" si="8"/>
        <v>12.095803578592635</v>
      </c>
      <c r="M117" s="7">
        <f t="shared" si="9"/>
        <v>5.2475326967824758</v>
      </c>
      <c r="N117" s="7">
        <f t="shared" si="10"/>
        <v>72.855652732086966</v>
      </c>
      <c r="O117" s="9">
        <f t="shared" si="11"/>
        <v>0.4004700000000001</v>
      </c>
      <c r="P117" s="3" t="str">
        <f t="shared" si="4"/>
        <v>Y</v>
      </c>
      <c r="Q117" s="10" t="str">
        <f t="shared" si="5"/>
        <v>N</v>
      </c>
      <c r="R117" s="10" t="str">
        <f t="shared" si="6"/>
        <v>N</v>
      </c>
      <c r="S117" s="11" t="str">
        <f t="shared" si="7"/>
        <v>Y</v>
      </c>
      <c r="T117" s="56" t="s">
        <v>186</v>
      </c>
      <c r="U117" s="10" t="s">
        <v>332</v>
      </c>
      <c r="V117" s="7" t="s">
        <v>338</v>
      </c>
      <c r="W117" s="11" t="s">
        <v>189</v>
      </c>
      <c r="X117" s="13"/>
    </row>
    <row r="118" spans="1:24" ht="15" x14ac:dyDescent="0.2">
      <c r="A118" s="6" t="s">
        <v>30</v>
      </c>
      <c r="B118" s="7" t="s">
        <v>339</v>
      </c>
      <c r="C118" s="71" t="s">
        <v>340</v>
      </c>
      <c r="D118" s="6" t="s">
        <v>30</v>
      </c>
      <c r="E118" s="6">
        <v>100</v>
      </c>
      <c r="F118" s="49">
        <v>329.6</v>
      </c>
      <c r="G118" s="49">
        <v>26.67</v>
      </c>
      <c r="H118" s="49">
        <v>643.21</v>
      </c>
      <c r="I118" s="49">
        <v>1.07</v>
      </c>
      <c r="J118" s="49">
        <v>0</v>
      </c>
      <c r="K118" s="49">
        <v>1</v>
      </c>
      <c r="L118" s="8">
        <f t="shared" si="8"/>
        <v>72.824635922330103</v>
      </c>
      <c r="M118" s="7">
        <f t="shared" si="9"/>
        <v>1.2135922330097086</v>
      </c>
      <c r="N118" s="7">
        <f t="shared" si="10"/>
        <v>8.4951456310679671E-2</v>
      </c>
      <c r="O118" s="9">
        <f t="shared" si="11"/>
        <v>0.64321000000000006</v>
      </c>
      <c r="P118" s="3" t="str">
        <f t="shared" si="4"/>
        <v>Y</v>
      </c>
      <c r="Q118" s="10" t="str">
        <f t="shared" si="5"/>
        <v>Y</v>
      </c>
      <c r="R118" s="10" t="str">
        <f t="shared" si="6"/>
        <v>N</v>
      </c>
      <c r="S118" s="11" t="str">
        <f t="shared" si="7"/>
        <v>N</v>
      </c>
      <c r="T118" s="56" t="s">
        <v>186</v>
      </c>
      <c r="U118" s="10" t="s">
        <v>332</v>
      </c>
      <c r="V118" s="7" t="s">
        <v>341</v>
      </c>
      <c r="W118" s="11" t="s">
        <v>189</v>
      </c>
      <c r="X118" s="13"/>
    </row>
    <row r="119" spans="1:24" ht="15" x14ac:dyDescent="0.2">
      <c r="A119" s="35" t="s">
        <v>30</v>
      </c>
      <c r="B119" s="7" t="s">
        <v>288</v>
      </c>
      <c r="C119" s="71" t="s">
        <v>289</v>
      </c>
      <c r="D119" s="6" t="s">
        <v>30</v>
      </c>
      <c r="E119" s="46">
        <v>100</v>
      </c>
      <c r="F119" s="54">
        <v>514.5</v>
      </c>
      <c r="G119" s="54">
        <v>29.55</v>
      </c>
      <c r="H119" s="54">
        <v>47.5</v>
      </c>
      <c r="I119" s="54">
        <v>60.9</v>
      </c>
      <c r="J119" s="54">
        <v>1.1499999999999999</v>
      </c>
      <c r="K119" s="54">
        <v>59.3</v>
      </c>
      <c r="L119" s="8">
        <f t="shared" si="8"/>
        <v>51.690962099125358</v>
      </c>
      <c r="M119" s="7">
        <f t="shared" si="9"/>
        <v>46.103012633624871</v>
      </c>
      <c r="N119" s="7">
        <f t="shared" si="10"/>
        <v>0.34985422740525002</v>
      </c>
      <c r="O119" s="9">
        <f t="shared" si="11"/>
        <v>4.7500000000000001E-2</v>
      </c>
      <c r="P119" s="3" t="str">
        <f t="shared" si="4"/>
        <v>Y</v>
      </c>
      <c r="Q119" s="10" t="str">
        <f t="shared" si="5"/>
        <v>N</v>
      </c>
      <c r="R119" s="10" t="str">
        <f t="shared" si="6"/>
        <v>Y</v>
      </c>
      <c r="S119" s="11" t="str">
        <f t="shared" si="7"/>
        <v>N</v>
      </c>
      <c r="T119" s="56" t="s">
        <v>342</v>
      </c>
      <c r="U119" s="10" t="s">
        <v>332</v>
      </c>
      <c r="V119" s="7" t="s">
        <v>301</v>
      </c>
      <c r="W119" s="11" t="s">
        <v>189</v>
      </c>
      <c r="X119" s="13"/>
    </row>
    <row r="120" spans="1:24" ht="15" x14ac:dyDescent="0.2">
      <c r="A120" s="46" t="s">
        <v>343</v>
      </c>
      <c r="B120" s="58" t="s">
        <v>344</v>
      </c>
      <c r="C120" s="58" t="s">
        <v>345</v>
      </c>
      <c r="D120" s="6" t="s">
        <v>30</v>
      </c>
      <c r="E120" s="6">
        <v>100</v>
      </c>
      <c r="F120" s="46">
        <v>432</v>
      </c>
      <c r="G120" s="46">
        <v>28.5</v>
      </c>
      <c r="H120" s="86" t="s">
        <v>346</v>
      </c>
      <c r="I120" s="46">
        <v>42.3</v>
      </c>
      <c r="J120" s="46">
        <v>5.0999999999999996</v>
      </c>
      <c r="K120" s="46">
        <v>37.1</v>
      </c>
      <c r="L120" s="8">
        <f t="shared" si="8"/>
        <v>59.375</v>
      </c>
      <c r="M120" s="7">
        <f t="shared" si="9"/>
        <v>34.351851851851855</v>
      </c>
      <c r="N120" s="7">
        <f t="shared" si="10"/>
        <v>9.2592592592587328E-2</v>
      </c>
      <c r="O120" s="9">
        <f t="shared" si="11"/>
        <v>2.7E-2</v>
      </c>
      <c r="P120" s="3" t="str">
        <f t="shared" si="4"/>
        <v>Y</v>
      </c>
      <c r="Q120" s="10" t="str">
        <f t="shared" si="5"/>
        <v>N</v>
      </c>
      <c r="R120" s="10" t="str">
        <f t="shared" si="6"/>
        <v>Y</v>
      </c>
      <c r="S120" s="11" t="str">
        <f t="shared" si="7"/>
        <v>N</v>
      </c>
      <c r="T120" s="56" t="s">
        <v>347</v>
      </c>
      <c r="U120" s="10" t="s">
        <v>332</v>
      </c>
      <c r="V120" s="7" t="s">
        <v>348</v>
      </c>
      <c r="W120" s="11" t="s">
        <v>189</v>
      </c>
      <c r="X120" s="13"/>
    </row>
    <row r="121" spans="1:24" ht="15" x14ac:dyDescent="0.2">
      <c r="A121" s="46" t="s">
        <v>349</v>
      </c>
      <c r="B121" s="58" t="s">
        <v>350</v>
      </c>
      <c r="C121" s="58" t="s">
        <v>351</v>
      </c>
      <c r="D121" s="6" t="s">
        <v>30</v>
      </c>
      <c r="E121" s="6">
        <v>100</v>
      </c>
      <c r="F121" s="49">
        <v>479</v>
      </c>
      <c r="G121" s="49">
        <v>28.2</v>
      </c>
      <c r="H121" s="49">
        <v>187</v>
      </c>
      <c r="I121" s="49">
        <v>54.9</v>
      </c>
      <c r="J121" s="49">
        <v>2.8</v>
      </c>
      <c r="K121" s="49">
        <v>46.1</v>
      </c>
      <c r="L121" s="8">
        <f t="shared" si="8"/>
        <v>52.985386221294362</v>
      </c>
      <c r="M121" s="7">
        <f t="shared" si="9"/>
        <v>38.496868475991654</v>
      </c>
      <c r="N121" s="7">
        <f t="shared" si="10"/>
        <v>5.010438413361169</v>
      </c>
      <c r="O121" s="9">
        <f t="shared" si="11"/>
        <v>0.187</v>
      </c>
      <c r="P121" s="3" t="str">
        <f t="shared" si="4"/>
        <v>Y</v>
      </c>
      <c r="Q121" s="10" t="str">
        <f t="shared" si="5"/>
        <v>N</v>
      </c>
      <c r="R121" s="10" t="str">
        <f t="shared" si="6"/>
        <v>Y</v>
      </c>
      <c r="S121" s="11" t="str">
        <f t="shared" si="7"/>
        <v>N</v>
      </c>
      <c r="T121" s="56" t="s">
        <v>352</v>
      </c>
      <c r="U121" s="10" t="s">
        <v>332</v>
      </c>
      <c r="V121" s="7" t="s">
        <v>353</v>
      </c>
      <c r="W121" s="11" t="s">
        <v>189</v>
      </c>
      <c r="X121" s="13"/>
    </row>
    <row r="122" spans="1:24" ht="15" x14ac:dyDescent="0.2">
      <c r="A122" s="46" t="s">
        <v>354</v>
      </c>
      <c r="B122" s="58" t="s">
        <v>355</v>
      </c>
      <c r="C122" s="58" t="s">
        <v>356</v>
      </c>
      <c r="D122" s="6" t="s">
        <v>30</v>
      </c>
      <c r="E122" s="6">
        <v>100</v>
      </c>
      <c r="F122" s="49">
        <v>493</v>
      </c>
      <c r="G122" s="49">
        <v>28.8</v>
      </c>
      <c r="H122" s="49">
        <v>604</v>
      </c>
      <c r="I122" s="49">
        <v>60.199999999999996</v>
      </c>
      <c r="J122" s="49">
        <v>4.4000000000000004</v>
      </c>
      <c r="K122" s="49">
        <v>0.9</v>
      </c>
      <c r="L122" s="8">
        <f t="shared" si="8"/>
        <v>52.57606490872211</v>
      </c>
      <c r="M122" s="7">
        <f t="shared" si="9"/>
        <v>0.73022312373225151</v>
      </c>
      <c r="N122" s="7">
        <f t="shared" si="10"/>
        <v>44.543610547667342</v>
      </c>
      <c r="O122" s="9">
        <f t="shared" si="11"/>
        <v>0.60399999999999998</v>
      </c>
      <c r="P122" s="3" t="str">
        <f t="shared" si="4"/>
        <v>Y</v>
      </c>
      <c r="Q122" s="10" t="str">
        <f t="shared" si="5"/>
        <v>Y</v>
      </c>
      <c r="R122" s="10" t="str">
        <f t="shared" si="6"/>
        <v>N</v>
      </c>
      <c r="S122" s="11" t="str">
        <f t="shared" si="7"/>
        <v>Y</v>
      </c>
      <c r="T122" s="56" t="s">
        <v>357</v>
      </c>
      <c r="U122" s="10" t="s">
        <v>332</v>
      </c>
      <c r="V122" s="7" t="s">
        <v>358</v>
      </c>
      <c r="W122" s="11" t="s">
        <v>189</v>
      </c>
      <c r="X122" s="13"/>
    </row>
    <row r="123" spans="1:24" ht="15" x14ac:dyDescent="0.2">
      <c r="A123" s="60" t="s">
        <v>30</v>
      </c>
      <c r="B123" s="61" t="s">
        <v>359</v>
      </c>
      <c r="C123" s="61" t="s">
        <v>360</v>
      </c>
      <c r="D123" s="14" t="s">
        <v>30</v>
      </c>
      <c r="E123" s="14">
        <v>100</v>
      </c>
      <c r="F123" s="87">
        <v>372.42</v>
      </c>
      <c r="G123" s="87">
        <v>15.91</v>
      </c>
      <c r="H123" s="87">
        <v>226.27</v>
      </c>
      <c r="I123" s="87">
        <v>56.69</v>
      </c>
      <c r="J123" s="87">
        <v>1.24</v>
      </c>
      <c r="K123" s="87">
        <v>36.97</v>
      </c>
      <c r="L123" s="16">
        <f t="shared" si="8"/>
        <v>38.448525857902368</v>
      </c>
      <c r="M123" s="15">
        <f t="shared" si="9"/>
        <v>39.707856720906499</v>
      </c>
      <c r="N123" s="15">
        <f t="shared" si="10"/>
        <v>19.848558079587558</v>
      </c>
      <c r="O123" s="17">
        <f t="shared" si="11"/>
        <v>0.22627</v>
      </c>
      <c r="P123" s="18" t="str">
        <f t="shared" si="4"/>
        <v>Y</v>
      </c>
      <c r="Q123" s="19" t="str">
        <f t="shared" si="5"/>
        <v>N</v>
      </c>
      <c r="R123" s="19" t="str">
        <f t="shared" si="6"/>
        <v>Y</v>
      </c>
      <c r="S123" s="20" t="str">
        <f t="shared" si="7"/>
        <v>N</v>
      </c>
      <c r="T123" s="88" t="s">
        <v>186</v>
      </c>
      <c r="U123" s="19" t="s">
        <v>332</v>
      </c>
      <c r="V123" s="15" t="s">
        <v>361</v>
      </c>
      <c r="W123" s="20" t="s">
        <v>189</v>
      </c>
      <c r="X123" s="22"/>
    </row>
    <row r="124" spans="1:24" ht="13" x14ac:dyDescent="0.15">
      <c r="A124" s="6">
        <v>53206000</v>
      </c>
      <c r="B124" s="7" t="s">
        <v>219</v>
      </c>
      <c r="C124" s="7" t="s">
        <v>297</v>
      </c>
      <c r="D124" s="7">
        <v>524</v>
      </c>
      <c r="E124" s="6">
        <v>16873.88</v>
      </c>
      <c r="F124" s="7">
        <v>81126</v>
      </c>
      <c r="G124" s="7">
        <v>3813.6100000000101</v>
      </c>
      <c r="H124" s="7">
        <v>53205</v>
      </c>
      <c r="I124" s="7">
        <v>11271.9</v>
      </c>
      <c r="J124" s="7">
        <v>431.10000000000099</v>
      </c>
      <c r="K124" s="7">
        <v>5534.78</v>
      </c>
      <c r="L124" s="8">
        <f t="shared" si="8"/>
        <v>42.307632571555473</v>
      </c>
      <c r="M124" s="7">
        <f t="shared" si="9"/>
        <v>27.289796119616401</v>
      </c>
      <c r="N124" s="7">
        <f t="shared" si="10"/>
        <v>26.161871656435665</v>
      </c>
      <c r="O124" s="9">
        <f t="shared" si="11"/>
        <v>0.31530981611816605</v>
      </c>
      <c r="P124" s="3" t="str">
        <f t="shared" si="4"/>
        <v>Y</v>
      </c>
      <c r="Q124" s="10" t="str">
        <f t="shared" si="5"/>
        <v>Y</v>
      </c>
      <c r="R124" s="10" t="str">
        <f t="shared" si="6"/>
        <v>Y</v>
      </c>
      <c r="S124" s="11" t="str">
        <f t="shared" si="7"/>
        <v>N</v>
      </c>
      <c r="T124" s="76" t="s">
        <v>238</v>
      </c>
      <c r="U124" s="10" t="s">
        <v>362</v>
      </c>
      <c r="V124" s="7" t="s">
        <v>299</v>
      </c>
      <c r="W124" s="11" t="s">
        <v>29</v>
      </c>
      <c r="X124" s="13"/>
    </row>
    <row r="125" spans="1:24" ht="13" x14ac:dyDescent="0.15">
      <c r="A125" s="6">
        <v>53510000</v>
      </c>
      <c r="B125" s="7" t="s">
        <v>363</v>
      </c>
      <c r="C125" s="7" t="s">
        <v>364</v>
      </c>
      <c r="D125" s="7">
        <v>35</v>
      </c>
      <c r="E125" s="6">
        <v>2470.83</v>
      </c>
      <c r="F125" s="7">
        <v>9956</v>
      </c>
      <c r="G125" s="7">
        <v>553.44000000000005</v>
      </c>
      <c r="H125" s="7">
        <v>9167</v>
      </c>
      <c r="I125" s="7">
        <v>1102.03</v>
      </c>
      <c r="J125" s="7">
        <v>31.9</v>
      </c>
      <c r="K125" s="7">
        <v>488.76</v>
      </c>
      <c r="L125" s="8">
        <f t="shared" si="8"/>
        <v>50.0297308155886</v>
      </c>
      <c r="M125" s="7">
        <f t="shared" si="9"/>
        <v>19.636801928485333</v>
      </c>
      <c r="N125" s="7">
        <f t="shared" si="10"/>
        <v>23.357573322619523</v>
      </c>
      <c r="O125" s="9">
        <f t="shared" si="11"/>
        <v>0.37100893222115644</v>
      </c>
      <c r="P125" s="3" t="str">
        <f t="shared" si="4"/>
        <v>Y</v>
      </c>
      <c r="Q125" s="10" t="str">
        <f t="shared" si="5"/>
        <v>Y</v>
      </c>
      <c r="R125" s="10" t="str">
        <f t="shared" si="6"/>
        <v>N</v>
      </c>
      <c r="S125" s="11" t="str">
        <f t="shared" si="7"/>
        <v>N</v>
      </c>
      <c r="T125" s="76" t="s">
        <v>238</v>
      </c>
      <c r="U125" s="10" t="s">
        <v>362</v>
      </c>
      <c r="V125" s="7" t="s">
        <v>365</v>
      </c>
      <c r="W125" s="11" t="s">
        <v>29</v>
      </c>
      <c r="X125" s="13"/>
    </row>
    <row r="126" spans="1:24" ht="13" x14ac:dyDescent="0.15">
      <c r="A126" s="6">
        <v>13110100</v>
      </c>
      <c r="B126" s="7" t="s">
        <v>222</v>
      </c>
      <c r="C126" s="7" t="s">
        <v>127</v>
      </c>
      <c r="D126" s="7">
        <v>665</v>
      </c>
      <c r="E126" s="6">
        <v>81221.159999999902</v>
      </c>
      <c r="F126" s="7">
        <v>163236</v>
      </c>
      <c r="G126" s="7">
        <v>8934.6700000000092</v>
      </c>
      <c r="H126" s="7">
        <v>64996</v>
      </c>
      <c r="I126" s="7">
        <v>19168.16</v>
      </c>
      <c r="J126" s="7">
        <v>566.29999999999905</v>
      </c>
      <c r="K126" s="7">
        <v>17235.580000000002</v>
      </c>
      <c r="L126" s="8">
        <f t="shared" si="8"/>
        <v>49.261210762331892</v>
      </c>
      <c r="M126" s="7">
        <f t="shared" si="9"/>
        <v>42.234752138008773</v>
      </c>
      <c r="N126" s="7">
        <f t="shared" si="10"/>
        <v>3.3479869636599742</v>
      </c>
      <c r="O126" s="9">
        <f t="shared" si="11"/>
        <v>8.0023481565641361E-2</v>
      </c>
      <c r="P126" s="3" t="str">
        <f t="shared" si="4"/>
        <v>Y</v>
      </c>
      <c r="Q126" s="10" t="str">
        <f t="shared" si="5"/>
        <v>N</v>
      </c>
      <c r="R126" s="10" t="str">
        <f t="shared" si="6"/>
        <v>Y</v>
      </c>
      <c r="S126" s="11" t="str">
        <f t="shared" si="7"/>
        <v>N</v>
      </c>
      <c r="T126" s="76" t="s">
        <v>238</v>
      </c>
      <c r="U126" s="10" t="s">
        <v>362</v>
      </c>
      <c r="V126" s="7" t="s">
        <v>366</v>
      </c>
      <c r="W126" s="11" t="s">
        <v>29</v>
      </c>
      <c r="X126" s="13"/>
    </row>
    <row r="127" spans="1:24" ht="13" x14ac:dyDescent="0.15">
      <c r="A127" s="14">
        <v>27540190</v>
      </c>
      <c r="B127" s="15" t="s">
        <v>367</v>
      </c>
      <c r="C127" s="15" t="s">
        <v>368</v>
      </c>
      <c r="D127" s="15">
        <v>51</v>
      </c>
      <c r="E127" s="14">
        <v>8751.5</v>
      </c>
      <c r="F127" s="15">
        <v>24787</v>
      </c>
      <c r="G127" s="15">
        <v>1208.8699999999999</v>
      </c>
      <c r="H127" s="15">
        <v>41143</v>
      </c>
      <c r="I127" s="15">
        <v>2117.65</v>
      </c>
      <c r="J127" s="15">
        <v>91.2</v>
      </c>
      <c r="K127" s="15">
        <v>230.11</v>
      </c>
      <c r="L127" s="16">
        <f t="shared" si="8"/>
        <v>43.893290837939233</v>
      </c>
      <c r="M127" s="15">
        <f t="shared" si="9"/>
        <v>3.7133981522572315</v>
      </c>
      <c r="N127" s="15">
        <f t="shared" si="10"/>
        <v>28.988421349901159</v>
      </c>
      <c r="O127" s="17">
        <f t="shared" si="11"/>
        <v>0.47012512140775864</v>
      </c>
      <c r="P127" s="18" t="str">
        <f t="shared" si="4"/>
        <v>Y</v>
      </c>
      <c r="Q127" s="19" t="str">
        <f t="shared" si="5"/>
        <v>Y</v>
      </c>
      <c r="R127" s="19" t="str">
        <f t="shared" si="6"/>
        <v>N</v>
      </c>
      <c r="S127" s="20" t="str">
        <f t="shared" si="7"/>
        <v>N</v>
      </c>
      <c r="T127" s="75" t="s">
        <v>238</v>
      </c>
      <c r="U127" s="19" t="s">
        <v>362</v>
      </c>
      <c r="V127" s="15" t="s">
        <v>369</v>
      </c>
      <c r="W127" s="20" t="s">
        <v>29</v>
      </c>
      <c r="X127" s="22"/>
    </row>
    <row r="128" spans="1:24" ht="15" x14ac:dyDescent="0.2">
      <c r="A128" s="6" t="s">
        <v>30</v>
      </c>
      <c r="B128" s="7" t="s">
        <v>359</v>
      </c>
      <c r="C128" s="7" t="s">
        <v>360</v>
      </c>
      <c r="D128" s="6" t="s">
        <v>30</v>
      </c>
      <c r="E128" s="6">
        <v>100</v>
      </c>
      <c r="F128" s="49">
        <v>372.42</v>
      </c>
      <c r="G128" s="49">
        <v>15.91</v>
      </c>
      <c r="H128" s="49">
        <v>226.27</v>
      </c>
      <c r="I128" s="49">
        <v>56.69</v>
      </c>
      <c r="J128" s="49">
        <v>1.24</v>
      </c>
      <c r="K128" s="49">
        <v>36.97</v>
      </c>
      <c r="L128" s="8">
        <f t="shared" si="8"/>
        <v>38.448525857902368</v>
      </c>
      <c r="M128" s="7">
        <f t="shared" si="9"/>
        <v>39.707856720906499</v>
      </c>
      <c r="N128" s="7">
        <f t="shared" si="10"/>
        <v>19.848558079587558</v>
      </c>
      <c r="O128" s="9">
        <f t="shared" si="11"/>
        <v>0.22627</v>
      </c>
      <c r="P128" s="3" t="str">
        <f t="shared" si="4"/>
        <v>Y</v>
      </c>
      <c r="Q128" s="10" t="str">
        <f t="shared" si="5"/>
        <v>N</v>
      </c>
      <c r="R128" s="10" t="str">
        <f t="shared" si="6"/>
        <v>Y</v>
      </c>
      <c r="S128" s="11" t="str">
        <f t="shared" si="7"/>
        <v>N</v>
      </c>
      <c r="T128" s="56" t="s">
        <v>186</v>
      </c>
      <c r="U128" s="10" t="s">
        <v>370</v>
      </c>
      <c r="V128" s="7" t="s">
        <v>371</v>
      </c>
      <c r="W128" s="11" t="s">
        <v>189</v>
      </c>
      <c r="X128" s="13"/>
    </row>
    <row r="129" spans="1:24" ht="15.75" customHeight="1" x14ac:dyDescent="0.2">
      <c r="A129" s="6" t="s">
        <v>30</v>
      </c>
      <c r="B129" s="7" t="s">
        <v>372</v>
      </c>
      <c r="C129" s="7" t="s">
        <v>373</v>
      </c>
      <c r="D129" s="6" t="s">
        <v>30</v>
      </c>
      <c r="E129" s="6">
        <v>100</v>
      </c>
      <c r="F129" s="49">
        <v>85.5</v>
      </c>
      <c r="G129" s="49">
        <v>3.75</v>
      </c>
      <c r="H129" s="49">
        <v>230</v>
      </c>
      <c r="I129" s="49">
        <v>3.2</v>
      </c>
      <c r="J129" s="49">
        <v>0</v>
      </c>
      <c r="K129" s="49">
        <v>3.2</v>
      </c>
      <c r="L129" s="8">
        <f t="shared" si="8"/>
        <v>39.473684210526315</v>
      </c>
      <c r="M129" s="7">
        <f t="shared" si="9"/>
        <v>14.97076023391813</v>
      </c>
      <c r="N129" s="7">
        <f t="shared" si="10"/>
        <v>0</v>
      </c>
      <c r="O129" s="9">
        <f t="shared" si="11"/>
        <v>0.22999999999999998</v>
      </c>
      <c r="P129" s="3" t="str">
        <f t="shared" si="4"/>
        <v>N</v>
      </c>
      <c r="Q129" s="10" t="str">
        <f t="shared" si="5"/>
        <v>N</v>
      </c>
      <c r="R129" s="10" t="str">
        <f t="shared" si="6"/>
        <v>N</v>
      </c>
      <c r="S129" s="11" t="str">
        <f t="shared" si="7"/>
        <v>N</v>
      </c>
      <c r="T129" s="56" t="s">
        <v>186</v>
      </c>
      <c r="U129" s="10" t="s">
        <v>370</v>
      </c>
      <c r="V129" s="7" t="s">
        <v>374</v>
      </c>
      <c r="W129" s="11" t="s">
        <v>189</v>
      </c>
      <c r="X129" s="13"/>
    </row>
    <row r="130" spans="1:24" ht="15" x14ac:dyDescent="0.2">
      <c r="A130" s="6" t="s">
        <v>30</v>
      </c>
      <c r="B130" s="7" t="s">
        <v>375</v>
      </c>
      <c r="C130" s="7" t="s">
        <v>376</v>
      </c>
      <c r="D130" s="6" t="s">
        <v>30</v>
      </c>
      <c r="E130" s="6">
        <v>100</v>
      </c>
      <c r="F130" s="49">
        <v>325.75</v>
      </c>
      <c r="G130" s="49">
        <v>18.78</v>
      </c>
      <c r="H130" s="49">
        <v>203.75</v>
      </c>
      <c r="I130" s="49">
        <v>37.35</v>
      </c>
      <c r="J130" s="49">
        <v>1.28</v>
      </c>
      <c r="K130" s="49">
        <v>22.1</v>
      </c>
      <c r="L130" s="8">
        <f t="shared" si="8"/>
        <v>51.886415963161937</v>
      </c>
      <c r="M130" s="7">
        <f t="shared" si="9"/>
        <v>27.137375287797393</v>
      </c>
      <c r="N130" s="7">
        <f t="shared" si="10"/>
        <v>17.154259401381424</v>
      </c>
      <c r="O130" s="9">
        <f t="shared" si="11"/>
        <v>0.20374999999999999</v>
      </c>
      <c r="P130" s="3" t="str">
        <f t="shared" si="4"/>
        <v>Y</v>
      </c>
      <c r="Q130" s="10" t="str">
        <f t="shared" si="5"/>
        <v>N</v>
      </c>
      <c r="R130" s="10" t="str">
        <f t="shared" si="6"/>
        <v>Y</v>
      </c>
      <c r="S130" s="11" t="str">
        <f t="shared" si="7"/>
        <v>N</v>
      </c>
      <c r="T130" s="89" t="s">
        <v>186</v>
      </c>
      <c r="U130" s="10" t="s">
        <v>370</v>
      </c>
      <c r="V130" s="7" t="s">
        <v>377</v>
      </c>
      <c r="W130" s="11" t="s">
        <v>189</v>
      </c>
      <c r="X130" s="13"/>
    </row>
    <row r="131" spans="1:24" ht="13" x14ac:dyDescent="0.15">
      <c r="A131" s="26">
        <v>53510000</v>
      </c>
      <c r="B131" s="27" t="s">
        <v>363</v>
      </c>
      <c r="C131" s="27" t="s">
        <v>364</v>
      </c>
      <c r="D131" s="27">
        <v>35</v>
      </c>
      <c r="E131" s="26">
        <v>2470.83</v>
      </c>
      <c r="F131" s="27">
        <v>9956</v>
      </c>
      <c r="G131" s="27">
        <v>553.44000000000005</v>
      </c>
      <c r="H131" s="27">
        <v>9167</v>
      </c>
      <c r="I131" s="27">
        <v>1102.03</v>
      </c>
      <c r="J131" s="27">
        <v>31.9</v>
      </c>
      <c r="K131" s="27">
        <v>488.76</v>
      </c>
      <c r="L131" s="29">
        <f t="shared" si="8"/>
        <v>50.0297308155886</v>
      </c>
      <c r="M131" s="27">
        <f t="shared" si="9"/>
        <v>19.636801928485333</v>
      </c>
      <c r="N131" s="27">
        <f t="shared" si="10"/>
        <v>23.357573322619523</v>
      </c>
      <c r="O131" s="30">
        <f t="shared" si="11"/>
        <v>0.37100893222115644</v>
      </c>
      <c r="P131" s="31" t="str">
        <f t="shared" si="4"/>
        <v>Y</v>
      </c>
      <c r="Q131" s="24" t="str">
        <f t="shared" si="5"/>
        <v>Y</v>
      </c>
      <c r="R131" s="24" t="str">
        <f t="shared" si="6"/>
        <v>N</v>
      </c>
      <c r="S131" s="25" t="str">
        <f t="shared" si="7"/>
        <v>N</v>
      </c>
      <c r="T131" s="90" t="s">
        <v>238</v>
      </c>
      <c r="U131" s="24" t="s">
        <v>378</v>
      </c>
      <c r="V131" s="27" t="s">
        <v>379</v>
      </c>
      <c r="W131" s="25" t="s">
        <v>29</v>
      </c>
      <c r="X131" s="33"/>
    </row>
    <row r="132" spans="1:24" ht="13" x14ac:dyDescent="0.15">
      <c r="A132" s="6">
        <v>27510560</v>
      </c>
      <c r="B132" s="7" t="s">
        <v>380</v>
      </c>
      <c r="C132" s="7" t="s">
        <v>236</v>
      </c>
      <c r="D132" s="7">
        <v>74</v>
      </c>
      <c r="E132" s="6">
        <v>18740.3</v>
      </c>
      <c r="F132" s="7">
        <v>43982</v>
      </c>
      <c r="G132" s="7">
        <v>2526.98</v>
      </c>
      <c r="H132" s="7">
        <v>78432</v>
      </c>
      <c r="I132" s="7">
        <v>3322.45</v>
      </c>
      <c r="J132" s="7">
        <v>194.2</v>
      </c>
      <c r="K132" s="7">
        <v>705.25</v>
      </c>
      <c r="L132" s="8">
        <f t="shared" si="8"/>
        <v>51.709381110454281</v>
      </c>
      <c r="M132" s="7">
        <f t="shared" si="9"/>
        <v>6.4139875403574189</v>
      </c>
      <c r="N132" s="7">
        <f t="shared" si="10"/>
        <v>22.036287572188623</v>
      </c>
      <c r="O132" s="9">
        <f t="shared" si="11"/>
        <v>0.41852051461289308</v>
      </c>
      <c r="P132" s="3" t="str">
        <f t="shared" si="4"/>
        <v>Y</v>
      </c>
      <c r="Q132" s="10" t="str">
        <f t="shared" si="5"/>
        <v>Y</v>
      </c>
      <c r="R132" s="10" t="str">
        <f t="shared" si="6"/>
        <v>N</v>
      </c>
      <c r="S132" s="11" t="str">
        <f t="shared" si="7"/>
        <v>N</v>
      </c>
      <c r="T132" s="76" t="s">
        <v>238</v>
      </c>
      <c r="U132" s="10" t="s">
        <v>378</v>
      </c>
      <c r="V132" s="7" t="s">
        <v>381</v>
      </c>
      <c r="W132" s="11" t="s">
        <v>29</v>
      </c>
      <c r="X132" s="13"/>
    </row>
    <row r="133" spans="1:24" ht="13" x14ac:dyDescent="0.15">
      <c r="A133" s="6">
        <v>51101000</v>
      </c>
      <c r="B133" s="7" t="s">
        <v>205</v>
      </c>
      <c r="C133" s="7" t="s">
        <v>206</v>
      </c>
      <c r="D133" s="7">
        <v>1925</v>
      </c>
      <c r="E133" s="6">
        <v>89698.57</v>
      </c>
      <c r="F133" s="7">
        <v>238250</v>
      </c>
      <c r="G133" s="7">
        <v>2952.8600000000401</v>
      </c>
      <c r="H133" s="7">
        <v>610630</v>
      </c>
      <c r="I133" s="7">
        <v>45398.410000000098</v>
      </c>
      <c r="J133" s="7">
        <v>2110.00000000001</v>
      </c>
      <c r="K133" s="7">
        <v>3863.5699999998701</v>
      </c>
      <c r="L133" s="8">
        <f t="shared" si="8"/>
        <v>11.154560335781893</v>
      </c>
      <c r="M133" s="7">
        <f t="shared" si="9"/>
        <v>6.4865813221403901</v>
      </c>
      <c r="N133" s="7">
        <f t="shared" si="10"/>
        <v>66.190707240294174</v>
      </c>
      <c r="O133" s="9">
        <f t="shared" si="11"/>
        <v>0.68075778688556576</v>
      </c>
      <c r="P133" s="3" t="str">
        <f t="shared" si="4"/>
        <v>Y</v>
      </c>
      <c r="Q133" s="10" t="str">
        <f t="shared" si="5"/>
        <v>N</v>
      </c>
      <c r="R133" s="10" t="str">
        <f t="shared" si="6"/>
        <v>N</v>
      </c>
      <c r="S133" s="11" t="str">
        <f t="shared" si="7"/>
        <v>Y</v>
      </c>
      <c r="T133" s="76" t="s">
        <v>238</v>
      </c>
      <c r="U133" s="10" t="s">
        <v>378</v>
      </c>
      <c r="V133" s="7" t="s">
        <v>382</v>
      </c>
      <c r="W133" s="11" t="s">
        <v>29</v>
      </c>
      <c r="X133" s="13"/>
    </row>
    <row r="134" spans="1:24" ht="13" x14ac:dyDescent="0.15">
      <c r="A134" s="6">
        <v>53206000</v>
      </c>
      <c r="B134" s="7" t="s">
        <v>219</v>
      </c>
      <c r="C134" s="7" t="s">
        <v>297</v>
      </c>
      <c r="D134" s="7">
        <v>524</v>
      </c>
      <c r="E134" s="6">
        <v>16873.88</v>
      </c>
      <c r="F134" s="7">
        <v>81126</v>
      </c>
      <c r="G134" s="7">
        <v>3813.6100000000101</v>
      </c>
      <c r="H134" s="7">
        <v>53205</v>
      </c>
      <c r="I134" s="7">
        <v>11271.9</v>
      </c>
      <c r="J134" s="7">
        <v>431.10000000000099</v>
      </c>
      <c r="K134" s="7">
        <v>5534.78</v>
      </c>
      <c r="L134" s="8">
        <f t="shared" si="8"/>
        <v>42.307632571555473</v>
      </c>
      <c r="M134" s="7">
        <f t="shared" si="9"/>
        <v>27.289796119616401</v>
      </c>
      <c r="N134" s="7">
        <f t="shared" si="10"/>
        <v>26.161871656435665</v>
      </c>
      <c r="O134" s="9">
        <f t="shared" si="11"/>
        <v>0.31530981611816605</v>
      </c>
      <c r="P134" s="3" t="str">
        <f t="shared" si="4"/>
        <v>Y</v>
      </c>
      <c r="Q134" s="10" t="str">
        <f t="shared" si="5"/>
        <v>Y</v>
      </c>
      <c r="R134" s="10" t="str">
        <f t="shared" si="6"/>
        <v>Y</v>
      </c>
      <c r="S134" s="11" t="str">
        <f t="shared" si="7"/>
        <v>N</v>
      </c>
      <c r="T134" s="76" t="s">
        <v>238</v>
      </c>
      <c r="U134" s="10" t="s">
        <v>378</v>
      </c>
      <c r="V134" s="7" t="s">
        <v>383</v>
      </c>
      <c r="W134" s="11" t="s">
        <v>29</v>
      </c>
      <c r="X134" s="13"/>
    </row>
    <row r="135" spans="1:24" ht="13" x14ac:dyDescent="0.15">
      <c r="A135" s="6">
        <v>71201010</v>
      </c>
      <c r="B135" s="7" t="s">
        <v>292</v>
      </c>
      <c r="C135" s="7" t="s">
        <v>384</v>
      </c>
      <c r="D135" s="7">
        <v>1219</v>
      </c>
      <c r="E135" s="6">
        <v>35288.660000000098</v>
      </c>
      <c r="F135" s="7">
        <v>189150</v>
      </c>
      <c r="G135" s="7">
        <v>12210.63</v>
      </c>
      <c r="H135" s="7">
        <v>209593</v>
      </c>
      <c r="I135" s="7">
        <v>18667.599999999999</v>
      </c>
      <c r="J135" s="7">
        <v>1596.8999999999901</v>
      </c>
      <c r="K135" s="7">
        <v>77.340000000000501</v>
      </c>
      <c r="L135" s="8">
        <f t="shared" si="8"/>
        <v>58.099746233148295</v>
      </c>
      <c r="M135" s="7">
        <f t="shared" si="9"/>
        <v>0.16355273592387101</v>
      </c>
      <c r="N135" s="7">
        <f t="shared" si="10"/>
        <v>35.936262225746781</v>
      </c>
      <c r="O135" s="9">
        <f t="shared" si="11"/>
        <v>0.59393867605060491</v>
      </c>
      <c r="P135" s="3" t="str">
        <f t="shared" si="4"/>
        <v>Y</v>
      </c>
      <c r="Q135" s="10" t="str">
        <f t="shared" si="5"/>
        <v>Y</v>
      </c>
      <c r="R135" s="10" t="str">
        <f t="shared" si="6"/>
        <v>N</v>
      </c>
      <c r="S135" s="11" t="str">
        <f t="shared" si="7"/>
        <v>N</v>
      </c>
      <c r="T135" s="76" t="s">
        <v>238</v>
      </c>
      <c r="U135" s="10" t="s">
        <v>378</v>
      </c>
      <c r="V135" s="7" t="s">
        <v>385</v>
      </c>
      <c r="W135" s="11" t="s">
        <v>29</v>
      </c>
      <c r="X135" s="13"/>
    </row>
    <row r="136" spans="1:24" ht="13" x14ac:dyDescent="0.15">
      <c r="A136" s="14">
        <v>54408010</v>
      </c>
      <c r="B136" s="15" t="s">
        <v>386</v>
      </c>
      <c r="C136" s="15" t="s">
        <v>387</v>
      </c>
      <c r="D136" s="15">
        <v>286</v>
      </c>
      <c r="E136" s="14">
        <v>8314.1200000000008</v>
      </c>
      <c r="F136" s="15">
        <v>31659</v>
      </c>
      <c r="G136" s="15">
        <v>291.24</v>
      </c>
      <c r="H136" s="15">
        <v>142601</v>
      </c>
      <c r="I136" s="15">
        <v>6584.7700000000104</v>
      </c>
      <c r="J136" s="15">
        <v>266.10000000000002</v>
      </c>
      <c r="K136" s="15">
        <v>24.19</v>
      </c>
      <c r="L136" s="16">
        <f t="shared" si="8"/>
        <v>8.2793518430777979</v>
      </c>
      <c r="M136" s="15">
        <f t="shared" si="9"/>
        <v>0.3056318898259579</v>
      </c>
      <c r="N136" s="15">
        <f t="shared" si="10"/>
        <v>79.52847531507642</v>
      </c>
      <c r="O136" s="17">
        <f t="shared" si="11"/>
        <v>1.7151664878543971</v>
      </c>
      <c r="P136" s="18" t="str">
        <f t="shared" si="4"/>
        <v>Y</v>
      </c>
      <c r="Q136" s="19" t="str">
        <f t="shared" si="5"/>
        <v>N</v>
      </c>
      <c r="R136" s="19" t="str">
        <f t="shared" si="6"/>
        <v>N</v>
      </c>
      <c r="S136" s="20" t="str">
        <f t="shared" si="7"/>
        <v>Y</v>
      </c>
      <c r="T136" s="75" t="s">
        <v>238</v>
      </c>
      <c r="U136" s="19" t="s">
        <v>378</v>
      </c>
      <c r="V136" s="15" t="s">
        <v>388</v>
      </c>
      <c r="W136" s="20" t="s">
        <v>29</v>
      </c>
      <c r="X136" s="22"/>
    </row>
    <row r="137" spans="1:24" ht="13" x14ac:dyDescent="0.15">
      <c r="A137" s="6" t="s">
        <v>30</v>
      </c>
      <c r="B137" s="7" t="s">
        <v>333</v>
      </c>
      <c r="C137" s="7" t="s">
        <v>334</v>
      </c>
      <c r="D137" s="7" t="s">
        <v>30</v>
      </c>
      <c r="E137" s="6">
        <v>100</v>
      </c>
      <c r="F137" s="49">
        <v>338.52</v>
      </c>
      <c r="G137" s="49">
        <v>3.59</v>
      </c>
      <c r="H137" s="49">
        <v>223.56</v>
      </c>
      <c r="I137" s="49">
        <v>79.709999999999994</v>
      </c>
      <c r="J137" s="49">
        <v>6.5</v>
      </c>
      <c r="K137" s="49">
        <v>18.97</v>
      </c>
      <c r="L137" s="8">
        <f t="shared" si="8"/>
        <v>9.5444877702942232</v>
      </c>
      <c r="M137" s="7">
        <f t="shared" si="9"/>
        <v>22.415219189412738</v>
      </c>
      <c r="N137" s="7">
        <f t="shared" si="10"/>
        <v>64.090747961715692</v>
      </c>
      <c r="O137" s="9">
        <f t="shared" si="11"/>
        <v>0.22355999999999998</v>
      </c>
      <c r="P137" s="3" t="str">
        <f t="shared" si="4"/>
        <v>Y</v>
      </c>
      <c r="Q137" s="10" t="str">
        <f t="shared" si="5"/>
        <v>N</v>
      </c>
      <c r="R137" s="10" t="str">
        <f t="shared" si="6"/>
        <v>N</v>
      </c>
      <c r="S137" s="11" t="str">
        <f t="shared" si="7"/>
        <v>Y</v>
      </c>
      <c r="T137" s="91" t="s">
        <v>186</v>
      </c>
      <c r="U137" s="10" t="s">
        <v>389</v>
      </c>
      <c r="V137" s="7" t="s">
        <v>390</v>
      </c>
      <c r="W137" s="11" t="s">
        <v>189</v>
      </c>
      <c r="X137" s="13"/>
    </row>
    <row r="138" spans="1:24" ht="15" x14ac:dyDescent="0.2">
      <c r="A138" s="6" t="s">
        <v>30</v>
      </c>
      <c r="B138" s="7" t="s">
        <v>359</v>
      </c>
      <c r="C138" s="7" t="s">
        <v>360</v>
      </c>
      <c r="D138" s="6" t="s">
        <v>30</v>
      </c>
      <c r="E138" s="6">
        <v>100</v>
      </c>
      <c r="F138" s="49">
        <v>372.42</v>
      </c>
      <c r="G138" s="49">
        <v>15.91</v>
      </c>
      <c r="H138" s="49">
        <v>226.27</v>
      </c>
      <c r="I138" s="49">
        <v>56.69</v>
      </c>
      <c r="J138" s="49">
        <v>1.24</v>
      </c>
      <c r="K138" s="49">
        <v>36.97</v>
      </c>
      <c r="L138" s="8">
        <f t="shared" si="8"/>
        <v>38.448525857902368</v>
      </c>
      <c r="M138" s="7">
        <f t="shared" si="9"/>
        <v>39.707856720906499</v>
      </c>
      <c r="N138" s="7">
        <f t="shared" si="10"/>
        <v>19.848558079587558</v>
      </c>
      <c r="O138" s="9">
        <f t="shared" si="11"/>
        <v>0.22627</v>
      </c>
      <c r="P138" s="3" t="str">
        <f t="shared" si="4"/>
        <v>Y</v>
      </c>
      <c r="Q138" s="10" t="str">
        <f t="shared" si="5"/>
        <v>N</v>
      </c>
      <c r="R138" s="10" t="str">
        <f t="shared" si="6"/>
        <v>Y</v>
      </c>
      <c r="S138" s="11" t="str">
        <f t="shared" si="7"/>
        <v>N</v>
      </c>
      <c r="T138" s="56" t="s">
        <v>186</v>
      </c>
      <c r="U138" s="10" t="s">
        <v>389</v>
      </c>
      <c r="V138" s="7" t="s">
        <v>391</v>
      </c>
      <c r="W138" s="11" t="s">
        <v>189</v>
      </c>
      <c r="X138" s="13"/>
    </row>
    <row r="139" spans="1:24" ht="15" x14ac:dyDescent="0.2">
      <c r="A139" s="6" t="s">
        <v>30</v>
      </c>
      <c r="B139" s="7" t="s">
        <v>339</v>
      </c>
      <c r="C139" s="7" t="s">
        <v>340</v>
      </c>
      <c r="D139" s="7" t="s">
        <v>30</v>
      </c>
      <c r="E139" s="6">
        <v>100</v>
      </c>
      <c r="F139" s="49">
        <v>329.6</v>
      </c>
      <c r="G139" s="49">
        <v>26.67</v>
      </c>
      <c r="H139" s="49">
        <v>643.21</v>
      </c>
      <c r="I139" s="49">
        <v>1.07</v>
      </c>
      <c r="J139" s="49">
        <v>0</v>
      </c>
      <c r="K139" s="49">
        <v>1</v>
      </c>
      <c r="L139" s="8">
        <f t="shared" si="8"/>
        <v>72.824635922330103</v>
      </c>
      <c r="M139" s="7">
        <f t="shared" si="9"/>
        <v>1.2135922330097086</v>
      </c>
      <c r="N139" s="7">
        <f t="shared" si="10"/>
        <v>8.4951456310679671E-2</v>
      </c>
      <c r="O139" s="9">
        <f t="shared" si="11"/>
        <v>0.64321000000000006</v>
      </c>
      <c r="P139" s="3" t="str">
        <f t="shared" si="4"/>
        <v>Y</v>
      </c>
      <c r="Q139" s="10" t="str">
        <f t="shared" si="5"/>
        <v>Y</v>
      </c>
      <c r="R139" s="10" t="str">
        <f t="shared" si="6"/>
        <v>N</v>
      </c>
      <c r="S139" s="11" t="str">
        <f t="shared" si="7"/>
        <v>N</v>
      </c>
      <c r="T139" s="56" t="s">
        <v>186</v>
      </c>
      <c r="U139" s="10" t="s">
        <v>389</v>
      </c>
      <c r="V139" s="7" t="s">
        <v>392</v>
      </c>
      <c r="W139" s="11" t="s">
        <v>189</v>
      </c>
      <c r="X139" s="13"/>
    </row>
    <row r="140" spans="1:24" ht="13" x14ac:dyDescent="0.15">
      <c r="A140" s="14" t="s">
        <v>393</v>
      </c>
      <c r="B140" s="15" t="s">
        <v>394</v>
      </c>
      <c r="C140" s="15" t="s">
        <v>395</v>
      </c>
      <c r="D140" s="14" t="s">
        <v>30</v>
      </c>
      <c r="E140" s="14">
        <v>100</v>
      </c>
      <c r="F140" s="87">
        <v>217</v>
      </c>
      <c r="G140" s="87">
        <v>2.5</v>
      </c>
      <c r="H140" s="87">
        <v>400</v>
      </c>
      <c r="I140" s="87">
        <v>49</v>
      </c>
      <c r="J140" s="87">
        <v>7</v>
      </c>
      <c r="K140" s="87">
        <v>2.8</v>
      </c>
      <c r="L140" s="16">
        <f t="shared" si="8"/>
        <v>10.368663594470046</v>
      </c>
      <c r="M140" s="15">
        <f t="shared" si="9"/>
        <v>5.161290322580645</v>
      </c>
      <c r="N140" s="15">
        <f t="shared" si="10"/>
        <v>72.258064516129039</v>
      </c>
      <c r="O140" s="17">
        <f t="shared" si="11"/>
        <v>0.4</v>
      </c>
      <c r="P140" s="18" t="str">
        <f t="shared" si="4"/>
        <v>Y</v>
      </c>
      <c r="Q140" s="19" t="str">
        <f t="shared" si="5"/>
        <v>N</v>
      </c>
      <c r="R140" s="19" t="str">
        <f t="shared" si="6"/>
        <v>N</v>
      </c>
      <c r="S140" s="20" t="str">
        <f t="shared" si="7"/>
        <v>Y</v>
      </c>
      <c r="T140" s="88" t="s">
        <v>186</v>
      </c>
      <c r="U140" s="19" t="s">
        <v>389</v>
      </c>
      <c r="V140" s="15" t="s">
        <v>396</v>
      </c>
      <c r="W140" s="20" t="s">
        <v>189</v>
      </c>
      <c r="X140" s="22"/>
    </row>
    <row r="141" spans="1:24" ht="13" x14ac:dyDescent="0.15">
      <c r="A141" s="6">
        <v>53520110</v>
      </c>
      <c r="B141" s="7" t="s">
        <v>397</v>
      </c>
      <c r="C141" s="7" t="s">
        <v>398</v>
      </c>
      <c r="D141" s="7">
        <v>139</v>
      </c>
      <c r="E141" s="6">
        <v>8348.8799999999992</v>
      </c>
      <c r="F141" s="7">
        <v>35164</v>
      </c>
      <c r="G141" s="7">
        <v>1911.97</v>
      </c>
      <c r="H141" s="7">
        <v>45597</v>
      </c>
      <c r="I141" s="7">
        <v>4149.57</v>
      </c>
      <c r="J141" s="7">
        <v>125.5</v>
      </c>
      <c r="K141" s="7">
        <v>1878.73</v>
      </c>
      <c r="L141" s="8">
        <f t="shared" si="8"/>
        <v>48.93564440905471</v>
      </c>
      <c r="M141" s="7">
        <f t="shared" si="9"/>
        <v>21.371061312706178</v>
      </c>
      <c r="N141" s="7">
        <f t="shared" si="10"/>
        <v>24.403822090774653</v>
      </c>
      <c r="O141" s="9">
        <f t="shared" si="11"/>
        <v>0.54614511167965052</v>
      </c>
      <c r="P141" s="3" t="str">
        <f t="shared" si="4"/>
        <v>Y</v>
      </c>
      <c r="Q141" s="10" t="str">
        <f t="shared" si="5"/>
        <v>Y</v>
      </c>
      <c r="R141" s="10" t="str">
        <f t="shared" si="6"/>
        <v>Y</v>
      </c>
      <c r="S141" s="11" t="str">
        <f t="shared" si="7"/>
        <v>N</v>
      </c>
      <c r="T141" s="76" t="s">
        <v>238</v>
      </c>
      <c r="U141" s="10" t="s">
        <v>399</v>
      </c>
      <c r="V141" s="7" t="s">
        <v>400</v>
      </c>
      <c r="W141" s="11" t="s">
        <v>29</v>
      </c>
      <c r="X141" s="13"/>
    </row>
    <row r="142" spans="1:24" ht="13" x14ac:dyDescent="0.15">
      <c r="A142" s="14">
        <v>13110100</v>
      </c>
      <c r="B142" s="15" t="s">
        <v>222</v>
      </c>
      <c r="C142" s="15" t="s">
        <v>127</v>
      </c>
      <c r="D142" s="15">
        <v>665</v>
      </c>
      <c r="E142" s="14">
        <v>81221.159999999902</v>
      </c>
      <c r="F142" s="15">
        <v>163236</v>
      </c>
      <c r="G142" s="15">
        <v>8934.6700000000092</v>
      </c>
      <c r="H142" s="15">
        <v>64996</v>
      </c>
      <c r="I142" s="15">
        <v>19168.16</v>
      </c>
      <c r="J142" s="15">
        <v>566.29999999999905</v>
      </c>
      <c r="K142" s="15">
        <v>17235.580000000002</v>
      </c>
      <c r="L142" s="16">
        <f t="shared" si="8"/>
        <v>49.261210762331892</v>
      </c>
      <c r="M142" s="15">
        <f t="shared" si="9"/>
        <v>42.234752138008773</v>
      </c>
      <c r="N142" s="15">
        <f t="shared" si="10"/>
        <v>3.3479869636599742</v>
      </c>
      <c r="O142" s="17">
        <f t="shared" si="11"/>
        <v>8.0023481565641361E-2</v>
      </c>
      <c r="P142" s="18" t="str">
        <f t="shared" si="4"/>
        <v>Y</v>
      </c>
      <c r="Q142" s="19" t="str">
        <f t="shared" si="5"/>
        <v>N</v>
      </c>
      <c r="R142" s="19" t="str">
        <f t="shared" si="6"/>
        <v>Y</v>
      </c>
      <c r="S142" s="20" t="str">
        <f t="shared" si="7"/>
        <v>N</v>
      </c>
      <c r="T142" s="75" t="s">
        <v>238</v>
      </c>
      <c r="U142" s="19" t="s">
        <v>399</v>
      </c>
      <c r="V142" s="15" t="s">
        <v>128</v>
      </c>
      <c r="W142" s="20" t="s">
        <v>29</v>
      </c>
      <c r="X142" s="22"/>
    </row>
    <row r="143" spans="1:24" ht="13" x14ac:dyDescent="0.15">
      <c r="A143" s="6">
        <v>13503006</v>
      </c>
      <c r="B143" s="68" t="s">
        <v>401</v>
      </c>
      <c r="C143" s="68" t="s">
        <v>30</v>
      </c>
      <c r="D143" s="92" t="s">
        <v>30</v>
      </c>
      <c r="E143" s="48">
        <v>100</v>
      </c>
      <c r="F143" s="48">
        <v>329.35026799999997</v>
      </c>
      <c r="G143" s="48">
        <v>14.8</v>
      </c>
      <c r="H143" s="48">
        <v>559</v>
      </c>
      <c r="I143" s="48">
        <v>36.5</v>
      </c>
      <c r="J143" s="48">
        <v>3.3</v>
      </c>
      <c r="K143" s="48">
        <v>2.4</v>
      </c>
      <c r="L143" s="8">
        <f t="shared" si="8"/>
        <v>40.443264494322513</v>
      </c>
      <c r="M143" s="7">
        <f t="shared" si="9"/>
        <v>2.9148298734646851</v>
      </c>
      <c r="N143" s="7">
        <f t="shared" si="10"/>
        <v>37.406983376130128</v>
      </c>
      <c r="O143" s="9">
        <f t="shared" si="11"/>
        <v>0.55900000000000005</v>
      </c>
      <c r="P143" s="3" t="str">
        <f t="shared" si="4"/>
        <v>Y</v>
      </c>
      <c r="Q143" s="10" t="str">
        <f t="shared" si="5"/>
        <v>Y</v>
      </c>
      <c r="R143" s="10" t="str">
        <f t="shared" si="6"/>
        <v>N</v>
      </c>
      <c r="S143" s="11" t="str">
        <f t="shared" si="7"/>
        <v>N</v>
      </c>
      <c r="T143" s="67" t="s">
        <v>402</v>
      </c>
      <c r="U143" s="10" t="s">
        <v>403</v>
      </c>
      <c r="V143" s="7" t="s">
        <v>404</v>
      </c>
      <c r="W143" s="11" t="s">
        <v>203</v>
      </c>
      <c r="X143" s="13"/>
    </row>
    <row r="144" spans="1:24" ht="13" x14ac:dyDescent="0.15">
      <c r="A144" s="6" t="s">
        <v>30</v>
      </c>
      <c r="B144" s="68" t="s">
        <v>405</v>
      </c>
      <c r="C144" s="68" t="s">
        <v>406</v>
      </c>
      <c r="D144" s="92" t="s">
        <v>30</v>
      </c>
      <c r="E144" s="48">
        <v>100</v>
      </c>
      <c r="F144" s="48">
        <v>439.06</v>
      </c>
      <c r="G144" s="48">
        <v>16.2</v>
      </c>
      <c r="H144" s="48">
        <v>365.75</v>
      </c>
      <c r="I144" s="48">
        <v>67.8</v>
      </c>
      <c r="J144" s="48">
        <v>3.81</v>
      </c>
      <c r="K144" s="48">
        <v>20.420000000000002</v>
      </c>
      <c r="L144" s="8">
        <f t="shared" si="8"/>
        <v>33.207306518471277</v>
      </c>
      <c r="M144" s="7">
        <f t="shared" si="9"/>
        <v>18.603379948070881</v>
      </c>
      <c r="N144" s="7">
        <f t="shared" si="10"/>
        <v>39.693891495467582</v>
      </c>
      <c r="O144" s="9">
        <f t="shared" si="11"/>
        <v>0.36575000000000002</v>
      </c>
      <c r="P144" s="3" t="str">
        <f t="shared" si="4"/>
        <v>Y</v>
      </c>
      <c r="Q144" s="10" t="str">
        <f t="shared" si="5"/>
        <v>Y</v>
      </c>
      <c r="R144" s="10" t="str">
        <f t="shared" si="6"/>
        <v>N</v>
      </c>
      <c r="S144" s="11" t="str">
        <f t="shared" si="7"/>
        <v>N</v>
      </c>
      <c r="T144" s="67" t="s">
        <v>402</v>
      </c>
      <c r="U144" s="10" t="s">
        <v>403</v>
      </c>
      <c r="V144" s="7" t="s">
        <v>154</v>
      </c>
      <c r="W144" s="11" t="s">
        <v>203</v>
      </c>
      <c r="X144" s="13"/>
    </row>
    <row r="145" spans="1:24" ht="13" x14ac:dyDescent="0.15">
      <c r="A145" s="6" t="s">
        <v>30</v>
      </c>
      <c r="B145" s="68" t="s">
        <v>407</v>
      </c>
      <c r="C145" s="68" t="s">
        <v>408</v>
      </c>
      <c r="D145" s="92" t="s">
        <v>30</v>
      </c>
      <c r="E145" s="48">
        <v>100</v>
      </c>
      <c r="F145" s="48">
        <v>351.45</v>
      </c>
      <c r="G145" s="48">
        <v>15.94</v>
      </c>
      <c r="H145" s="48">
        <v>259.75</v>
      </c>
      <c r="I145" s="48">
        <v>48.75</v>
      </c>
      <c r="J145" s="48">
        <v>1.93</v>
      </c>
      <c r="K145" s="48">
        <v>30.61</v>
      </c>
      <c r="L145" s="8">
        <f t="shared" si="8"/>
        <v>40.819462227912936</v>
      </c>
      <c r="M145" s="7">
        <f t="shared" si="9"/>
        <v>34.838526106131738</v>
      </c>
      <c r="N145" s="7">
        <f t="shared" si="10"/>
        <v>18.449281547873099</v>
      </c>
      <c r="O145" s="9">
        <f t="shared" si="11"/>
        <v>0.25974999999999998</v>
      </c>
      <c r="P145" s="3" t="str">
        <f t="shared" si="4"/>
        <v>Y</v>
      </c>
      <c r="Q145" s="10" t="str">
        <f t="shared" si="5"/>
        <v>N</v>
      </c>
      <c r="R145" s="10" t="str">
        <f t="shared" si="6"/>
        <v>Y</v>
      </c>
      <c r="S145" s="11" t="str">
        <f t="shared" si="7"/>
        <v>N</v>
      </c>
      <c r="T145" s="67" t="s">
        <v>402</v>
      </c>
      <c r="U145" s="10" t="s">
        <v>403</v>
      </c>
      <c r="V145" s="7" t="s">
        <v>300</v>
      </c>
      <c r="W145" s="11" t="s">
        <v>203</v>
      </c>
      <c r="X145" s="13"/>
    </row>
    <row r="146" spans="1:24" ht="13.5" customHeight="1" x14ac:dyDescent="0.15">
      <c r="A146" s="6" t="s">
        <v>30</v>
      </c>
      <c r="B146" s="93" t="s">
        <v>409</v>
      </c>
      <c r="C146" s="93" t="s">
        <v>410</v>
      </c>
      <c r="D146" s="94" t="s">
        <v>30</v>
      </c>
      <c r="E146" s="95">
        <v>100</v>
      </c>
      <c r="F146" s="95">
        <v>125.23</v>
      </c>
      <c r="G146" s="95">
        <v>6.08</v>
      </c>
      <c r="H146" s="95">
        <v>152.83000000000001</v>
      </c>
      <c r="I146" s="95">
        <v>7.56</v>
      </c>
      <c r="J146" s="95">
        <v>1.53</v>
      </c>
      <c r="K146" s="96">
        <v>2.62</v>
      </c>
      <c r="L146" s="8">
        <f t="shared" si="8"/>
        <v>43.695600095823686</v>
      </c>
      <c r="M146" s="7">
        <f t="shared" si="9"/>
        <v>8.3686017727381614</v>
      </c>
      <c r="N146" s="7">
        <f t="shared" si="10"/>
        <v>10.891958795815697</v>
      </c>
      <c r="O146" s="9">
        <f t="shared" si="11"/>
        <v>0.15283000000000002</v>
      </c>
      <c r="P146" s="3" t="str">
        <f t="shared" si="4"/>
        <v>N</v>
      </c>
      <c r="Q146" s="10" t="str">
        <f t="shared" si="5"/>
        <v>N</v>
      </c>
      <c r="R146" s="10" t="str">
        <f t="shared" si="6"/>
        <v>N</v>
      </c>
      <c r="S146" s="11" t="str">
        <f t="shared" si="7"/>
        <v>N</v>
      </c>
      <c r="T146" s="67" t="s">
        <v>402</v>
      </c>
      <c r="U146" s="10" t="s">
        <v>403</v>
      </c>
      <c r="V146" s="7" t="s">
        <v>411</v>
      </c>
      <c r="W146" s="11" t="s">
        <v>203</v>
      </c>
      <c r="X146" s="13"/>
    </row>
    <row r="147" spans="1:24" ht="13" x14ac:dyDescent="0.15">
      <c r="A147" s="6" t="s">
        <v>30</v>
      </c>
      <c r="B147" s="68" t="s">
        <v>412</v>
      </c>
      <c r="C147" s="68" t="s">
        <v>413</v>
      </c>
      <c r="D147" s="92" t="s">
        <v>30</v>
      </c>
      <c r="E147" s="48">
        <v>100</v>
      </c>
      <c r="F147" s="49">
        <v>228.39</v>
      </c>
      <c r="G147" s="49">
        <v>13.06</v>
      </c>
      <c r="H147" s="49">
        <v>72.86</v>
      </c>
      <c r="I147" s="49">
        <v>0.24</v>
      </c>
      <c r="J147" s="49">
        <v>0</v>
      </c>
      <c r="K147" s="49">
        <v>0.24</v>
      </c>
      <c r="L147" s="8">
        <v>0.24</v>
      </c>
      <c r="M147" s="7">
        <f t="shared" si="9"/>
        <v>0.42033363982661232</v>
      </c>
      <c r="N147" s="7">
        <f t="shared" si="10"/>
        <v>0</v>
      </c>
      <c r="O147" s="9">
        <f t="shared" si="11"/>
        <v>7.2859999999999994E-2</v>
      </c>
      <c r="P147" s="3" t="str">
        <f t="shared" si="4"/>
        <v>N</v>
      </c>
      <c r="Q147" s="10" t="str">
        <f t="shared" si="5"/>
        <v>N</v>
      </c>
      <c r="R147" s="10" t="str">
        <f t="shared" si="6"/>
        <v>N</v>
      </c>
      <c r="S147" s="11" t="str">
        <f t="shared" si="7"/>
        <v>N</v>
      </c>
      <c r="T147" s="67" t="s">
        <v>402</v>
      </c>
      <c r="U147" s="10" t="s">
        <v>403</v>
      </c>
      <c r="V147" s="7" t="s">
        <v>414</v>
      </c>
      <c r="W147" s="11" t="s">
        <v>203</v>
      </c>
      <c r="X147" s="13"/>
    </row>
    <row r="148" spans="1:24" ht="13" x14ac:dyDescent="0.15">
      <c r="A148" s="6" t="s">
        <v>30</v>
      </c>
      <c r="B148" s="68" t="s">
        <v>415</v>
      </c>
      <c r="C148" s="68" t="s">
        <v>416</v>
      </c>
      <c r="D148" s="92" t="s">
        <v>30</v>
      </c>
      <c r="E148" s="48">
        <v>100</v>
      </c>
      <c r="F148" s="49">
        <v>194.33</v>
      </c>
      <c r="G148" s="49">
        <v>9.18</v>
      </c>
      <c r="H148" s="49">
        <v>55.74</v>
      </c>
      <c r="I148" s="49">
        <v>25.56</v>
      </c>
      <c r="J148" s="49">
        <v>0.08</v>
      </c>
      <c r="K148" s="49">
        <v>21.61</v>
      </c>
      <c r="L148" s="8">
        <f t="shared" ref="L148:L159" si="12">((G148*9)/F148)*100</f>
        <v>42.515309010446153</v>
      </c>
      <c r="M148" s="7">
        <f t="shared" si="9"/>
        <v>44.481037410590233</v>
      </c>
      <c r="N148" s="7">
        <f t="shared" si="10"/>
        <v>7.9658313178613716</v>
      </c>
      <c r="O148" s="9">
        <f t="shared" si="11"/>
        <v>5.5739999999999998E-2</v>
      </c>
      <c r="P148" s="3" t="str">
        <f t="shared" si="4"/>
        <v>Y</v>
      </c>
      <c r="Q148" s="10" t="str">
        <f t="shared" si="5"/>
        <v>N</v>
      </c>
      <c r="R148" s="10" t="str">
        <f t="shared" si="6"/>
        <v>Y</v>
      </c>
      <c r="S148" s="11" t="str">
        <f t="shared" si="7"/>
        <v>N</v>
      </c>
      <c r="T148" s="67" t="s">
        <v>402</v>
      </c>
      <c r="U148" s="10" t="s">
        <v>403</v>
      </c>
      <c r="V148" s="7" t="s">
        <v>417</v>
      </c>
      <c r="W148" s="11" t="s">
        <v>203</v>
      </c>
      <c r="X148" s="13"/>
    </row>
    <row r="149" spans="1:24" ht="13" x14ac:dyDescent="0.15">
      <c r="A149" s="6">
        <v>24803005</v>
      </c>
      <c r="B149" s="68" t="s">
        <v>418</v>
      </c>
      <c r="C149" s="68" t="s">
        <v>30</v>
      </c>
      <c r="D149" s="92" t="s">
        <v>30</v>
      </c>
      <c r="E149" s="48">
        <v>100</v>
      </c>
      <c r="F149" s="49">
        <v>24</v>
      </c>
      <c r="G149" s="49">
        <v>0.1</v>
      </c>
      <c r="H149" s="49">
        <v>41</v>
      </c>
      <c r="I149" s="49">
        <v>8.1</v>
      </c>
      <c r="J149" s="49">
        <v>2.8</v>
      </c>
      <c r="K149" s="49">
        <v>4.5999999999999996</v>
      </c>
      <c r="L149" s="8">
        <f t="shared" si="12"/>
        <v>3.75</v>
      </c>
      <c r="M149" s="7">
        <f t="shared" si="9"/>
        <v>76.666666666666657</v>
      </c>
      <c r="N149" s="7">
        <f t="shared" si="10"/>
        <v>11.66666666666667</v>
      </c>
      <c r="O149" s="9">
        <f t="shared" si="11"/>
        <v>4.1000000000000002E-2</v>
      </c>
      <c r="P149" s="3" t="str">
        <f t="shared" si="4"/>
        <v>N</v>
      </c>
      <c r="Q149" s="10" t="str">
        <f t="shared" si="5"/>
        <v>N</v>
      </c>
      <c r="R149" s="10" t="str">
        <f t="shared" si="6"/>
        <v>N</v>
      </c>
      <c r="S149" s="11" t="str">
        <f t="shared" si="7"/>
        <v>N</v>
      </c>
      <c r="T149" s="67" t="s">
        <v>402</v>
      </c>
      <c r="U149" s="10" t="s">
        <v>403</v>
      </c>
      <c r="V149" s="7" t="s">
        <v>419</v>
      </c>
      <c r="W149" s="11" t="s">
        <v>203</v>
      </c>
      <c r="X149" s="13"/>
    </row>
    <row r="150" spans="1:24" ht="13" x14ac:dyDescent="0.15">
      <c r="A150" s="26" t="s">
        <v>30</v>
      </c>
      <c r="B150" s="27" t="s">
        <v>336</v>
      </c>
      <c r="C150" s="27" t="s">
        <v>337</v>
      </c>
      <c r="D150" s="26" t="s">
        <v>30</v>
      </c>
      <c r="E150" s="26">
        <v>100</v>
      </c>
      <c r="F150" s="84">
        <v>249.26</v>
      </c>
      <c r="G150" s="84">
        <v>3.35</v>
      </c>
      <c r="H150" s="84">
        <v>400.47</v>
      </c>
      <c r="I150" s="84">
        <v>52.93</v>
      </c>
      <c r="J150" s="84">
        <v>4.26</v>
      </c>
      <c r="K150" s="84">
        <v>3.27</v>
      </c>
      <c r="L150" s="29">
        <f t="shared" si="12"/>
        <v>12.095803578592635</v>
      </c>
      <c r="M150" s="27">
        <f t="shared" si="9"/>
        <v>5.2475326967824758</v>
      </c>
      <c r="N150" s="27">
        <f t="shared" si="10"/>
        <v>72.855652732086966</v>
      </c>
      <c r="O150" s="27">
        <f t="shared" si="11"/>
        <v>0.4004700000000001</v>
      </c>
      <c r="P150" s="31" t="str">
        <f t="shared" si="4"/>
        <v>Y</v>
      </c>
      <c r="Q150" s="24" t="str">
        <f t="shared" si="5"/>
        <v>N</v>
      </c>
      <c r="R150" s="24" t="str">
        <f t="shared" si="6"/>
        <v>N</v>
      </c>
      <c r="S150" s="25" t="str">
        <f t="shared" si="7"/>
        <v>Y</v>
      </c>
      <c r="T150" s="97" t="s">
        <v>186</v>
      </c>
      <c r="U150" s="24" t="s">
        <v>420</v>
      </c>
      <c r="V150" s="27" t="s">
        <v>151</v>
      </c>
      <c r="W150" s="24" t="s">
        <v>189</v>
      </c>
      <c r="X150" s="98"/>
    </row>
    <row r="151" spans="1:24" ht="13" x14ac:dyDescent="0.15">
      <c r="A151" s="6" t="s">
        <v>30</v>
      </c>
      <c r="B151" s="7" t="s">
        <v>421</v>
      </c>
      <c r="C151" s="7" t="s">
        <v>422</v>
      </c>
      <c r="D151" s="6" t="s">
        <v>30</v>
      </c>
      <c r="E151" s="6">
        <v>100</v>
      </c>
      <c r="F151" s="49">
        <v>373.5</v>
      </c>
      <c r="G151" s="49">
        <v>26.45</v>
      </c>
      <c r="H151" s="49">
        <v>476.5</v>
      </c>
      <c r="I151" s="49">
        <v>29.65</v>
      </c>
      <c r="J151" s="49">
        <v>3.35</v>
      </c>
      <c r="K151" s="49">
        <v>1.7</v>
      </c>
      <c r="L151" s="8">
        <f t="shared" si="12"/>
        <v>63.734939759036138</v>
      </c>
      <c r="M151" s="7">
        <f t="shared" si="9"/>
        <v>1.820615796519411</v>
      </c>
      <c r="N151" s="7">
        <f t="shared" si="10"/>
        <v>26.345381526104418</v>
      </c>
      <c r="O151" s="7">
        <f t="shared" si="11"/>
        <v>0.47650000000000003</v>
      </c>
      <c r="P151" s="3" t="str">
        <f t="shared" si="4"/>
        <v>Y</v>
      </c>
      <c r="Q151" s="10" t="str">
        <f t="shared" si="5"/>
        <v>Y</v>
      </c>
      <c r="R151" s="10" t="str">
        <f t="shared" si="6"/>
        <v>N</v>
      </c>
      <c r="S151" s="11" t="str">
        <f t="shared" si="7"/>
        <v>N</v>
      </c>
      <c r="T151" s="99" t="s">
        <v>186</v>
      </c>
      <c r="U151" s="10" t="s">
        <v>420</v>
      </c>
      <c r="V151" s="7" t="s">
        <v>423</v>
      </c>
      <c r="W151" s="10" t="s">
        <v>189</v>
      </c>
      <c r="X151" s="100"/>
    </row>
    <row r="152" spans="1:24" ht="13" x14ac:dyDescent="0.15">
      <c r="A152" s="14" t="s">
        <v>30</v>
      </c>
      <c r="B152" s="15" t="s">
        <v>424</v>
      </c>
      <c r="C152" s="15" t="s">
        <v>425</v>
      </c>
      <c r="D152" s="14" t="s">
        <v>30</v>
      </c>
      <c r="E152" s="14">
        <v>100</v>
      </c>
      <c r="F152" s="87">
        <v>221.17</v>
      </c>
      <c r="G152" s="87">
        <v>9.4499999999999993</v>
      </c>
      <c r="H152" s="87">
        <v>396.83</v>
      </c>
      <c r="I152" s="87">
        <v>27</v>
      </c>
      <c r="J152" s="87">
        <v>1.48</v>
      </c>
      <c r="K152" s="87">
        <v>2.65</v>
      </c>
      <c r="L152" s="16">
        <f t="shared" si="12"/>
        <v>38.454582447890765</v>
      </c>
      <c r="M152" s="15">
        <f t="shared" si="9"/>
        <v>4.7926934032644573</v>
      </c>
      <c r="N152" s="15">
        <f t="shared" si="10"/>
        <v>41.36184835194647</v>
      </c>
      <c r="O152" s="15">
        <f t="shared" si="11"/>
        <v>0.39682999999999991</v>
      </c>
      <c r="P152" s="18" t="str">
        <f t="shared" si="4"/>
        <v>Y</v>
      </c>
      <c r="Q152" s="19" t="str">
        <f t="shared" si="5"/>
        <v>Y</v>
      </c>
      <c r="R152" s="19" t="str">
        <f t="shared" si="6"/>
        <v>N</v>
      </c>
      <c r="S152" s="20" t="str">
        <f t="shared" si="7"/>
        <v>Y</v>
      </c>
      <c r="T152" s="101" t="s">
        <v>186</v>
      </c>
      <c r="U152" s="19" t="s">
        <v>420</v>
      </c>
      <c r="V152" s="15" t="s">
        <v>271</v>
      </c>
      <c r="W152" s="19" t="s">
        <v>189</v>
      </c>
      <c r="X152" s="102"/>
    </row>
    <row r="153" spans="1:24" ht="13" x14ac:dyDescent="0.15">
      <c r="A153" s="6" t="s">
        <v>30</v>
      </c>
      <c r="B153" s="7" t="s">
        <v>426</v>
      </c>
      <c r="C153" s="7" t="s">
        <v>427</v>
      </c>
      <c r="D153" s="6" t="s">
        <v>30</v>
      </c>
      <c r="E153" s="6">
        <v>100</v>
      </c>
      <c r="F153" s="7">
        <v>455.5</v>
      </c>
      <c r="G153" s="7">
        <v>23.1</v>
      </c>
      <c r="H153" s="7">
        <v>360</v>
      </c>
      <c r="I153" s="7">
        <v>63.05</v>
      </c>
      <c r="J153" s="7">
        <v>2.75</v>
      </c>
      <c r="K153" s="7">
        <v>35.25</v>
      </c>
      <c r="L153" s="8">
        <f t="shared" si="12"/>
        <v>45.642151481888035</v>
      </c>
      <c r="M153" s="7">
        <f t="shared" si="9"/>
        <v>30.954994511525797</v>
      </c>
      <c r="N153" s="7">
        <f t="shared" si="10"/>
        <v>21.997804610318326</v>
      </c>
      <c r="O153" s="9">
        <f t="shared" si="11"/>
        <v>0.36</v>
      </c>
      <c r="P153" s="3" t="str">
        <f t="shared" si="4"/>
        <v>Y</v>
      </c>
      <c r="Q153" s="10" t="str">
        <f t="shared" si="5"/>
        <v>Y</v>
      </c>
      <c r="R153" s="10" t="str">
        <f t="shared" si="6"/>
        <v>Y</v>
      </c>
      <c r="S153" s="11" t="str">
        <f t="shared" si="7"/>
        <v>N</v>
      </c>
      <c r="T153" s="91" t="s">
        <v>186</v>
      </c>
      <c r="U153" s="10" t="s">
        <v>428</v>
      </c>
      <c r="V153" s="7" t="s">
        <v>299</v>
      </c>
      <c r="W153" s="11" t="s">
        <v>189</v>
      </c>
      <c r="X153" s="13"/>
    </row>
    <row r="154" spans="1:24" ht="13" x14ac:dyDescent="0.15">
      <c r="A154" s="14" t="s">
        <v>30</v>
      </c>
      <c r="B154" s="15" t="s">
        <v>429</v>
      </c>
      <c r="C154" s="15" t="s">
        <v>430</v>
      </c>
      <c r="D154" s="14" t="s">
        <v>30</v>
      </c>
      <c r="E154" s="14">
        <v>100</v>
      </c>
      <c r="F154" s="15">
        <v>227.33</v>
      </c>
      <c r="G154" s="15">
        <v>13.23</v>
      </c>
      <c r="H154" s="15">
        <v>66.67</v>
      </c>
      <c r="I154" s="15">
        <v>25.57</v>
      </c>
      <c r="J154" s="15">
        <v>0.5</v>
      </c>
      <c r="K154" s="15">
        <v>23.37</v>
      </c>
      <c r="L154" s="16">
        <f t="shared" si="12"/>
        <v>52.377600844587171</v>
      </c>
      <c r="M154" s="15">
        <f t="shared" si="9"/>
        <v>41.120837548937665</v>
      </c>
      <c r="N154" s="15">
        <f t="shared" si="10"/>
        <v>2.9912462059560974</v>
      </c>
      <c r="O154" s="17">
        <f t="shared" si="11"/>
        <v>6.6670000000000007E-2</v>
      </c>
      <c r="P154" s="18" t="str">
        <f t="shared" si="4"/>
        <v>Y</v>
      </c>
      <c r="Q154" s="19" t="str">
        <f t="shared" si="5"/>
        <v>N</v>
      </c>
      <c r="R154" s="19" t="str">
        <f t="shared" si="6"/>
        <v>Y</v>
      </c>
      <c r="S154" s="20" t="str">
        <f t="shared" si="7"/>
        <v>N</v>
      </c>
      <c r="T154" s="88" t="s">
        <v>186</v>
      </c>
      <c r="U154" s="19" t="s">
        <v>428</v>
      </c>
      <c r="V154" s="15" t="s">
        <v>128</v>
      </c>
      <c r="W154" s="20" t="s">
        <v>189</v>
      </c>
      <c r="X154" s="22"/>
    </row>
    <row r="155" spans="1:24" ht="13" x14ac:dyDescent="0.15">
      <c r="A155" s="14">
        <v>54301000</v>
      </c>
      <c r="B155" s="15" t="s">
        <v>431</v>
      </c>
      <c r="C155" s="15" t="s">
        <v>432</v>
      </c>
      <c r="D155" s="15">
        <v>412</v>
      </c>
      <c r="E155" s="14">
        <v>8405.44</v>
      </c>
      <c r="F155" s="15">
        <v>42144</v>
      </c>
      <c r="G155" s="15">
        <v>2126.99999999999</v>
      </c>
      <c r="H155" s="15">
        <v>71176</v>
      </c>
      <c r="I155" s="15">
        <v>5127.4499999999898</v>
      </c>
      <c r="J155" s="15">
        <v>131.9</v>
      </c>
      <c r="K155" s="15">
        <v>150.63999999999999</v>
      </c>
      <c r="L155" s="8">
        <f t="shared" si="12"/>
        <v>45.422835990888167</v>
      </c>
      <c r="M155" s="7">
        <f t="shared" si="9"/>
        <v>1.4297646165527713</v>
      </c>
      <c r="N155" s="7">
        <f t="shared" si="10"/>
        <v>45.984339407744777</v>
      </c>
      <c r="O155" s="9">
        <f t="shared" si="11"/>
        <v>0.84678493927742038</v>
      </c>
      <c r="P155" s="3" t="str">
        <f t="shared" si="4"/>
        <v>Y</v>
      </c>
      <c r="Q155" s="10" t="str">
        <f t="shared" si="5"/>
        <v>Y</v>
      </c>
      <c r="R155" s="10" t="str">
        <f t="shared" si="6"/>
        <v>N</v>
      </c>
      <c r="S155" s="11" t="str">
        <f t="shared" si="7"/>
        <v>Y</v>
      </c>
      <c r="T155" s="75" t="s">
        <v>238</v>
      </c>
      <c r="U155" s="19" t="s">
        <v>433</v>
      </c>
      <c r="V155" s="15" t="s">
        <v>434</v>
      </c>
      <c r="W155" s="20" t="s">
        <v>29</v>
      </c>
      <c r="X155" s="22"/>
    </row>
    <row r="156" spans="1:24" ht="13" x14ac:dyDescent="0.15">
      <c r="A156" s="6">
        <v>27520130</v>
      </c>
      <c r="B156" s="7" t="s">
        <v>435</v>
      </c>
      <c r="C156" s="7" t="s">
        <v>436</v>
      </c>
      <c r="D156" s="7">
        <v>17</v>
      </c>
      <c r="E156" s="6">
        <v>3677.22</v>
      </c>
      <c r="F156" s="7">
        <v>8178</v>
      </c>
      <c r="G156" s="7">
        <v>365.97</v>
      </c>
      <c r="H156" s="7">
        <v>16266</v>
      </c>
      <c r="I156" s="7">
        <v>731.04</v>
      </c>
      <c r="J156" s="7">
        <v>42.9</v>
      </c>
      <c r="K156" s="7">
        <v>81.150000000000006</v>
      </c>
      <c r="L156" s="29">
        <f t="shared" si="12"/>
        <v>40.275495231107854</v>
      </c>
      <c r="M156" s="27">
        <f t="shared" si="9"/>
        <v>3.9691856199559798</v>
      </c>
      <c r="N156" s="27">
        <f t="shared" si="10"/>
        <v>29.688921496698462</v>
      </c>
      <c r="O156" s="27">
        <f t="shared" si="11"/>
        <v>0.44234503238859785</v>
      </c>
      <c r="P156" s="31" t="str">
        <f t="shared" si="4"/>
        <v>Y</v>
      </c>
      <c r="Q156" s="24" t="str">
        <f t="shared" si="5"/>
        <v>Y</v>
      </c>
      <c r="R156" s="24" t="str">
        <f t="shared" si="6"/>
        <v>N</v>
      </c>
      <c r="S156" s="25" t="str">
        <f t="shared" si="7"/>
        <v>N</v>
      </c>
      <c r="T156" s="76" t="s">
        <v>238</v>
      </c>
      <c r="U156" s="10" t="s">
        <v>437</v>
      </c>
      <c r="V156" s="7" t="s">
        <v>438</v>
      </c>
      <c r="W156" s="11" t="s">
        <v>29</v>
      </c>
      <c r="X156" s="13" t="s">
        <v>439</v>
      </c>
    </row>
    <row r="157" spans="1:24" ht="13" x14ac:dyDescent="0.15">
      <c r="A157" s="26" t="s">
        <v>30</v>
      </c>
      <c r="B157" s="27" t="s">
        <v>359</v>
      </c>
      <c r="C157" s="27" t="s">
        <v>360</v>
      </c>
      <c r="D157" s="26" t="s">
        <v>30</v>
      </c>
      <c r="E157" s="26">
        <v>100</v>
      </c>
      <c r="F157" s="84">
        <v>372.42</v>
      </c>
      <c r="G157" s="84">
        <v>15.91</v>
      </c>
      <c r="H157" s="84">
        <v>226.27</v>
      </c>
      <c r="I157" s="84">
        <v>56.69</v>
      </c>
      <c r="J157" s="84">
        <v>1.24</v>
      </c>
      <c r="K157" s="84">
        <v>36.97</v>
      </c>
      <c r="L157" s="29">
        <f t="shared" si="12"/>
        <v>38.448525857902368</v>
      </c>
      <c r="M157" s="27">
        <f t="shared" si="9"/>
        <v>39.707856720906499</v>
      </c>
      <c r="N157" s="27">
        <f t="shared" si="10"/>
        <v>19.848558079587558</v>
      </c>
      <c r="O157" s="30">
        <f t="shared" si="11"/>
        <v>0.22627</v>
      </c>
      <c r="P157" s="31" t="str">
        <f t="shared" si="4"/>
        <v>Y</v>
      </c>
      <c r="Q157" s="24" t="str">
        <f t="shared" si="5"/>
        <v>N</v>
      </c>
      <c r="R157" s="24" t="str">
        <f t="shared" si="6"/>
        <v>Y</v>
      </c>
      <c r="S157" s="25" t="str">
        <f t="shared" si="7"/>
        <v>N</v>
      </c>
      <c r="T157" s="103" t="s">
        <v>186</v>
      </c>
      <c r="U157" s="24" t="s">
        <v>440</v>
      </c>
      <c r="V157" s="27" t="s">
        <v>371</v>
      </c>
      <c r="W157" s="25" t="s">
        <v>189</v>
      </c>
      <c r="X157" s="33"/>
    </row>
    <row r="158" spans="1:24" ht="15" x14ac:dyDescent="0.2">
      <c r="A158" s="6" t="s">
        <v>30</v>
      </c>
      <c r="B158" s="7" t="s">
        <v>330</v>
      </c>
      <c r="C158" s="7" t="s">
        <v>331</v>
      </c>
      <c r="D158" s="6" t="s">
        <v>30</v>
      </c>
      <c r="E158" s="6">
        <v>100</v>
      </c>
      <c r="F158" s="49">
        <v>466.33</v>
      </c>
      <c r="G158" s="49">
        <v>21.61</v>
      </c>
      <c r="H158" s="49">
        <v>325.41000000000003</v>
      </c>
      <c r="I158" s="49">
        <v>69.09</v>
      </c>
      <c r="J158" s="49">
        <v>3.03</v>
      </c>
      <c r="K158" s="49">
        <v>28.04</v>
      </c>
      <c r="L158" s="8">
        <f t="shared" si="12"/>
        <v>41.706516844294818</v>
      </c>
      <c r="M158" s="7">
        <f t="shared" si="9"/>
        <v>24.051637252589366</v>
      </c>
      <c r="N158" s="7">
        <f t="shared" si="10"/>
        <v>32.612098728368331</v>
      </c>
      <c r="O158" s="9">
        <f t="shared" si="11"/>
        <v>0.32541000000000003</v>
      </c>
      <c r="P158" s="3" t="str">
        <f t="shared" si="4"/>
        <v>Y</v>
      </c>
      <c r="Q158" s="10" t="str">
        <f t="shared" si="5"/>
        <v>Y</v>
      </c>
      <c r="R158" s="10" t="str">
        <f t="shared" si="6"/>
        <v>Y</v>
      </c>
      <c r="S158" s="11" t="str">
        <f t="shared" si="7"/>
        <v>N</v>
      </c>
      <c r="T158" s="56" t="s">
        <v>186</v>
      </c>
      <c r="U158" s="10" t="s">
        <v>440</v>
      </c>
      <c r="V158" s="7" t="s">
        <v>154</v>
      </c>
      <c r="W158" s="11" t="s">
        <v>189</v>
      </c>
      <c r="X158" s="13"/>
    </row>
    <row r="159" spans="1:24" ht="13" x14ac:dyDescent="0.15">
      <c r="A159" s="14" t="s">
        <v>30</v>
      </c>
      <c r="B159" s="15" t="s">
        <v>288</v>
      </c>
      <c r="C159" s="15" t="s">
        <v>289</v>
      </c>
      <c r="D159" s="14" t="s">
        <v>30</v>
      </c>
      <c r="E159" s="14">
        <v>100</v>
      </c>
      <c r="F159" s="87">
        <v>514.5</v>
      </c>
      <c r="G159" s="87">
        <v>29.55</v>
      </c>
      <c r="H159" s="87">
        <v>47.5</v>
      </c>
      <c r="I159" s="87">
        <v>60.9</v>
      </c>
      <c r="J159" s="49">
        <v>1.1499999999999999</v>
      </c>
      <c r="K159" s="49">
        <v>59.3</v>
      </c>
      <c r="L159" s="8">
        <f t="shared" si="12"/>
        <v>51.690962099125358</v>
      </c>
      <c r="M159" s="7">
        <f t="shared" si="9"/>
        <v>46.103012633624871</v>
      </c>
      <c r="N159" s="7">
        <f t="shared" si="10"/>
        <v>0.34985422740525002</v>
      </c>
      <c r="O159" s="9">
        <f t="shared" si="11"/>
        <v>4.7500000000000001E-2</v>
      </c>
      <c r="P159" s="3" t="str">
        <f t="shared" si="4"/>
        <v>Y</v>
      </c>
      <c r="Q159" s="10" t="str">
        <f t="shared" si="5"/>
        <v>N</v>
      </c>
      <c r="R159" s="10" t="str">
        <f t="shared" si="6"/>
        <v>Y</v>
      </c>
      <c r="S159" s="11" t="str">
        <f t="shared" si="7"/>
        <v>N</v>
      </c>
      <c r="T159" s="91" t="s">
        <v>186</v>
      </c>
      <c r="U159" s="10" t="s">
        <v>440</v>
      </c>
      <c r="V159" s="7" t="s">
        <v>441</v>
      </c>
      <c r="W159" s="11" t="s">
        <v>189</v>
      </c>
      <c r="X159" s="13"/>
    </row>
    <row r="160" spans="1:24" ht="13" x14ac:dyDescent="0.15">
      <c r="A160" s="6"/>
      <c r="E160" s="6"/>
      <c r="J160" s="27"/>
      <c r="K160" s="27"/>
      <c r="L160" s="27"/>
      <c r="M160" s="27"/>
      <c r="N160" s="27"/>
      <c r="O160" s="27"/>
      <c r="P160" s="24"/>
      <c r="Q160" s="24"/>
      <c r="R160" s="24"/>
      <c r="S160" s="24"/>
      <c r="T160" s="24"/>
      <c r="U160" s="24"/>
      <c r="V160" s="27"/>
      <c r="W160" s="24"/>
      <c r="X160" s="33"/>
    </row>
    <row r="161" spans="1:24" ht="13" x14ac:dyDescent="0.15">
      <c r="A161" s="6"/>
      <c r="E161" s="6"/>
      <c r="P161" s="104"/>
      <c r="Q161" s="104"/>
      <c r="R161" s="104"/>
      <c r="S161" s="104"/>
      <c r="T161" s="10"/>
      <c r="U161" s="10"/>
      <c r="W161" s="10"/>
      <c r="X161" s="13"/>
    </row>
    <row r="162" spans="1:24" ht="13" x14ac:dyDescent="0.15">
      <c r="A162" s="6"/>
      <c r="E162" s="6"/>
      <c r="K162" s="105"/>
      <c r="P162" s="10"/>
      <c r="Q162" s="104"/>
      <c r="R162" s="104"/>
      <c r="S162" s="1"/>
      <c r="T162" s="10"/>
      <c r="U162" s="10"/>
      <c r="W162" s="10"/>
      <c r="X162" s="13"/>
    </row>
    <row r="163" spans="1:24" ht="13" x14ac:dyDescent="0.15">
      <c r="A163" s="6"/>
      <c r="E163" s="6"/>
      <c r="K163" s="105"/>
      <c r="P163" s="10"/>
      <c r="Q163" s="10"/>
      <c r="R163" s="10"/>
      <c r="S163" s="1"/>
      <c r="T163" s="10"/>
      <c r="U163" s="10"/>
      <c r="W163" s="10"/>
      <c r="X163" s="13"/>
    </row>
    <row r="164" spans="1:24" ht="13" x14ac:dyDescent="0.15">
      <c r="S164" s="106"/>
      <c r="W164" s="10"/>
    </row>
    <row r="165" spans="1:24" ht="13" x14ac:dyDescent="0.15">
      <c r="A165" s="6"/>
      <c r="E165" s="6"/>
      <c r="K165" s="107"/>
      <c r="P165" s="111"/>
      <c r="Q165" s="112"/>
      <c r="R165" s="10"/>
      <c r="S165" s="10"/>
      <c r="T165" s="10"/>
      <c r="U165" s="10"/>
      <c r="W165" s="10"/>
      <c r="X165" s="13"/>
    </row>
    <row r="166" spans="1:24" ht="13" x14ac:dyDescent="0.15">
      <c r="A166" s="6"/>
      <c r="E166" s="6"/>
      <c r="K166" s="106"/>
      <c r="P166" s="1"/>
      <c r="Q166" s="10"/>
      <c r="R166" s="104"/>
      <c r="S166" s="104"/>
      <c r="T166" s="10"/>
      <c r="U166" s="10"/>
      <c r="W166" s="10"/>
      <c r="X166" s="13"/>
    </row>
    <row r="167" spans="1:24" ht="13" x14ac:dyDescent="0.15">
      <c r="A167" s="6"/>
      <c r="E167" s="6"/>
      <c r="K167" s="105"/>
      <c r="P167" s="1"/>
      <c r="Q167" s="10"/>
      <c r="R167" s="104"/>
      <c r="S167" s="10"/>
      <c r="T167" s="10"/>
      <c r="U167" s="10"/>
      <c r="W167" s="10"/>
      <c r="X167" s="13"/>
    </row>
    <row r="168" spans="1:24" ht="13" x14ac:dyDescent="0.15">
      <c r="A168" s="6"/>
      <c r="E168" s="6"/>
      <c r="P168" s="1"/>
      <c r="Q168" s="10"/>
      <c r="R168" s="104"/>
      <c r="S168" s="10"/>
      <c r="T168" s="10"/>
      <c r="U168" s="10"/>
      <c r="W168" s="10"/>
      <c r="X168" s="6"/>
    </row>
    <row r="169" spans="1:24" ht="13" x14ac:dyDescent="0.15">
      <c r="A169" s="6"/>
      <c r="E169" s="6"/>
      <c r="P169" s="1"/>
      <c r="Q169" s="10"/>
      <c r="R169" s="104"/>
      <c r="S169" s="10"/>
      <c r="T169" s="10"/>
      <c r="U169" s="10"/>
      <c r="W169" s="10"/>
      <c r="X169" s="2"/>
    </row>
    <row r="170" spans="1:24" ht="13" x14ac:dyDescent="0.15">
      <c r="A170" s="6"/>
      <c r="E170" s="6"/>
      <c r="P170" s="10"/>
      <c r="Q170" s="10"/>
      <c r="R170" s="10"/>
      <c r="S170" s="10"/>
      <c r="T170" s="10"/>
      <c r="U170" s="10"/>
      <c r="W170" s="10"/>
      <c r="X170" s="5"/>
    </row>
    <row r="171" spans="1:24" ht="13" x14ac:dyDescent="0.15">
      <c r="A171" s="6"/>
      <c r="E171" s="6"/>
      <c r="P171" s="111"/>
      <c r="Q171" s="112"/>
      <c r="R171" s="10"/>
      <c r="S171" s="10"/>
      <c r="T171" s="10"/>
      <c r="U171" s="10"/>
      <c r="W171" s="10"/>
      <c r="X171" s="13"/>
    </row>
    <row r="172" spans="1:24" ht="13" x14ac:dyDescent="0.15">
      <c r="A172" s="6"/>
      <c r="E172" s="6"/>
      <c r="P172" s="1"/>
      <c r="Q172" s="104"/>
      <c r="R172" s="10"/>
      <c r="S172" s="10"/>
      <c r="T172" s="10"/>
      <c r="U172" s="10"/>
      <c r="W172" s="10"/>
      <c r="X172" s="5"/>
    </row>
    <row r="173" spans="1:24" ht="13" x14ac:dyDescent="0.15">
      <c r="A173" s="6"/>
      <c r="E173" s="6"/>
      <c r="P173" s="1"/>
      <c r="Q173" s="104"/>
      <c r="R173" s="10"/>
      <c r="S173" s="10"/>
      <c r="T173" s="10"/>
      <c r="U173" s="10"/>
      <c r="W173" s="10"/>
      <c r="X173" s="108"/>
    </row>
    <row r="174" spans="1:24" ht="13" x14ac:dyDescent="0.15">
      <c r="A174" s="6"/>
      <c r="E174" s="6"/>
      <c r="P174" s="1"/>
      <c r="Q174" s="104"/>
      <c r="R174" s="10"/>
      <c r="S174" s="10"/>
      <c r="T174" s="10"/>
      <c r="U174" s="10"/>
      <c r="W174" s="10"/>
      <c r="X174" s="5"/>
    </row>
    <row r="175" spans="1:24" ht="13" x14ac:dyDescent="0.15">
      <c r="A175" s="6"/>
      <c r="E175" s="6"/>
      <c r="P175" s="1"/>
      <c r="Q175" s="104"/>
      <c r="R175" s="10"/>
      <c r="S175" s="10"/>
      <c r="T175" s="10"/>
      <c r="U175" s="10"/>
      <c r="W175" s="10"/>
      <c r="X175" s="13"/>
    </row>
    <row r="176" spans="1:24" ht="13" x14ac:dyDescent="0.15">
      <c r="A176" s="6"/>
      <c r="E176" s="6"/>
      <c r="P176" s="1"/>
      <c r="Q176" s="104"/>
      <c r="R176" s="10"/>
      <c r="S176" s="10"/>
      <c r="T176" s="10"/>
      <c r="U176" s="10"/>
      <c r="W176" s="10"/>
      <c r="X176" s="13"/>
    </row>
    <row r="177" spans="1:24" ht="13" x14ac:dyDescent="0.15">
      <c r="A177" s="6"/>
      <c r="E177" s="6"/>
      <c r="P177" s="1"/>
      <c r="Q177" s="104"/>
      <c r="R177" s="10"/>
      <c r="S177" s="10"/>
      <c r="T177" s="10"/>
      <c r="U177" s="10"/>
      <c r="W177" s="10"/>
      <c r="X177" s="13"/>
    </row>
    <row r="178" spans="1:24" ht="13" x14ac:dyDescent="0.15">
      <c r="A178" s="6"/>
      <c r="E178" s="6"/>
      <c r="P178" s="10"/>
      <c r="Q178" s="10"/>
      <c r="R178" s="10"/>
      <c r="S178" s="10"/>
      <c r="T178" s="10"/>
      <c r="U178" s="10"/>
      <c r="W178" s="10"/>
      <c r="X178" s="13"/>
    </row>
    <row r="179" spans="1:24" ht="13" x14ac:dyDescent="0.15">
      <c r="A179" s="6"/>
      <c r="E179" s="6"/>
      <c r="P179" s="10"/>
      <c r="Q179" s="10"/>
      <c r="R179" s="10"/>
      <c r="S179" s="10"/>
      <c r="T179" s="10"/>
      <c r="U179" s="10"/>
      <c r="W179" s="10"/>
      <c r="X179" s="13"/>
    </row>
    <row r="180" spans="1:24" ht="13" x14ac:dyDescent="0.15">
      <c r="A180" s="6"/>
      <c r="E180" s="6"/>
      <c r="P180" s="10"/>
      <c r="Q180" s="10"/>
      <c r="R180" s="10"/>
      <c r="S180" s="10"/>
      <c r="T180" s="10"/>
      <c r="U180" s="10"/>
      <c r="W180" s="10"/>
      <c r="X180" s="13"/>
    </row>
    <row r="181" spans="1:24" ht="13" x14ac:dyDescent="0.15">
      <c r="A181" s="6"/>
      <c r="E181" s="6"/>
      <c r="P181" s="10"/>
      <c r="Q181" s="10"/>
      <c r="R181" s="10"/>
      <c r="S181" s="10"/>
      <c r="T181" s="10"/>
      <c r="U181" s="10"/>
      <c r="W181" s="10"/>
      <c r="X181" s="13"/>
    </row>
    <row r="182" spans="1:24" ht="13" x14ac:dyDescent="0.15">
      <c r="A182" s="6"/>
      <c r="E182" s="6"/>
      <c r="P182" s="10"/>
      <c r="Q182" s="10"/>
      <c r="R182" s="10"/>
      <c r="S182" s="10"/>
      <c r="T182" s="10"/>
      <c r="U182" s="10"/>
      <c r="W182" s="10"/>
      <c r="X182" s="13"/>
    </row>
    <row r="183" spans="1:24" ht="13" x14ac:dyDescent="0.15">
      <c r="A183" s="6"/>
      <c r="E183" s="6"/>
      <c r="P183" s="10"/>
      <c r="Q183" s="10"/>
      <c r="R183" s="10"/>
      <c r="S183" s="10"/>
      <c r="T183" s="10"/>
      <c r="U183" s="10"/>
      <c r="W183" s="10"/>
      <c r="X183" s="13"/>
    </row>
    <row r="184" spans="1:24" ht="13" x14ac:dyDescent="0.15">
      <c r="A184" s="6"/>
      <c r="E184" s="6"/>
      <c r="P184" s="10"/>
      <c r="Q184" s="10"/>
      <c r="R184" s="10"/>
      <c r="S184" s="10"/>
      <c r="T184" s="10"/>
      <c r="U184" s="10"/>
      <c r="W184" s="10"/>
      <c r="X184" s="13"/>
    </row>
    <row r="185" spans="1:24" ht="13" x14ac:dyDescent="0.15">
      <c r="A185" s="6"/>
      <c r="E185" s="6"/>
      <c r="P185" s="10"/>
      <c r="Q185" s="10"/>
      <c r="R185" s="10"/>
      <c r="S185" s="10"/>
      <c r="T185" s="10"/>
      <c r="U185" s="10"/>
      <c r="W185" s="10"/>
      <c r="X185" s="13"/>
    </row>
    <row r="186" spans="1:24" ht="13" x14ac:dyDescent="0.15">
      <c r="A186" s="6"/>
      <c r="E186" s="6"/>
      <c r="P186" s="10"/>
      <c r="Q186" s="10"/>
      <c r="R186" s="10"/>
      <c r="S186" s="10"/>
      <c r="T186" s="10"/>
      <c r="U186" s="10"/>
      <c r="W186" s="10"/>
      <c r="X186" s="13"/>
    </row>
    <row r="187" spans="1:24" ht="13" x14ac:dyDescent="0.15">
      <c r="A187" s="6"/>
      <c r="E187" s="6"/>
      <c r="P187" s="10"/>
      <c r="Q187" s="10"/>
      <c r="R187" s="10"/>
      <c r="S187" s="10"/>
      <c r="T187" s="10"/>
      <c r="U187" s="10"/>
      <c r="W187" s="10"/>
      <c r="X187" s="13"/>
    </row>
    <row r="188" spans="1:24" ht="13" x14ac:dyDescent="0.15">
      <c r="A188" s="6"/>
      <c r="E188" s="6"/>
      <c r="P188" s="10"/>
      <c r="Q188" s="10"/>
      <c r="R188" s="10"/>
      <c r="S188" s="10"/>
      <c r="T188" s="10"/>
      <c r="U188" s="10"/>
      <c r="W188" s="10"/>
      <c r="X188" s="13"/>
    </row>
    <row r="189" spans="1:24" ht="13" x14ac:dyDescent="0.15">
      <c r="A189" s="6"/>
      <c r="E189" s="6"/>
      <c r="L189" s="8"/>
      <c r="O189" s="9"/>
      <c r="P189" s="10"/>
      <c r="Q189" s="10"/>
      <c r="R189" s="10"/>
      <c r="S189" s="10"/>
      <c r="T189" s="10"/>
      <c r="U189" s="10"/>
      <c r="W189" s="10"/>
      <c r="X189" s="13"/>
    </row>
    <row r="190" spans="1:24" ht="13" x14ac:dyDescent="0.15">
      <c r="A190" s="6"/>
      <c r="E190" s="6"/>
      <c r="L190" s="8"/>
      <c r="O190" s="9"/>
      <c r="P190" s="10"/>
      <c r="Q190" s="10"/>
      <c r="R190" s="10"/>
      <c r="S190" s="10"/>
      <c r="T190" s="10"/>
      <c r="U190" s="10"/>
      <c r="W190" s="10"/>
      <c r="X190" s="13"/>
    </row>
    <row r="191" spans="1:24" ht="13" x14ac:dyDescent="0.15">
      <c r="A191" s="6"/>
      <c r="E191" s="6"/>
      <c r="L191" s="8"/>
      <c r="O191" s="9"/>
      <c r="P191" s="10"/>
      <c r="Q191" s="10"/>
      <c r="R191" s="10"/>
      <c r="S191" s="10"/>
      <c r="T191" s="10"/>
      <c r="U191" s="10"/>
      <c r="W191" s="10"/>
      <c r="X191" s="13"/>
    </row>
    <row r="192" spans="1:24" ht="13" x14ac:dyDescent="0.15">
      <c r="A192" s="6"/>
      <c r="E192" s="6"/>
      <c r="L192" s="8"/>
      <c r="O192" s="9"/>
      <c r="P192" s="10"/>
      <c r="Q192" s="10"/>
      <c r="R192" s="10"/>
      <c r="S192" s="10"/>
      <c r="T192" s="10"/>
      <c r="U192" s="10"/>
      <c r="W192" s="10"/>
      <c r="X192" s="13"/>
    </row>
    <row r="193" spans="1:24" ht="13" x14ac:dyDescent="0.15">
      <c r="A193" s="6"/>
      <c r="E193" s="6"/>
      <c r="L193" s="8"/>
      <c r="O193" s="9"/>
      <c r="P193" s="10"/>
      <c r="Q193" s="10"/>
      <c r="R193" s="10"/>
      <c r="S193" s="10"/>
      <c r="T193" s="10"/>
      <c r="U193" s="10"/>
      <c r="W193" s="10"/>
      <c r="X193" s="13"/>
    </row>
    <row r="194" spans="1:24" ht="13" x14ac:dyDescent="0.15">
      <c r="A194" s="6"/>
      <c r="E194" s="6"/>
      <c r="L194" s="8"/>
      <c r="O194" s="9"/>
      <c r="P194" s="10"/>
      <c r="Q194" s="10"/>
      <c r="R194" s="10"/>
      <c r="S194" s="10"/>
      <c r="T194" s="10"/>
      <c r="U194" s="10"/>
      <c r="W194" s="10"/>
      <c r="X194" s="13"/>
    </row>
    <row r="195" spans="1:24" ht="13" x14ac:dyDescent="0.15">
      <c r="A195" s="6"/>
      <c r="E195" s="6"/>
      <c r="L195" s="8"/>
      <c r="O195" s="9"/>
      <c r="P195" s="10"/>
      <c r="Q195" s="10"/>
      <c r="R195" s="10"/>
      <c r="S195" s="10"/>
      <c r="T195" s="10"/>
      <c r="U195" s="10"/>
      <c r="W195" s="10"/>
      <c r="X195" s="13"/>
    </row>
    <row r="196" spans="1:24" ht="13" x14ac:dyDescent="0.15">
      <c r="A196" s="6"/>
      <c r="E196" s="6"/>
      <c r="L196" s="8"/>
      <c r="O196" s="9"/>
      <c r="P196" s="10"/>
      <c r="Q196" s="10"/>
      <c r="R196" s="10"/>
      <c r="S196" s="10"/>
      <c r="T196" s="10"/>
      <c r="U196" s="10"/>
      <c r="W196" s="10"/>
      <c r="X196" s="13"/>
    </row>
    <row r="197" spans="1:24" ht="13" x14ac:dyDescent="0.15">
      <c r="A197" s="6"/>
      <c r="E197" s="6"/>
      <c r="L197" s="8"/>
      <c r="O197" s="9"/>
      <c r="P197" s="10"/>
      <c r="Q197" s="10"/>
      <c r="R197" s="10"/>
      <c r="S197" s="10"/>
      <c r="T197" s="10"/>
      <c r="U197" s="10"/>
      <c r="W197" s="10"/>
      <c r="X197" s="13"/>
    </row>
    <row r="198" spans="1:24" ht="13" x14ac:dyDescent="0.15">
      <c r="A198" s="6"/>
      <c r="E198" s="6"/>
      <c r="L198" s="8"/>
      <c r="O198" s="9"/>
      <c r="P198" s="10"/>
      <c r="Q198" s="10"/>
      <c r="R198" s="10"/>
      <c r="S198" s="10"/>
      <c r="T198" s="10"/>
      <c r="U198" s="10"/>
      <c r="W198" s="10"/>
      <c r="X198" s="13"/>
    </row>
    <row r="199" spans="1:24" ht="13" x14ac:dyDescent="0.15">
      <c r="A199" s="6"/>
      <c r="E199" s="6"/>
      <c r="L199" s="8"/>
      <c r="O199" s="9"/>
      <c r="P199" s="10"/>
      <c r="Q199" s="10"/>
      <c r="R199" s="10"/>
      <c r="S199" s="10"/>
      <c r="T199" s="10"/>
      <c r="U199" s="10"/>
      <c r="W199" s="10"/>
      <c r="X199" s="13"/>
    </row>
    <row r="200" spans="1:24" ht="13" x14ac:dyDescent="0.15">
      <c r="A200" s="6"/>
      <c r="E200" s="6"/>
      <c r="L200" s="8"/>
      <c r="O200" s="9"/>
      <c r="P200" s="10"/>
      <c r="Q200" s="10"/>
      <c r="R200" s="10"/>
      <c r="S200" s="10"/>
      <c r="T200" s="10"/>
      <c r="U200" s="10"/>
      <c r="W200" s="10"/>
      <c r="X200" s="13"/>
    </row>
    <row r="201" spans="1:24" ht="13" x14ac:dyDescent="0.15">
      <c r="A201" s="6"/>
      <c r="E201" s="6"/>
      <c r="L201" s="8"/>
      <c r="O201" s="9"/>
      <c r="P201" s="10"/>
      <c r="Q201" s="10"/>
      <c r="R201" s="10"/>
      <c r="S201" s="10"/>
      <c r="T201" s="10"/>
      <c r="U201" s="10"/>
      <c r="W201" s="10"/>
      <c r="X201" s="13"/>
    </row>
    <row r="202" spans="1:24" ht="13" x14ac:dyDescent="0.15">
      <c r="A202" s="6"/>
      <c r="E202" s="6"/>
      <c r="L202" s="8"/>
      <c r="O202" s="9"/>
      <c r="P202" s="10"/>
      <c r="Q202" s="10"/>
      <c r="R202" s="10"/>
      <c r="S202" s="10"/>
      <c r="T202" s="10"/>
      <c r="U202" s="10"/>
      <c r="W202" s="10"/>
      <c r="X202" s="13"/>
    </row>
    <row r="203" spans="1:24" ht="13" x14ac:dyDescent="0.15">
      <c r="A203" s="6"/>
      <c r="E203" s="6"/>
      <c r="L203" s="8"/>
      <c r="O203" s="9"/>
      <c r="P203" s="10"/>
      <c r="Q203" s="10"/>
      <c r="R203" s="10"/>
      <c r="S203" s="10"/>
      <c r="T203" s="10"/>
      <c r="U203" s="10"/>
      <c r="W203" s="10"/>
      <c r="X203" s="13"/>
    </row>
    <row r="204" spans="1:24" ht="13" x14ac:dyDescent="0.15">
      <c r="A204" s="6"/>
      <c r="E204" s="6"/>
      <c r="L204" s="8"/>
      <c r="O204" s="9"/>
      <c r="P204" s="10"/>
      <c r="Q204" s="10"/>
      <c r="R204" s="10"/>
      <c r="S204" s="10"/>
      <c r="T204" s="10"/>
      <c r="U204" s="10"/>
      <c r="W204" s="10"/>
      <c r="X204" s="13"/>
    </row>
    <row r="205" spans="1:24" ht="13" x14ac:dyDescent="0.15">
      <c r="A205" s="6"/>
      <c r="E205" s="6"/>
      <c r="L205" s="8"/>
      <c r="O205" s="9"/>
      <c r="P205" s="10"/>
      <c r="Q205" s="10"/>
      <c r="R205" s="10"/>
      <c r="S205" s="10"/>
      <c r="T205" s="10"/>
      <c r="U205" s="10"/>
      <c r="W205" s="10"/>
      <c r="X205" s="13"/>
    </row>
    <row r="206" spans="1:24" ht="13" x14ac:dyDescent="0.15">
      <c r="A206" s="6"/>
      <c r="E206" s="6"/>
      <c r="L206" s="8"/>
      <c r="O206" s="9"/>
      <c r="P206" s="10"/>
      <c r="Q206" s="10"/>
      <c r="R206" s="10"/>
      <c r="S206" s="10"/>
      <c r="T206" s="10"/>
      <c r="U206" s="10"/>
      <c r="W206" s="10"/>
      <c r="X206" s="13"/>
    </row>
    <row r="207" spans="1:24" ht="13" x14ac:dyDescent="0.15">
      <c r="A207" s="6"/>
      <c r="E207" s="6"/>
      <c r="L207" s="8"/>
      <c r="O207" s="9"/>
      <c r="P207" s="10"/>
      <c r="Q207" s="10"/>
      <c r="R207" s="10"/>
      <c r="S207" s="10"/>
      <c r="T207" s="10"/>
      <c r="U207" s="10"/>
      <c r="W207" s="10"/>
      <c r="X207" s="13"/>
    </row>
    <row r="208" spans="1:24" ht="13" x14ac:dyDescent="0.15">
      <c r="A208" s="6"/>
      <c r="E208" s="6"/>
      <c r="L208" s="8"/>
      <c r="O208" s="9"/>
      <c r="P208" s="10"/>
      <c r="Q208" s="10"/>
      <c r="R208" s="10"/>
      <c r="S208" s="10"/>
      <c r="T208" s="10"/>
      <c r="U208" s="10"/>
      <c r="W208" s="10"/>
      <c r="X208" s="13"/>
    </row>
    <row r="209" spans="1:24" ht="13" x14ac:dyDescent="0.15">
      <c r="A209" s="6"/>
      <c r="E209" s="6"/>
      <c r="L209" s="8"/>
      <c r="O209" s="9"/>
      <c r="P209" s="10"/>
      <c r="Q209" s="10"/>
      <c r="R209" s="10"/>
      <c r="S209" s="10"/>
      <c r="T209" s="10"/>
      <c r="U209" s="10"/>
      <c r="W209" s="10"/>
      <c r="X209" s="13"/>
    </row>
    <row r="210" spans="1:24" ht="13" x14ac:dyDescent="0.15">
      <c r="A210" s="6"/>
      <c r="E210" s="6"/>
      <c r="L210" s="8"/>
      <c r="O210" s="9"/>
      <c r="P210" s="10"/>
      <c r="Q210" s="10"/>
      <c r="R210" s="10"/>
      <c r="S210" s="10"/>
      <c r="T210" s="10"/>
      <c r="U210" s="10"/>
      <c r="W210" s="10"/>
      <c r="X210" s="13"/>
    </row>
    <row r="211" spans="1:24" ht="13" x14ac:dyDescent="0.15">
      <c r="A211" s="6"/>
      <c r="E211" s="6"/>
      <c r="L211" s="8"/>
      <c r="O211" s="9"/>
      <c r="P211" s="10"/>
      <c r="Q211" s="10"/>
      <c r="R211" s="10"/>
      <c r="S211" s="10"/>
      <c r="T211" s="10"/>
      <c r="U211" s="10"/>
      <c r="W211" s="10"/>
      <c r="X211" s="13"/>
    </row>
    <row r="212" spans="1:24" ht="13" x14ac:dyDescent="0.15">
      <c r="A212" s="6"/>
      <c r="E212" s="6"/>
      <c r="L212" s="8"/>
      <c r="O212" s="9"/>
      <c r="P212" s="10"/>
      <c r="Q212" s="10"/>
      <c r="R212" s="10"/>
      <c r="S212" s="10"/>
      <c r="T212" s="10"/>
      <c r="U212" s="10"/>
      <c r="W212" s="10"/>
      <c r="X212" s="13"/>
    </row>
    <row r="213" spans="1:24" ht="13" x14ac:dyDescent="0.15">
      <c r="A213" s="6"/>
      <c r="E213" s="6"/>
      <c r="L213" s="8"/>
      <c r="O213" s="9"/>
      <c r="P213" s="10"/>
      <c r="Q213" s="10"/>
      <c r="R213" s="10"/>
      <c r="S213" s="10"/>
      <c r="T213" s="10"/>
      <c r="U213" s="10"/>
      <c r="W213" s="10"/>
      <c r="X213" s="13"/>
    </row>
    <row r="214" spans="1:24" ht="13" x14ac:dyDescent="0.15">
      <c r="A214" s="6"/>
      <c r="E214" s="6"/>
      <c r="L214" s="8"/>
      <c r="O214" s="9"/>
      <c r="P214" s="10"/>
      <c r="Q214" s="10"/>
      <c r="R214" s="10"/>
      <c r="S214" s="10"/>
      <c r="T214" s="10"/>
      <c r="U214" s="10"/>
      <c r="W214" s="10"/>
      <c r="X214" s="13"/>
    </row>
    <row r="215" spans="1:24" ht="13" x14ac:dyDescent="0.15">
      <c r="A215" s="6"/>
      <c r="E215" s="6"/>
      <c r="L215" s="8"/>
      <c r="O215" s="9"/>
      <c r="P215" s="10"/>
      <c r="Q215" s="10"/>
      <c r="R215" s="10"/>
      <c r="S215" s="10"/>
      <c r="T215" s="10"/>
      <c r="U215" s="10"/>
      <c r="W215" s="10"/>
      <c r="X215" s="13"/>
    </row>
    <row r="216" spans="1:24" ht="13" x14ac:dyDescent="0.15">
      <c r="A216" s="6"/>
      <c r="E216" s="6"/>
      <c r="L216" s="8"/>
      <c r="O216" s="9"/>
      <c r="P216" s="10"/>
      <c r="Q216" s="10"/>
      <c r="R216" s="10"/>
      <c r="S216" s="10"/>
      <c r="T216" s="10"/>
      <c r="U216" s="10"/>
      <c r="W216" s="10"/>
      <c r="X216" s="13"/>
    </row>
    <row r="217" spans="1:24" ht="13" x14ac:dyDescent="0.15">
      <c r="A217" s="6"/>
      <c r="E217" s="6"/>
      <c r="L217" s="8"/>
      <c r="O217" s="9"/>
      <c r="P217" s="10"/>
      <c r="Q217" s="10"/>
      <c r="R217" s="10"/>
      <c r="S217" s="10"/>
      <c r="T217" s="10"/>
      <c r="U217" s="10"/>
      <c r="W217" s="10"/>
      <c r="X217" s="13"/>
    </row>
    <row r="218" spans="1:24" ht="13" x14ac:dyDescent="0.15">
      <c r="A218" s="6"/>
      <c r="E218" s="6"/>
      <c r="L218" s="8"/>
      <c r="O218" s="9"/>
      <c r="P218" s="10"/>
      <c r="Q218" s="10"/>
      <c r="R218" s="10"/>
      <c r="S218" s="10"/>
      <c r="T218" s="10"/>
      <c r="U218" s="10"/>
      <c r="W218" s="10"/>
      <c r="X218" s="13"/>
    </row>
    <row r="219" spans="1:24" ht="13" x14ac:dyDescent="0.15">
      <c r="A219" s="6"/>
      <c r="E219" s="6"/>
      <c r="L219" s="8"/>
      <c r="O219" s="9"/>
      <c r="P219" s="10"/>
      <c r="Q219" s="10"/>
      <c r="R219" s="10"/>
      <c r="S219" s="10"/>
      <c r="T219" s="10"/>
      <c r="U219" s="10"/>
      <c r="W219" s="10"/>
      <c r="X219" s="13"/>
    </row>
    <row r="220" spans="1:24" ht="13" x14ac:dyDescent="0.15">
      <c r="A220" s="6"/>
      <c r="E220" s="6"/>
      <c r="L220" s="8"/>
      <c r="O220" s="9"/>
      <c r="P220" s="10"/>
      <c r="Q220" s="10"/>
      <c r="R220" s="10"/>
      <c r="S220" s="10"/>
      <c r="T220" s="10"/>
      <c r="U220" s="10"/>
      <c r="W220" s="10"/>
      <c r="X220" s="13"/>
    </row>
    <row r="221" spans="1:24" ht="13" x14ac:dyDescent="0.15">
      <c r="A221" s="6"/>
      <c r="E221" s="6"/>
      <c r="L221" s="8"/>
      <c r="O221" s="9"/>
      <c r="P221" s="10"/>
      <c r="Q221" s="10"/>
      <c r="R221" s="10"/>
      <c r="S221" s="10"/>
      <c r="T221" s="10"/>
      <c r="U221" s="10"/>
      <c r="W221" s="10"/>
      <c r="X221" s="13"/>
    </row>
    <row r="222" spans="1:24" ht="13" x14ac:dyDescent="0.15">
      <c r="A222" s="6"/>
      <c r="E222" s="6"/>
      <c r="L222" s="8"/>
      <c r="O222" s="9"/>
      <c r="P222" s="10"/>
      <c r="Q222" s="10"/>
      <c r="R222" s="10"/>
      <c r="S222" s="10"/>
      <c r="T222" s="10"/>
      <c r="U222" s="10"/>
      <c r="W222" s="10"/>
      <c r="X222" s="13"/>
    </row>
    <row r="223" spans="1:24" ht="13" x14ac:dyDescent="0.15">
      <c r="A223" s="6"/>
      <c r="E223" s="6"/>
      <c r="L223" s="8"/>
      <c r="O223" s="9"/>
      <c r="P223" s="10"/>
      <c r="Q223" s="10"/>
      <c r="R223" s="10"/>
      <c r="S223" s="10"/>
      <c r="T223" s="10"/>
      <c r="U223" s="10"/>
      <c r="W223" s="10"/>
      <c r="X223" s="13"/>
    </row>
    <row r="224" spans="1:24" ht="13" x14ac:dyDescent="0.15">
      <c r="A224" s="6"/>
      <c r="E224" s="6"/>
      <c r="L224" s="8"/>
      <c r="O224" s="9"/>
      <c r="P224" s="10"/>
      <c r="Q224" s="10"/>
      <c r="R224" s="10"/>
      <c r="S224" s="10"/>
      <c r="T224" s="10"/>
      <c r="U224" s="10"/>
      <c r="W224" s="10"/>
      <c r="X224" s="13"/>
    </row>
    <row r="225" spans="1:24" ht="13" x14ac:dyDescent="0.15">
      <c r="A225" s="6"/>
      <c r="E225" s="6"/>
      <c r="L225" s="8"/>
      <c r="O225" s="9"/>
      <c r="P225" s="10"/>
      <c r="Q225" s="10"/>
      <c r="R225" s="10"/>
      <c r="S225" s="10"/>
      <c r="T225" s="10"/>
      <c r="U225" s="10"/>
      <c r="W225" s="10"/>
      <c r="X225" s="13"/>
    </row>
    <row r="226" spans="1:24" ht="13" x14ac:dyDescent="0.15">
      <c r="A226" s="6"/>
      <c r="E226" s="6"/>
      <c r="L226" s="8"/>
      <c r="O226" s="9"/>
      <c r="P226" s="10"/>
      <c r="Q226" s="10"/>
      <c r="R226" s="10"/>
      <c r="S226" s="10"/>
      <c r="T226" s="10"/>
      <c r="U226" s="10"/>
      <c r="W226" s="10"/>
      <c r="X226" s="13"/>
    </row>
    <row r="227" spans="1:24" ht="13" x14ac:dyDescent="0.15">
      <c r="A227" s="6"/>
      <c r="E227" s="6"/>
      <c r="L227" s="8"/>
      <c r="O227" s="9"/>
      <c r="P227" s="10"/>
      <c r="Q227" s="10"/>
      <c r="R227" s="10"/>
      <c r="S227" s="10"/>
      <c r="T227" s="10"/>
      <c r="U227" s="10"/>
      <c r="W227" s="10"/>
      <c r="X227" s="13"/>
    </row>
    <row r="228" spans="1:24" ht="13" x14ac:dyDescent="0.15">
      <c r="A228" s="6"/>
      <c r="E228" s="6"/>
      <c r="L228" s="8"/>
      <c r="O228" s="9"/>
      <c r="P228" s="10"/>
      <c r="Q228" s="10"/>
      <c r="R228" s="10"/>
      <c r="S228" s="10"/>
      <c r="T228" s="10"/>
      <c r="U228" s="10"/>
      <c r="W228" s="10"/>
      <c r="X228" s="13"/>
    </row>
    <row r="229" spans="1:24" ht="13" x14ac:dyDescent="0.15">
      <c r="A229" s="6"/>
      <c r="E229" s="6"/>
      <c r="L229" s="8"/>
      <c r="O229" s="9"/>
      <c r="P229" s="10"/>
      <c r="Q229" s="10"/>
      <c r="R229" s="10"/>
      <c r="S229" s="10"/>
      <c r="T229" s="10"/>
      <c r="U229" s="10"/>
      <c r="W229" s="10"/>
      <c r="X229" s="13"/>
    </row>
    <row r="230" spans="1:24" ht="13" x14ac:dyDescent="0.15">
      <c r="A230" s="6"/>
      <c r="E230" s="6"/>
      <c r="L230" s="8"/>
      <c r="O230" s="9"/>
      <c r="P230" s="10"/>
      <c r="Q230" s="10"/>
      <c r="R230" s="10"/>
      <c r="S230" s="10"/>
      <c r="T230" s="10"/>
      <c r="U230" s="10"/>
      <c r="W230" s="10"/>
      <c r="X230" s="13"/>
    </row>
    <row r="231" spans="1:24" ht="13" x14ac:dyDescent="0.15">
      <c r="A231" s="6"/>
      <c r="E231" s="6"/>
      <c r="L231" s="8"/>
      <c r="O231" s="9"/>
      <c r="P231" s="10"/>
      <c r="Q231" s="10"/>
      <c r="R231" s="10"/>
      <c r="S231" s="10"/>
      <c r="T231" s="10"/>
      <c r="U231" s="10"/>
      <c r="W231" s="10"/>
      <c r="X231" s="13"/>
    </row>
    <row r="232" spans="1:24" ht="13" x14ac:dyDescent="0.15">
      <c r="A232" s="6"/>
      <c r="E232" s="6"/>
      <c r="L232" s="8"/>
      <c r="O232" s="9"/>
      <c r="P232" s="10"/>
      <c r="Q232" s="10"/>
      <c r="R232" s="10"/>
      <c r="S232" s="10"/>
      <c r="T232" s="10"/>
      <c r="U232" s="10"/>
      <c r="W232" s="10"/>
      <c r="X232" s="13"/>
    </row>
    <row r="233" spans="1:24" ht="13" x14ac:dyDescent="0.15">
      <c r="A233" s="6"/>
      <c r="E233" s="6"/>
      <c r="L233" s="8"/>
      <c r="O233" s="9"/>
      <c r="P233" s="10"/>
      <c r="Q233" s="10"/>
      <c r="R233" s="10"/>
      <c r="S233" s="10"/>
      <c r="T233" s="10"/>
      <c r="U233" s="10"/>
      <c r="W233" s="10"/>
      <c r="X233" s="13"/>
    </row>
    <row r="234" spans="1:24" ht="13" x14ac:dyDescent="0.15">
      <c r="A234" s="6"/>
      <c r="E234" s="6"/>
      <c r="L234" s="8"/>
      <c r="O234" s="9"/>
      <c r="P234" s="10"/>
      <c r="Q234" s="10"/>
      <c r="R234" s="10"/>
      <c r="S234" s="10"/>
      <c r="T234" s="10"/>
      <c r="U234" s="10"/>
      <c r="W234" s="10"/>
      <c r="X234" s="13"/>
    </row>
    <row r="235" spans="1:24" ht="13" x14ac:dyDescent="0.15">
      <c r="A235" s="6"/>
      <c r="E235" s="6"/>
      <c r="L235" s="8"/>
      <c r="O235" s="9"/>
      <c r="P235" s="10"/>
      <c r="Q235" s="10"/>
      <c r="R235" s="10"/>
      <c r="S235" s="10"/>
      <c r="T235" s="10"/>
      <c r="U235" s="10"/>
      <c r="W235" s="10"/>
      <c r="X235" s="13"/>
    </row>
    <row r="236" spans="1:24" ht="13" x14ac:dyDescent="0.15">
      <c r="A236" s="6"/>
      <c r="E236" s="6"/>
      <c r="L236" s="8"/>
      <c r="O236" s="9"/>
      <c r="P236" s="10"/>
      <c r="Q236" s="10"/>
      <c r="R236" s="10"/>
      <c r="S236" s="10"/>
      <c r="T236" s="10"/>
      <c r="U236" s="10"/>
      <c r="W236" s="10"/>
      <c r="X236" s="13"/>
    </row>
    <row r="237" spans="1:24" ht="13" x14ac:dyDescent="0.15">
      <c r="A237" s="6"/>
      <c r="E237" s="6"/>
      <c r="L237" s="8"/>
      <c r="O237" s="9"/>
      <c r="P237" s="10"/>
      <c r="Q237" s="10"/>
      <c r="R237" s="10"/>
      <c r="S237" s="10"/>
      <c r="T237" s="10"/>
      <c r="U237" s="10"/>
      <c r="W237" s="10"/>
      <c r="X237" s="13"/>
    </row>
    <row r="238" spans="1:24" ht="13" x14ac:dyDescent="0.15">
      <c r="A238" s="6"/>
      <c r="E238" s="6"/>
      <c r="L238" s="8"/>
      <c r="O238" s="9"/>
      <c r="P238" s="10"/>
      <c r="Q238" s="10"/>
      <c r="R238" s="10"/>
      <c r="S238" s="10"/>
      <c r="T238" s="10"/>
      <c r="U238" s="10"/>
      <c r="W238" s="10"/>
      <c r="X238" s="13"/>
    </row>
    <row r="239" spans="1:24" ht="13" x14ac:dyDescent="0.15">
      <c r="A239" s="6"/>
      <c r="E239" s="6"/>
      <c r="L239" s="8"/>
      <c r="O239" s="9"/>
      <c r="P239" s="10"/>
      <c r="Q239" s="10"/>
      <c r="R239" s="10"/>
      <c r="S239" s="10"/>
      <c r="T239" s="10"/>
      <c r="U239" s="10"/>
      <c r="W239" s="10"/>
      <c r="X239" s="13"/>
    </row>
    <row r="240" spans="1:24" ht="13" x14ac:dyDescent="0.15">
      <c r="A240" s="6"/>
      <c r="E240" s="6"/>
      <c r="L240" s="8"/>
      <c r="O240" s="9"/>
      <c r="P240" s="10"/>
      <c r="Q240" s="10"/>
      <c r="R240" s="10"/>
      <c r="S240" s="10"/>
      <c r="T240" s="10"/>
      <c r="U240" s="10"/>
      <c r="W240" s="10"/>
      <c r="X240" s="13"/>
    </row>
    <row r="241" spans="1:24" ht="13" x14ac:dyDescent="0.15">
      <c r="A241" s="6"/>
      <c r="E241" s="6"/>
      <c r="L241" s="8"/>
      <c r="O241" s="9"/>
      <c r="P241" s="10"/>
      <c r="Q241" s="10"/>
      <c r="R241" s="10"/>
      <c r="S241" s="10"/>
      <c r="T241" s="10"/>
      <c r="U241" s="10"/>
      <c r="W241" s="10"/>
      <c r="X241" s="13"/>
    </row>
    <row r="242" spans="1:24" ht="13" x14ac:dyDescent="0.15">
      <c r="A242" s="6"/>
      <c r="E242" s="6"/>
      <c r="L242" s="8"/>
      <c r="O242" s="9"/>
      <c r="P242" s="10"/>
      <c r="Q242" s="10"/>
      <c r="R242" s="10"/>
      <c r="S242" s="10"/>
      <c r="T242" s="10"/>
      <c r="U242" s="10"/>
      <c r="W242" s="10"/>
      <c r="X242" s="13"/>
    </row>
    <row r="243" spans="1:24" ht="13" x14ac:dyDescent="0.15">
      <c r="A243" s="6"/>
      <c r="E243" s="6"/>
      <c r="L243" s="8"/>
      <c r="O243" s="9"/>
      <c r="P243" s="10"/>
      <c r="Q243" s="10"/>
      <c r="R243" s="10"/>
      <c r="S243" s="10"/>
      <c r="T243" s="10"/>
      <c r="U243" s="10"/>
      <c r="W243" s="10"/>
      <c r="X243" s="13"/>
    </row>
    <row r="244" spans="1:24" ht="13" x14ac:dyDescent="0.15">
      <c r="A244" s="6"/>
      <c r="E244" s="6"/>
      <c r="L244" s="8"/>
      <c r="O244" s="9"/>
      <c r="P244" s="10"/>
      <c r="Q244" s="10"/>
      <c r="R244" s="10"/>
      <c r="S244" s="10"/>
      <c r="T244" s="10"/>
      <c r="U244" s="10"/>
      <c r="W244" s="10"/>
      <c r="X244" s="13"/>
    </row>
    <row r="245" spans="1:24" ht="13" x14ac:dyDescent="0.15">
      <c r="A245" s="6"/>
      <c r="E245" s="6"/>
      <c r="L245" s="8"/>
      <c r="O245" s="9"/>
      <c r="P245" s="10"/>
      <c r="Q245" s="10"/>
      <c r="R245" s="10"/>
      <c r="S245" s="10"/>
      <c r="T245" s="10"/>
      <c r="U245" s="10"/>
      <c r="W245" s="10"/>
      <c r="X245" s="13"/>
    </row>
    <row r="246" spans="1:24" ht="13" x14ac:dyDescent="0.15">
      <c r="A246" s="6"/>
      <c r="E246" s="6"/>
      <c r="L246" s="8"/>
      <c r="O246" s="9"/>
      <c r="P246" s="10"/>
      <c r="Q246" s="10"/>
      <c r="R246" s="10"/>
      <c r="S246" s="10"/>
      <c r="T246" s="10"/>
      <c r="U246" s="10"/>
      <c r="W246" s="10"/>
      <c r="X246" s="13"/>
    </row>
    <row r="247" spans="1:24" ht="13" x14ac:dyDescent="0.15">
      <c r="A247" s="6"/>
      <c r="E247" s="6"/>
      <c r="L247" s="8"/>
      <c r="O247" s="9"/>
      <c r="P247" s="10"/>
      <c r="Q247" s="10"/>
      <c r="R247" s="10"/>
      <c r="S247" s="10"/>
      <c r="T247" s="10"/>
      <c r="U247" s="10"/>
      <c r="W247" s="10"/>
      <c r="X247" s="13"/>
    </row>
    <row r="248" spans="1:24" ht="13" x14ac:dyDescent="0.15">
      <c r="A248" s="6"/>
      <c r="E248" s="6"/>
      <c r="L248" s="8"/>
      <c r="O248" s="9"/>
      <c r="P248" s="10"/>
      <c r="Q248" s="10"/>
      <c r="R248" s="10"/>
      <c r="S248" s="10"/>
      <c r="T248" s="10"/>
      <c r="U248" s="10"/>
      <c r="W248" s="10"/>
      <c r="X248" s="13"/>
    </row>
    <row r="249" spans="1:24" ht="13" x14ac:dyDescent="0.15">
      <c r="A249" s="6"/>
      <c r="E249" s="6"/>
      <c r="L249" s="8"/>
      <c r="O249" s="9"/>
      <c r="P249" s="10"/>
      <c r="Q249" s="10"/>
      <c r="R249" s="10"/>
      <c r="S249" s="10"/>
      <c r="T249" s="10"/>
      <c r="U249" s="10"/>
      <c r="W249" s="10"/>
      <c r="X249" s="13"/>
    </row>
    <row r="250" spans="1:24" ht="13" x14ac:dyDescent="0.15">
      <c r="A250" s="6"/>
      <c r="E250" s="6"/>
      <c r="L250" s="8"/>
      <c r="O250" s="9"/>
      <c r="P250" s="10"/>
      <c r="Q250" s="10"/>
      <c r="R250" s="10"/>
      <c r="S250" s="10"/>
      <c r="T250" s="10"/>
      <c r="U250" s="10"/>
      <c r="W250" s="10"/>
      <c r="X250" s="13"/>
    </row>
    <row r="251" spans="1:24" ht="13" x14ac:dyDescent="0.15">
      <c r="A251" s="6"/>
      <c r="E251" s="6"/>
      <c r="L251" s="8"/>
      <c r="O251" s="9"/>
      <c r="P251" s="10"/>
      <c r="Q251" s="10"/>
      <c r="R251" s="10"/>
      <c r="S251" s="10"/>
      <c r="T251" s="10"/>
      <c r="U251" s="10"/>
      <c r="W251" s="10"/>
      <c r="X251" s="13"/>
    </row>
    <row r="252" spans="1:24" ht="13" x14ac:dyDescent="0.15">
      <c r="A252" s="6"/>
      <c r="E252" s="6"/>
      <c r="L252" s="8"/>
      <c r="O252" s="9"/>
      <c r="P252" s="10"/>
      <c r="Q252" s="10"/>
      <c r="R252" s="10"/>
      <c r="S252" s="10"/>
      <c r="T252" s="10"/>
      <c r="U252" s="10"/>
      <c r="W252" s="10"/>
      <c r="X252" s="13"/>
    </row>
    <row r="253" spans="1:24" ht="13" x14ac:dyDescent="0.15">
      <c r="A253" s="6"/>
      <c r="E253" s="6"/>
      <c r="L253" s="8"/>
      <c r="O253" s="9"/>
      <c r="P253" s="10"/>
      <c r="Q253" s="10"/>
      <c r="R253" s="10"/>
      <c r="S253" s="10"/>
      <c r="T253" s="10"/>
      <c r="U253" s="10"/>
      <c r="W253" s="10"/>
      <c r="X253" s="13"/>
    </row>
    <row r="254" spans="1:24" ht="13" x14ac:dyDescent="0.15">
      <c r="A254" s="6"/>
      <c r="E254" s="6"/>
      <c r="L254" s="8"/>
      <c r="O254" s="9"/>
      <c r="P254" s="10"/>
      <c r="Q254" s="10"/>
      <c r="R254" s="10"/>
      <c r="S254" s="10"/>
      <c r="T254" s="10"/>
      <c r="U254" s="10"/>
      <c r="W254" s="10"/>
      <c r="X254" s="13"/>
    </row>
    <row r="255" spans="1:24" ht="13" x14ac:dyDescent="0.15">
      <c r="A255" s="6"/>
      <c r="E255" s="6"/>
      <c r="L255" s="8"/>
      <c r="O255" s="9"/>
      <c r="P255" s="10"/>
      <c r="Q255" s="10"/>
      <c r="R255" s="10"/>
      <c r="S255" s="10"/>
      <c r="T255" s="10"/>
      <c r="U255" s="10"/>
      <c r="W255" s="10"/>
      <c r="X255" s="13"/>
    </row>
    <row r="256" spans="1:24" ht="13" x14ac:dyDescent="0.15">
      <c r="A256" s="6"/>
      <c r="E256" s="6"/>
      <c r="L256" s="8"/>
      <c r="O256" s="9"/>
      <c r="P256" s="10"/>
      <c r="Q256" s="10"/>
      <c r="R256" s="10"/>
      <c r="S256" s="10"/>
      <c r="T256" s="10"/>
      <c r="U256" s="10"/>
      <c r="W256" s="10"/>
      <c r="X256" s="13"/>
    </row>
    <row r="257" spans="1:24" ht="13" x14ac:dyDescent="0.15">
      <c r="A257" s="6"/>
      <c r="E257" s="6"/>
      <c r="L257" s="8"/>
      <c r="O257" s="9"/>
      <c r="P257" s="10"/>
      <c r="Q257" s="10"/>
      <c r="R257" s="10"/>
      <c r="S257" s="10"/>
      <c r="T257" s="10"/>
      <c r="U257" s="10"/>
      <c r="W257" s="10"/>
      <c r="X257" s="13"/>
    </row>
    <row r="258" spans="1:24" ht="13" x14ac:dyDescent="0.15">
      <c r="A258" s="6"/>
      <c r="E258" s="6"/>
      <c r="L258" s="8"/>
      <c r="O258" s="9"/>
      <c r="P258" s="10"/>
      <c r="Q258" s="10"/>
      <c r="R258" s="10"/>
      <c r="S258" s="10"/>
      <c r="T258" s="10"/>
      <c r="U258" s="10"/>
      <c r="W258" s="10"/>
      <c r="X258" s="13"/>
    </row>
    <row r="259" spans="1:24" ht="13" x14ac:dyDescent="0.15">
      <c r="A259" s="6"/>
      <c r="E259" s="6"/>
      <c r="L259" s="8"/>
      <c r="O259" s="9"/>
      <c r="P259" s="10"/>
      <c r="Q259" s="10"/>
      <c r="R259" s="10"/>
      <c r="S259" s="10"/>
      <c r="T259" s="10"/>
      <c r="U259" s="10"/>
      <c r="W259" s="10"/>
      <c r="X259" s="13"/>
    </row>
    <row r="260" spans="1:24" ht="13" x14ac:dyDescent="0.15">
      <c r="A260" s="6"/>
      <c r="E260" s="6"/>
      <c r="L260" s="8"/>
      <c r="O260" s="9"/>
      <c r="P260" s="10"/>
      <c r="Q260" s="10"/>
      <c r="R260" s="10"/>
      <c r="S260" s="10"/>
      <c r="T260" s="10"/>
      <c r="U260" s="10"/>
      <c r="W260" s="10"/>
      <c r="X260" s="13"/>
    </row>
    <row r="261" spans="1:24" ht="13" x14ac:dyDescent="0.15">
      <c r="A261" s="6"/>
      <c r="E261" s="6"/>
      <c r="L261" s="8"/>
      <c r="O261" s="9"/>
      <c r="P261" s="10"/>
      <c r="Q261" s="10"/>
      <c r="R261" s="10"/>
      <c r="S261" s="10"/>
      <c r="T261" s="10"/>
      <c r="U261" s="10"/>
      <c r="W261" s="10"/>
      <c r="X261" s="13"/>
    </row>
    <row r="262" spans="1:24" ht="13" x14ac:dyDescent="0.15">
      <c r="A262" s="6"/>
      <c r="E262" s="6"/>
      <c r="L262" s="8"/>
      <c r="O262" s="9"/>
      <c r="P262" s="10"/>
      <c r="Q262" s="10"/>
      <c r="R262" s="10"/>
      <c r="S262" s="10"/>
      <c r="T262" s="10"/>
      <c r="U262" s="10"/>
      <c r="W262" s="10"/>
      <c r="X262" s="13"/>
    </row>
    <row r="263" spans="1:24" ht="13" x14ac:dyDescent="0.15">
      <c r="A263" s="6"/>
      <c r="E263" s="6"/>
      <c r="L263" s="8"/>
      <c r="O263" s="9"/>
      <c r="P263" s="10"/>
      <c r="Q263" s="10"/>
      <c r="R263" s="10"/>
      <c r="S263" s="10"/>
      <c r="T263" s="10"/>
      <c r="U263" s="10"/>
      <c r="W263" s="10"/>
      <c r="X263" s="13"/>
    </row>
    <row r="264" spans="1:24" ht="13" x14ac:dyDescent="0.15">
      <c r="A264" s="6"/>
      <c r="E264" s="6"/>
      <c r="L264" s="8"/>
      <c r="O264" s="9"/>
      <c r="P264" s="10"/>
      <c r="Q264" s="10"/>
      <c r="R264" s="10"/>
      <c r="S264" s="10"/>
      <c r="T264" s="10"/>
      <c r="U264" s="10"/>
      <c r="W264" s="10"/>
      <c r="X264" s="13"/>
    </row>
    <row r="265" spans="1:24" ht="13" x14ac:dyDescent="0.15">
      <c r="A265" s="6"/>
      <c r="E265" s="6"/>
      <c r="L265" s="8"/>
      <c r="O265" s="9"/>
      <c r="P265" s="10"/>
      <c r="Q265" s="10"/>
      <c r="R265" s="10"/>
      <c r="S265" s="10"/>
      <c r="T265" s="10"/>
      <c r="U265" s="10"/>
      <c r="W265" s="10"/>
      <c r="X265" s="13"/>
    </row>
    <row r="266" spans="1:24" ht="13" x14ac:dyDescent="0.15">
      <c r="A266" s="6"/>
      <c r="E266" s="6"/>
      <c r="L266" s="8"/>
      <c r="O266" s="9"/>
      <c r="P266" s="10"/>
      <c r="Q266" s="10"/>
      <c r="R266" s="10"/>
      <c r="S266" s="10"/>
      <c r="T266" s="10"/>
      <c r="U266" s="10"/>
      <c r="W266" s="10"/>
      <c r="X266" s="13"/>
    </row>
    <row r="267" spans="1:24" ht="13" x14ac:dyDescent="0.15">
      <c r="A267" s="6"/>
      <c r="E267" s="6"/>
      <c r="L267" s="8"/>
      <c r="O267" s="9"/>
      <c r="P267" s="10"/>
      <c r="Q267" s="10"/>
      <c r="R267" s="10"/>
      <c r="S267" s="10"/>
      <c r="T267" s="10"/>
      <c r="U267" s="10"/>
      <c r="W267" s="10"/>
      <c r="X267" s="13"/>
    </row>
    <row r="268" spans="1:24" ht="13" x14ac:dyDescent="0.15">
      <c r="A268" s="6"/>
      <c r="E268" s="6"/>
      <c r="L268" s="8"/>
      <c r="O268" s="9"/>
      <c r="P268" s="10"/>
      <c r="Q268" s="10"/>
      <c r="R268" s="10"/>
      <c r="S268" s="10"/>
      <c r="T268" s="10"/>
      <c r="U268" s="10"/>
      <c r="W268" s="10"/>
      <c r="X268" s="13"/>
    </row>
    <row r="269" spans="1:24" ht="13" x14ac:dyDescent="0.15">
      <c r="A269" s="6"/>
      <c r="E269" s="6"/>
      <c r="L269" s="8"/>
      <c r="O269" s="9"/>
      <c r="P269" s="10"/>
      <c r="Q269" s="10"/>
      <c r="R269" s="10"/>
      <c r="S269" s="10"/>
      <c r="T269" s="10"/>
      <c r="U269" s="10"/>
      <c r="W269" s="10"/>
      <c r="X269" s="13"/>
    </row>
    <row r="270" spans="1:24" ht="13" x14ac:dyDescent="0.15">
      <c r="A270" s="6"/>
      <c r="E270" s="6"/>
      <c r="L270" s="8"/>
      <c r="O270" s="9"/>
      <c r="P270" s="10"/>
      <c r="Q270" s="10"/>
      <c r="R270" s="10"/>
      <c r="S270" s="10"/>
      <c r="T270" s="10"/>
      <c r="U270" s="10"/>
      <c r="W270" s="10"/>
      <c r="X270" s="13"/>
    </row>
    <row r="271" spans="1:24" ht="13" x14ac:dyDescent="0.15">
      <c r="A271" s="6"/>
      <c r="E271" s="6"/>
      <c r="L271" s="8"/>
      <c r="O271" s="9"/>
      <c r="P271" s="10"/>
      <c r="Q271" s="10"/>
      <c r="R271" s="10"/>
      <c r="S271" s="10"/>
      <c r="T271" s="10"/>
      <c r="U271" s="10"/>
      <c r="W271" s="10"/>
      <c r="X271" s="13"/>
    </row>
    <row r="272" spans="1:24" ht="13" x14ac:dyDescent="0.15">
      <c r="A272" s="6"/>
      <c r="E272" s="6"/>
      <c r="L272" s="8"/>
      <c r="O272" s="9"/>
      <c r="P272" s="10"/>
      <c r="Q272" s="10"/>
      <c r="R272" s="10"/>
      <c r="S272" s="10"/>
      <c r="T272" s="10"/>
      <c r="U272" s="10"/>
      <c r="W272" s="10"/>
      <c r="X272" s="13"/>
    </row>
    <row r="273" spans="1:24" ht="13" x14ac:dyDescent="0.15">
      <c r="A273" s="6"/>
      <c r="E273" s="6"/>
      <c r="L273" s="8"/>
      <c r="O273" s="9"/>
      <c r="P273" s="10"/>
      <c r="Q273" s="10"/>
      <c r="R273" s="10"/>
      <c r="S273" s="10"/>
      <c r="T273" s="10"/>
      <c r="U273" s="10"/>
      <c r="W273" s="10"/>
      <c r="X273" s="13"/>
    </row>
    <row r="274" spans="1:24" ht="13" x14ac:dyDescent="0.15">
      <c r="A274" s="6"/>
      <c r="E274" s="6"/>
      <c r="L274" s="8"/>
      <c r="O274" s="9"/>
      <c r="P274" s="10"/>
      <c r="Q274" s="10"/>
      <c r="R274" s="10"/>
      <c r="S274" s="10"/>
      <c r="T274" s="10"/>
      <c r="U274" s="10"/>
      <c r="W274" s="10"/>
      <c r="X274" s="13"/>
    </row>
    <row r="275" spans="1:24" ht="13" x14ac:dyDescent="0.15">
      <c r="A275" s="6"/>
      <c r="E275" s="6"/>
      <c r="L275" s="8"/>
      <c r="O275" s="9"/>
      <c r="P275" s="10"/>
      <c r="Q275" s="10"/>
      <c r="R275" s="10"/>
      <c r="S275" s="10"/>
      <c r="T275" s="10"/>
      <c r="U275" s="10"/>
      <c r="W275" s="10"/>
      <c r="X275" s="13"/>
    </row>
    <row r="276" spans="1:24" ht="13" x14ac:dyDescent="0.15">
      <c r="A276" s="6"/>
      <c r="E276" s="6"/>
      <c r="L276" s="8"/>
      <c r="O276" s="9"/>
      <c r="P276" s="10"/>
      <c r="Q276" s="10"/>
      <c r="R276" s="10"/>
      <c r="S276" s="10"/>
      <c r="T276" s="10"/>
      <c r="U276" s="10"/>
      <c r="W276" s="10"/>
      <c r="X276" s="13"/>
    </row>
    <row r="277" spans="1:24" ht="13" x14ac:dyDescent="0.15">
      <c r="A277" s="6"/>
      <c r="E277" s="6"/>
      <c r="L277" s="8"/>
      <c r="O277" s="9"/>
      <c r="P277" s="10"/>
      <c r="Q277" s="10"/>
      <c r="R277" s="10"/>
      <c r="S277" s="10"/>
      <c r="T277" s="10"/>
      <c r="U277" s="10"/>
      <c r="W277" s="10"/>
      <c r="X277" s="13"/>
    </row>
    <row r="278" spans="1:24" ht="13" x14ac:dyDescent="0.15">
      <c r="A278" s="6"/>
      <c r="E278" s="6"/>
      <c r="L278" s="8"/>
      <c r="O278" s="9"/>
      <c r="P278" s="10"/>
      <c r="Q278" s="10"/>
      <c r="R278" s="10"/>
      <c r="S278" s="10"/>
      <c r="T278" s="10"/>
      <c r="U278" s="10"/>
      <c r="W278" s="10"/>
      <c r="X278" s="13"/>
    </row>
    <row r="279" spans="1:24" ht="13" x14ac:dyDescent="0.15">
      <c r="A279" s="6"/>
      <c r="E279" s="6"/>
      <c r="L279" s="8"/>
      <c r="O279" s="9"/>
      <c r="P279" s="10"/>
      <c r="Q279" s="10"/>
      <c r="R279" s="10"/>
      <c r="S279" s="10"/>
      <c r="T279" s="10"/>
      <c r="U279" s="10"/>
      <c r="W279" s="10"/>
      <c r="X279" s="13"/>
    </row>
    <row r="280" spans="1:24" ht="13" x14ac:dyDescent="0.15">
      <c r="A280" s="6"/>
      <c r="E280" s="6"/>
      <c r="L280" s="8"/>
      <c r="O280" s="9"/>
      <c r="P280" s="10"/>
      <c r="Q280" s="10"/>
      <c r="R280" s="10"/>
      <c r="S280" s="10"/>
      <c r="T280" s="10"/>
      <c r="U280" s="10"/>
      <c r="W280" s="10"/>
      <c r="X280" s="13"/>
    </row>
    <row r="281" spans="1:24" ht="13" x14ac:dyDescent="0.15">
      <c r="A281" s="6"/>
      <c r="E281" s="6"/>
      <c r="L281" s="8"/>
      <c r="O281" s="9"/>
      <c r="P281" s="10"/>
      <c r="Q281" s="10"/>
      <c r="R281" s="10"/>
      <c r="S281" s="10"/>
      <c r="T281" s="10"/>
      <c r="U281" s="10"/>
      <c r="W281" s="10"/>
      <c r="X281" s="13"/>
    </row>
    <row r="282" spans="1:24" ht="13" x14ac:dyDescent="0.15">
      <c r="A282" s="6"/>
      <c r="E282" s="6"/>
      <c r="L282" s="8"/>
      <c r="O282" s="9"/>
      <c r="P282" s="10"/>
      <c r="Q282" s="10"/>
      <c r="R282" s="10"/>
      <c r="S282" s="10"/>
      <c r="T282" s="10"/>
      <c r="U282" s="10"/>
      <c r="W282" s="10"/>
      <c r="X282" s="13"/>
    </row>
    <row r="283" spans="1:24" ht="13" x14ac:dyDescent="0.15">
      <c r="A283" s="6"/>
      <c r="E283" s="6"/>
      <c r="L283" s="8"/>
      <c r="O283" s="9"/>
      <c r="P283" s="10"/>
      <c r="Q283" s="10"/>
      <c r="R283" s="10"/>
      <c r="S283" s="10"/>
      <c r="T283" s="10"/>
      <c r="U283" s="10"/>
      <c r="W283" s="10"/>
      <c r="X283" s="13"/>
    </row>
    <row r="284" spans="1:24" ht="13" x14ac:dyDescent="0.15">
      <c r="A284" s="6"/>
      <c r="E284" s="6"/>
      <c r="L284" s="8"/>
      <c r="O284" s="9"/>
      <c r="P284" s="10"/>
      <c r="Q284" s="10"/>
      <c r="R284" s="10"/>
      <c r="S284" s="10"/>
      <c r="T284" s="10"/>
      <c r="U284" s="10"/>
      <c r="W284" s="10"/>
      <c r="X284" s="13"/>
    </row>
    <row r="285" spans="1:24" ht="13" x14ac:dyDescent="0.15">
      <c r="A285" s="6"/>
      <c r="E285" s="6"/>
      <c r="L285" s="8"/>
      <c r="O285" s="9"/>
      <c r="P285" s="10"/>
      <c r="Q285" s="10"/>
      <c r="R285" s="10"/>
      <c r="S285" s="10"/>
      <c r="T285" s="10"/>
      <c r="U285" s="10"/>
      <c r="W285" s="10"/>
      <c r="X285" s="13"/>
    </row>
    <row r="286" spans="1:24" ht="13" x14ac:dyDescent="0.15">
      <c r="A286" s="6"/>
      <c r="E286" s="6"/>
      <c r="L286" s="8"/>
      <c r="O286" s="9"/>
      <c r="P286" s="10"/>
      <c r="Q286" s="10"/>
      <c r="R286" s="10"/>
      <c r="S286" s="10"/>
      <c r="T286" s="10"/>
      <c r="U286" s="10"/>
      <c r="W286" s="10"/>
      <c r="X286" s="13"/>
    </row>
    <row r="287" spans="1:24" ht="13" x14ac:dyDescent="0.15">
      <c r="A287" s="6"/>
      <c r="E287" s="6"/>
      <c r="L287" s="8"/>
      <c r="O287" s="9"/>
      <c r="P287" s="10"/>
      <c r="Q287" s="10"/>
      <c r="R287" s="10"/>
      <c r="S287" s="10"/>
      <c r="T287" s="10"/>
      <c r="U287" s="10"/>
      <c r="W287" s="10"/>
      <c r="X287" s="13"/>
    </row>
    <row r="288" spans="1:24" ht="13" x14ac:dyDescent="0.15">
      <c r="A288" s="6"/>
      <c r="E288" s="6"/>
      <c r="L288" s="8"/>
      <c r="O288" s="9"/>
      <c r="P288" s="10"/>
      <c r="Q288" s="10"/>
      <c r="R288" s="10"/>
      <c r="S288" s="10"/>
      <c r="T288" s="10"/>
      <c r="U288" s="10"/>
      <c r="W288" s="10"/>
      <c r="X288" s="13"/>
    </row>
    <row r="289" spans="1:24" ht="13" x14ac:dyDescent="0.15">
      <c r="A289" s="6"/>
      <c r="E289" s="6"/>
      <c r="L289" s="8"/>
      <c r="O289" s="9"/>
      <c r="P289" s="10"/>
      <c r="Q289" s="10"/>
      <c r="R289" s="10"/>
      <c r="S289" s="10"/>
      <c r="T289" s="10"/>
      <c r="U289" s="10"/>
      <c r="W289" s="10"/>
      <c r="X289" s="13"/>
    </row>
    <row r="290" spans="1:24" ht="13" x14ac:dyDescent="0.15">
      <c r="A290" s="6"/>
      <c r="E290" s="6"/>
      <c r="L290" s="8"/>
      <c r="O290" s="9"/>
      <c r="P290" s="10"/>
      <c r="Q290" s="10"/>
      <c r="R290" s="10"/>
      <c r="S290" s="10"/>
      <c r="T290" s="10"/>
      <c r="U290" s="10"/>
      <c r="W290" s="10"/>
      <c r="X290" s="13"/>
    </row>
    <row r="291" spans="1:24" ht="13" x14ac:dyDescent="0.15">
      <c r="A291" s="6"/>
      <c r="E291" s="6"/>
      <c r="L291" s="8"/>
      <c r="O291" s="9"/>
      <c r="P291" s="10"/>
      <c r="Q291" s="10"/>
      <c r="R291" s="10"/>
      <c r="S291" s="10"/>
      <c r="T291" s="10"/>
      <c r="U291" s="10"/>
      <c r="W291" s="10"/>
      <c r="X291" s="13"/>
    </row>
    <row r="292" spans="1:24" ht="13" x14ac:dyDescent="0.15">
      <c r="A292" s="6"/>
      <c r="E292" s="6"/>
      <c r="L292" s="8"/>
      <c r="O292" s="9"/>
      <c r="P292" s="10"/>
      <c r="Q292" s="10"/>
      <c r="R292" s="10"/>
      <c r="S292" s="10"/>
      <c r="T292" s="10"/>
      <c r="U292" s="10"/>
      <c r="W292" s="10"/>
      <c r="X292" s="13"/>
    </row>
    <row r="293" spans="1:24" ht="13" x14ac:dyDescent="0.15">
      <c r="A293" s="6"/>
      <c r="E293" s="6"/>
      <c r="L293" s="8"/>
      <c r="O293" s="9"/>
      <c r="P293" s="10"/>
      <c r="Q293" s="10"/>
      <c r="R293" s="10"/>
      <c r="S293" s="10"/>
      <c r="T293" s="10"/>
      <c r="U293" s="10"/>
      <c r="W293" s="10"/>
      <c r="X293" s="13"/>
    </row>
    <row r="294" spans="1:24" ht="13" x14ac:dyDescent="0.15">
      <c r="A294" s="6"/>
      <c r="E294" s="6"/>
      <c r="L294" s="8"/>
      <c r="O294" s="9"/>
      <c r="P294" s="10"/>
      <c r="Q294" s="10"/>
      <c r="R294" s="10"/>
      <c r="S294" s="10"/>
      <c r="T294" s="10"/>
      <c r="U294" s="10"/>
      <c r="W294" s="10"/>
      <c r="X294" s="13"/>
    </row>
    <row r="295" spans="1:24" ht="13" x14ac:dyDescent="0.15">
      <c r="A295" s="6"/>
      <c r="E295" s="6"/>
      <c r="L295" s="8"/>
      <c r="O295" s="9"/>
      <c r="P295" s="10"/>
      <c r="Q295" s="10"/>
      <c r="R295" s="10"/>
      <c r="S295" s="10"/>
      <c r="T295" s="10"/>
      <c r="U295" s="10"/>
      <c r="W295" s="10"/>
      <c r="X295" s="13"/>
    </row>
    <row r="296" spans="1:24" ht="13" x14ac:dyDescent="0.15">
      <c r="A296" s="6"/>
      <c r="E296" s="6"/>
      <c r="L296" s="8"/>
      <c r="O296" s="9"/>
      <c r="P296" s="10"/>
      <c r="Q296" s="10"/>
      <c r="R296" s="10"/>
      <c r="S296" s="10"/>
      <c r="T296" s="10"/>
      <c r="U296" s="10"/>
      <c r="W296" s="10"/>
      <c r="X296" s="13"/>
    </row>
    <row r="297" spans="1:24" ht="13" x14ac:dyDescent="0.15">
      <c r="A297" s="6"/>
      <c r="E297" s="6"/>
      <c r="L297" s="8"/>
      <c r="O297" s="9"/>
      <c r="P297" s="10"/>
      <c r="Q297" s="10"/>
      <c r="R297" s="10"/>
      <c r="S297" s="10"/>
      <c r="T297" s="10"/>
      <c r="U297" s="10"/>
      <c r="W297" s="10"/>
      <c r="X297" s="13"/>
    </row>
    <row r="298" spans="1:24" ht="13" x14ac:dyDescent="0.15">
      <c r="A298" s="6"/>
      <c r="E298" s="6"/>
      <c r="L298" s="8"/>
      <c r="O298" s="9"/>
      <c r="P298" s="10"/>
      <c r="Q298" s="10"/>
      <c r="R298" s="10"/>
      <c r="S298" s="10"/>
      <c r="T298" s="10"/>
      <c r="U298" s="10"/>
      <c r="W298" s="10"/>
      <c r="X298" s="13"/>
    </row>
    <row r="299" spans="1:24" ht="13" x14ac:dyDescent="0.15">
      <c r="A299" s="6"/>
      <c r="E299" s="6"/>
      <c r="L299" s="8"/>
      <c r="O299" s="9"/>
      <c r="P299" s="10"/>
      <c r="Q299" s="10"/>
      <c r="R299" s="10"/>
      <c r="S299" s="10"/>
      <c r="T299" s="10"/>
      <c r="U299" s="10"/>
      <c r="W299" s="10"/>
      <c r="X299" s="13"/>
    </row>
    <row r="300" spans="1:24" ht="13" x14ac:dyDescent="0.15">
      <c r="A300" s="6"/>
      <c r="E300" s="6"/>
      <c r="L300" s="8"/>
      <c r="O300" s="9"/>
      <c r="P300" s="10"/>
      <c r="Q300" s="10"/>
      <c r="R300" s="10"/>
      <c r="S300" s="10"/>
      <c r="T300" s="10"/>
      <c r="U300" s="10"/>
      <c r="W300" s="10"/>
      <c r="X300" s="13"/>
    </row>
    <row r="301" spans="1:24" ht="13" x14ac:dyDescent="0.15">
      <c r="A301" s="6"/>
      <c r="E301" s="6"/>
      <c r="L301" s="8"/>
      <c r="O301" s="9"/>
      <c r="P301" s="10"/>
      <c r="Q301" s="10"/>
      <c r="R301" s="10"/>
      <c r="S301" s="10"/>
      <c r="T301" s="10"/>
      <c r="U301" s="10"/>
      <c r="W301" s="10"/>
      <c r="X301" s="13"/>
    </row>
    <row r="302" spans="1:24" ht="13" x14ac:dyDescent="0.15">
      <c r="A302" s="6"/>
      <c r="E302" s="6"/>
      <c r="L302" s="8"/>
      <c r="O302" s="9"/>
      <c r="P302" s="10"/>
      <c r="Q302" s="10"/>
      <c r="R302" s="10"/>
      <c r="S302" s="10"/>
      <c r="T302" s="10"/>
      <c r="U302" s="10"/>
      <c r="W302" s="10"/>
      <c r="X302" s="13"/>
    </row>
    <row r="303" spans="1:24" ht="13" x14ac:dyDescent="0.15">
      <c r="A303" s="6"/>
      <c r="E303" s="6"/>
      <c r="L303" s="8"/>
      <c r="O303" s="9"/>
      <c r="P303" s="10"/>
      <c r="Q303" s="10"/>
      <c r="R303" s="10"/>
      <c r="S303" s="10"/>
      <c r="T303" s="10"/>
      <c r="U303" s="10"/>
      <c r="W303" s="10"/>
      <c r="X303" s="13"/>
    </row>
    <row r="304" spans="1:24" ht="13" x14ac:dyDescent="0.15">
      <c r="A304" s="6"/>
      <c r="E304" s="6"/>
      <c r="L304" s="8"/>
      <c r="O304" s="9"/>
      <c r="P304" s="10"/>
      <c r="Q304" s="10"/>
      <c r="R304" s="10"/>
      <c r="S304" s="10"/>
      <c r="T304" s="10"/>
      <c r="U304" s="10"/>
      <c r="W304" s="10"/>
      <c r="X304" s="13"/>
    </row>
    <row r="305" spans="1:24" ht="13" x14ac:dyDescent="0.15">
      <c r="A305" s="6"/>
      <c r="E305" s="6"/>
      <c r="L305" s="8"/>
      <c r="O305" s="9"/>
      <c r="P305" s="10"/>
      <c r="Q305" s="10"/>
      <c r="R305" s="10"/>
      <c r="S305" s="10"/>
      <c r="T305" s="10"/>
      <c r="U305" s="10"/>
      <c r="W305" s="10"/>
      <c r="X305" s="13"/>
    </row>
    <row r="306" spans="1:24" ht="13" x14ac:dyDescent="0.15">
      <c r="A306" s="6"/>
      <c r="E306" s="6"/>
      <c r="L306" s="8"/>
      <c r="O306" s="9"/>
      <c r="P306" s="10"/>
      <c r="Q306" s="10"/>
      <c r="R306" s="10"/>
      <c r="S306" s="10"/>
      <c r="T306" s="10"/>
      <c r="U306" s="10"/>
      <c r="W306" s="10"/>
      <c r="X306" s="13"/>
    </row>
    <row r="307" spans="1:24" ht="13" x14ac:dyDescent="0.15">
      <c r="A307" s="6"/>
      <c r="E307" s="6"/>
      <c r="L307" s="8"/>
      <c r="O307" s="9"/>
      <c r="P307" s="10"/>
      <c r="Q307" s="10"/>
      <c r="R307" s="10"/>
      <c r="S307" s="10"/>
      <c r="T307" s="10"/>
      <c r="U307" s="10"/>
      <c r="W307" s="10"/>
      <c r="X307" s="13"/>
    </row>
    <row r="308" spans="1:24" ht="13" x14ac:dyDescent="0.15">
      <c r="A308" s="6"/>
      <c r="E308" s="6"/>
      <c r="L308" s="8"/>
      <c r="O308" s="9"/>
      <c r="P308" s="10"/>
      <c r="Q308" s="10"/>
      <c r="R308" s="10"/>
      <c r="S308" s="10"/>
      <c r="T308" s="10"/>
      <c r="U308" s="10"/>
      <c r="W308" s="10"/>
      <c r="X308" s="13"/>
    </row>
    <row r="309" spans="1:24" ht="13" x14ac:dyDescent="0.15">
      <c r="A309" s="6"/>
      <c r="E309" s="6"/>
      <c r="L309" s="8"/>
      <c r="O309" s="9"/>
      <c r="P309" s="10"/>
      <c r="Q309" s="10"/>
      <c r="R309" s="10"/>
      <c r="S309" s="10"/>
      <c r="T309" s="10"/>
      <c r="U309" s="10"/>
      <c r="W309" s="10"/>
      <c r="X309" s="13"/>
    </row>
    <row r="310" spans="1:24" ht="13" x14ac:dyDescent="0.15">
      <c r="A310" s="6"/>
      <c r="E310" s="6"/>
      <c r="L310" s="8"/>
      <c r="O310" s="9"/>
      <c r="P310" s="10"/>
      <c r="Q310" s="10"/>
      <c r="R310" s="10"/>
      <c r="S310" s="10"/>
      <c r="T310" s="10"/>
      <c r="U310" s="10"/>
      <c r="W310" s="10"/>
      <c r="X310" s="13"/>
    </row>
    <row r="311" spans="1:24" ht="13" x14ac:dyDescent="0.15">
      <c r="A311" s="6"/>
      <c r="E311" s="6"/>
      <c r="L311" s="8"/>
      <c r="O311" s="9"/>
      <c r="P311" s="10"/>
      <c r="Q311" s="10"/>
      <c r="R311" s="10"/>
      <c r="S311" s="10"/>
      <c r="T311" s="10"/>
      <c r="U311" s="10"/>
      <c r="W311" s="10"/>
      <c r="X311" s="13"/>
    </row>
    <row r="312" spans="1:24" ht="13" x14ac:dyDescent="0.15">
      <c r="A312" s="6"/>
      <c r="E312" s="6"/>
      <c r="L312" s="8"/>
      <c r="O312" s="9"/>
      <c r="P312" s="10"/>
      <c r="Q312" s="10"/>
      <c r="R312" s="10"/>
      <c r="S312" s="10"/>
      <c r="T312" s="10"/>
      <c r="U312" s="10"/>
      <c r="W312" s="10"/>
      <c r="X312" s="13"/>
    </row>
    <row r="313" spans="1:24" ht="13" x14ac:dyDescent="0.15">
      <c r="A313" s="6"/>
      <c r="E313" s="6"/>
      <c r="L313" s="8"/>
      <c r="O313" s="9"/>
      <c r="P313" s="10"/>
      <c r="Q313" s="10"/>
      <c r="R313" s="10"/>
      <c r="S313" s="10"/>
      <c r="T313" s="10"/>
      <c r="U313" s="10"/>
      <c r="W313" s="10"/>
      <c r="X313" s="13"/>
    </row>
    <row r="314" spans="1:24" ht="13" x14ac:dyDescent="0.15">
      <c r="A314" s="6"/>
      <c r="E314" s="6"/>
      <c r="L314" s="8"/>
      <c r="O314" s="9"/>
      <c r="P314" s="10"/>
      <c r="Q314" s="10"/>
      <c r="R314" s="10"/>
      <c r="S314" s="10"/>
      <c r="T314" s="10"/>
      <c r="U314" s="10"/>
      <c r="W314" s="10"/>
      <c r="X314" s="13"/>
    </row>
    <row r="315" spans="1:24" ht="13" x14ac:dyDescent="0.15">
      <c r="A315" s="6"/>
      <c r="E315" s="6"/>
      <c r="L315" s="8"/>
      <c r="O315" s="9"/>
      <c r="P315" s="10"/>
      <c r="Q315" s="10"/>
      <c r="R315" s="10"/>
      <c r="S315" s="10"/>
      <c r="T315" s="10"/>
      <c r="U315" s="10"/>
      <c r="W315" s="10"/>
      <c r="X315" s="13"/>
    </row>
    <row r="316" spans="1:24" ht="13" x14ac:dyDescent="0.15">
      <c r="A316" s="6"/>
      <c r="E316" s="6"/>
      <c r="L316" s="8"/>
      <c r="O316" s="9"/>
      <c r="P316" s="10"/>
      <c r="Q316" s="10"/>
      <c r="R316" s="10"/>
      <c r="S316" s="10"/>
      <c r="T316" s="10"/>
      <c r="U316" s="10"/>
      <c r="W316" s="10"/>
      <c r="X316" s="13"/>
    </row>
    <row r="317" spans="1:24" ht="13" x14ac:dyDescent="0.15">
      <c r="A317" s="6"/>
      <c r="E317" s="6"/>
      <c r="L317" s="8"/>
      <c r="O317" s="9"/>
      <c r="P317" s="10"/>
      <c r="Q317" s="10"/>
      <c r="R317" s="10"/>
      <c r="S317" s="10"/>
      <c r="T317" s="10"/>
      <c r="U317" s="10"/>
      <c r="W317" s="10"/>
      <c r="X317" s="13"/>
    </row>
    <row r="318" spans="1:24" ht="13" x14ac:dyDescent="0.15">
      <c r="A318" s="6"/>
      <c r="E318" s="6"/>
      <c r="L318" s="8"/>
      <c r="O318" s="9"/>
      <c r="P318" s="10"/>
      <c r="Q318" s="10"/>
      <c r="R318" s="10"/>
      <c r="S318" s="10"/>
      <c r="T318" s="10"/>
      <c r="U318" s="10"/>
      <c r="W318" s="10"/>
      <c r="X318" s="13"/>
    </row>
    <row r="319" spans="1:24" ht="13" x14ac:dyDescent="0.15">
      <c r="A319" s="6"/>
      <c r="E319" s="6"/>
      <c r="L319" s="8"/>
      <c r="O319" s="9"/>
      <c r="P319" s="10"/>
      <c r="Q319" s="10"/>
      <c r="R319" s="10"/>
      <c r="S319" s="10"/>
      <c r="T319" s="10"/>
      <c r="U319" s="10"/>
      <c r="W319" s="10"/>
      <c r="X319" s="13"/>
    </row>
    <row r="320" spans="1:24" ht="13" x14ac:dyDescent="0.15">
      <c r="A320" s="6"/>
      <c r="E320" s="6"/>
      <c r="L320" s="8"/>
      <c r="O320" s="9"/>
      <c r="P320" s="10"/>
      <c r="Q320" s="10"/>
      <c r="R320" s="10"/>
      <c r="S320" s="10"/>
      <c r="T320" s="10"/>
      <c r="U320" s="10"/>
      <c r="W320" s="10"/>
      <c r="X320" s="13"/>
    </row>
    <row r="321" spans="1:24" ht="13" x14ac:dyDescent="0.15">
      <c r="A321" s="6"/>
      <c r="E321" s="6"/>
      <c r="L321" s="8"/>
      <c r="O321" s="9"/>
      <c r="P321" s="10"/>
      <c r="Q321" s="10"/>
      <c r="R321" s="10"/>
      <c r="S321" s="10"/>
      <c r="T321" s="10"/>
      <c r="U321" s="10"/>
      <c r="W321" s="10"/>
      <c r="X321" s="13"/>
    </row>
    <row r="322" spans="1:24" ht="13" x14ac:dyDescent="0.15">
      <c r="A322" s="6"/>
      <c r="E322" s="6"/>
      <c r="L322" s="8"/>
      <c r="O322" s="9"/>
      <c r="P322" s="10"/>
      <c r="Q322" s="10"/>
      <c r="R322" s="10"/>
      <c r="S322" s="10"/>
      <c r="T322" s="10"/>
      <c r="U322" s="10"/>
      <c r="W322" s="10"/>
      <c r="X322" s="13"/>
    </row>
    <row r="323" spans="1:24" ht="13" x14ac:dyDescent="0.15">
      <c r="A323" s="6"/>
      <c r="E323" s="6"/>
      <c r="L323" s="8"/>
      <c r="O323" s="9"/>
      <c r="P323" s="10"/>
      <c r="Q323" s="10"/>
      <c r="R323" s="10"/>
      <c r="S323" s="10"/>
      <c r="T323" s="10"/>
      <c r="U323" s="10"/>
      <c r="W323" s="10"/>
      <c r="X323" s="13"/>
    </row>
    <row r="324" spans="1:24" ht="13" x14ac:dyDescent="0.15">
      <c r="A324" s="6"/>
      <c r="E324" s="6"/>
      <c r="L324" s="8"/>
      <c r="O324" s="9"/>
      <c r="P324" s="10"/>
      <c r="Q324" s="10"/>
      <c r="R324" s="10"/>
      <c r="S324" s="10"/>
      <c r="T324" s="10"/>
      <c r="U324" s="10"/>
      <c r="W324" s="10"/>
      <c r="X324" s="13"/>
    </row>
    <row r="325" spans="1:24" ht="13" x14ac:dyDescent="0.15">
      <c r="A325" s="6"/>
      <c r="E325" s="6"/>
      <c r="L325" s="8"/>
      <c r="O325" s="9"/>
      <c r="P325" s="10"/>
      <c r="Q325" s="10"/>
      <c r="R325" s="10"/>
      <c r="S325" s="10"/>
      <c r="T325" s="10"/>
      <c r="U325" s="10"/>
      <c r="W325" s="10"/>
      <c r="X325" s="13"/>
    </row>
    <row r="326" spans="1:24" ht="13" x14ac:dyDescent="0.15">
      <c r="A326" s="6"/>
      <c r="E326" s="6"/>
      <c r="L326" s="8"/>
      <c r="O326" s="9"/>
      <c r="P326" s="10"/>
      <c r="Q326" s="10"/>
      <c r="R326" s="10"/>
      <c r="S326" s="10"/>
      <c r="T326" s="10"/>
      <c r="U326" s="10"/>
      <c r="W326" s="10"/>
      <c r="X326" s="13"/>
    </row>
    <row r="327" spans="1:24" ht="13" x14ac:dyDescent="0.15">
      <c r="A327" s="6"/>
      <c r="E327" s="6"/>
      <c r="L327" s="8"/>
      <c r="O327" s="9"/>
      <c r="P327" s="10"/>
      <c r="Q327" s="10"/>
      <c r="R327" s="10"/>
      <c r="S327" s="10"/>
      <c r="T327" s="10"/>
      <c r="U327" s="10"/>
      <c r="W327" s="10"/>
      <c r="X327" s="13"/>
    </row>
    <row r="328" spans="1:24" ht="13" x14ac:dyDescent="0.15">
      <c r="A328" s="6"/>
      <c r="E328" s="6"/>
      <c r="L328" s="8"/>
      <c r="O328" s="9"/>
      <c r="P328" s="10"/>
      <c r="Q328" s="10"/>
      <c r="R328" s="10"/>
      <c r="S328" s="10"/>
      <c r="T328" s="10"/>
      <c r="U328" s="10"/>
      <c r="W328" s="10"/>
      <c r="X328" s="13"/>
    </row>
    <row r="329" spans="1:24" ht="13" x14ac:dyDescent="0.15">
      <c r="A329" s="6"/>
      <c r="E329" s="6"/>
      <c r="L329" s="8"/>
      <c r="O329" s="9"/>
      <c r="P329" s="10"/>
      <c r="Q329" s="10"/>
      <c r="R329" s="10"/>
      <c r="S329" s="10"/>
      <c r="T329" s="10"/>
      <c r="U329" s="10"/>
      <c r="W329" s="10"/>
      <c r="X329" s="13"/>
    </row>
    <row r="330" spans="1:24" ht="13" x14ac:dyDescent="0.15">
      <c r="A330" s="6"/>
      <c r="E330" s="6"/>
      <c r="L330" s="8"/>
      <c r="O330" s="9"/>
      <c r="P330" s="10"/>
      <c r="Q330" s="10"/>
      <c r="R330" s="10"/>
      <c r="S330" s="10"/>
      <c r="T330" s="10"/>
      <c r="U330" s="10"/>
      <c r="W330" s="10"/>
      <c r="X330" s="13"/>
    </row>
    <row r="331" spans="1:24" ht="13" x14ac:dyDescent="0.15">
      <c r="A331" s="6"/>
      <c r="E331" s="6"/>
      <c r="L331" s="8"/>
      <c r="O331" s="9"/>
      <c r="P331" s="10"/>
      <c r="Q331" s="10"/>
      <c r="R331" s="10"/>
      <c r="S331" s="10"/>
      <c r="T331" s="10"/>
      <c r="U331" s="10"/>
      <c r="W331" s="10"/>
      <c r="X331" s="13"/>
    </row>
    <row r="332" spans="1:24" ht="13" x14ac:dyDescent="0.15">
      <c r="A332" s="6"/>
      <c r="E332" s="6"/>
      <c r="L332" s="8"/>
      <c r="O332" s="9"/>
      <c r="P332" s="10"/>
      <c r="Q332" s="10"/>
      <c r="R332" s="10"/>
      <c r="S332" s="10"/>
      <c r="T332" s="10"/>
      <c r="U332" s="10"/>
      <c r="W332" s="10"/>
      <c r="X332" s="13"/>
    </row>
    <row r="333" spans="1:24" ht="13" x14ac:dyDescent="0.15">
      <c r="A333" s="6"/>
      <c r="E333" s="6"/>
      <c r="L333" s="8"/>
      <c r="O333" s="9"/>
      <c r="P333" s="10"/>
      <c r="Q333" s="10"/>
      <c r="R333" s="10"/>
      <c r="S333" s="10"/>
      <c r="T333" s="10"/>
      <c r="U333" s="10"/>
      <c r="W333" s="10"/>
      <c r="X333" s="13"/>
    </row>
    <row r="334" spans="1:24" ht="13" x14ac:dyDescent="0.15">
      <c r="A334" s="6"/>
      <c r="E334" s="6"/>
      <c r="L334" s="8"/>
      <c r="O334" s="9"/>
      <c r="P334" s="10"/>
      <c r="Q334" s="10"/>
      <c r="R334" s="10"/>
      <c r="S334" s="10"/>
      <c r="T334" s="10"/>
      <c r="U334" s="10"/>
      <c r="W334" s="10"/>
      <c r="X334" s="13"/>
    </row>
    <row r="335" spans="1:24" ht="13" x14ac:dyDescent="0.15">
      <c r="A335" s="6"/>
      <c r="E335" s="6"/>
      <c r="L335" s="8"/>
      <c r="O335" s="9"/>
      <c r="P335" s="10"/>
      <c r="Q335" s="10"/>
      <c r="R335" s="10"/>
      <c r="S335" s="10"/>
      <c r="T335" s="10"/>
      <c r="U335" s="10"/>
      <c r="W335" s="10"/>
      <c r="X335" s="13"/>
    </row>
    <row r="336" spans="1:24" ht="13" x14ac:dyDescent="0.15">
      <c r="A336" s="6"/>
      <c r="E336" s="6"/>
      <c r="L336" s="8"/>
      <c r="O336" s="9"/>
      <c r="P336" s="10"/>
      <c r="Q336" s="10"/>
      <c r="R336" s="10"/>
      <c r="S336" s="10"/>
      <c r="T336" s="10"/>
      <c r="U336" s="10"/>
      <c r="W336" s="10"/>
      <c r="X336" s="13"/>
    </row>
    <row r="337" spans="1:24" ht="13" x14ac:dyDescent="0.15">
      <c r="A337" s="6"/>
      <c r="E337" s="6"/>
      <c r="L337" s="8"/>
      <c r="O337" s="9"/>
      <c r="P337" s="10"/>
      <c r="Q337" s="10"/>
      <c r="R337" s="10"/>
      <c r="S337" s="10"/>
      <c r="T337" s="10"/>
      <c r="U337" s="10"/>
      <c r="W337" s="10"/>
      <c r="X337" s="13"/>
    </row>
    <row r="338" spans="1:24" ht="13" x14ac:dyDescent="0.15">
      <c r="A338" s="6"/>
      <c r="E338" s="6"/>
      <c r="L338" s="8"/>
      <c r="O338" s="9"/>
      <c r="P338" s="10"/>
      <c r="Q338" s="10"/>
      <c r="R338" s="10"/>
      <c r="S338" s="10"/>
      <c r="T338" s="10"/>
      <c r="U338" s="10"/>
      <c r="W338" s="10"/>
      <c r="X338" s="13"/>
    </row>
    <row r="339" spans="1:24" ht="13" x14ac:dyDescent="0.15">
      <c r="A339" s="6"/>
      <c r="E339" s="6"/>
      <c r="L339" s="8"/>
      <c r="O339" s="9"/>
      <c r="P339" s="10"/>
      <c r="Q339" s="10"/>
      <c r="R339" s="10"/>
      <c r="S339" s="10"/>
      <c r="T339" s="10"/>
      <c r="U339" s="10"/>
      <c r="W339" s="10"/>
      <c r="X339" s="13"/>
    </row>
    <row r="340" spans="1:24" ht="13" x14ac:dyDescent="0.15">
      <c r="A340" s="6"/>
      <c r="E340" s="6"/>
      <c r="L340" s="8"/>
      <c r="O340" s="9"/>
      <c r="P340" s="10"/>
      <c r="Q340" s="10"/>
      <c r="R340" s="10"/>
      <c r="S340" s="10"/>
      <c r="T340" s="10"/>
      <c r="U340" s="10"/>
      <c r="W340" s="10"/>
      <c r="X340" s="13"/>
    </row>
    <row r="341" spans="1:24" ht="13" x14ac:dyDescent="0.15">
      <c r="A341" s="6"/>
      <c r="E341" s="6"/>
      <c r="L341" s="8"/>
      <c r="O341" s="9"/>
      <c r="P341" s="10"/>
      <c r="Q341" s="10"/>
      <c r="R341" s="10"/>
      <c r="S341" s="10"/>
      <c r="T341" s="10"/>
      <c r="U341" s="10"/>
      <c r="W341" s="10"/>
      <c r="X341" s="13"/>
    </row>
    <row r="342" spans="1:24" ht="13" x14ac:dyDescent="0.15">
      <c r="A342" s="6"/>
      <c r="E342" s="6"/>
      <c r="L342" s="8"/>
      <c r="O342" s="9"/>
      <c r="P342" s="10"/>
      <c r="Q342" s="10"/>
      <c r="R342" s="10"/>
      <c r="S342" s="10"/>
      <c r="T342" s="10"/>
      <c r="U342" s="10"/>
      <c r="W342" s="10"/>
      <c r="X342" s="13"/>
    </row>
    <row r="343" spans="1:24" ht="13" x14ac:dyDescent="0.15">
      <c r="A343" s="6"/>
      <c r="E343" s="6"/>
      <c r="L343" s="8"/>
      <c r="O343" s="9"/>
      <c r="P343" s="10"/>
      <c r="Q343" s="10"/>
      <c r="R343" s="10"/>
      <c r="S343" s="10"/>
      <c r="T343" s="10"/>
      <c r="U343" s="10"/>
      <c r="W343" s="10"/>
      <c r="X343" s="13"/>
    </row>
    <row r="344" spans="1:24" ht="13" x14ac:dyDescent="0.15">
      <c r="A344" s="6"/>
      <c r="E344" s="6"/>
      <c r="L344" s="8"/>
      <c r="O344" s="9"/>
      <c r="P344" s="10"/>
      <c r="Q344" s="10"/>
      <c r="R344" s="10"/>
      <c r="S344" s="10"/>
      <c r="T344" s="10"/>
      <c r="U344" s="10"/>
      <c r="W344" s="10"/>
      <c r="X344" s="13"/>
    </row>
    <row r="345" spans="1:24" ht="13" x14ac:dyDescent="0.15">
      <c r="A345" s="6"/>
      <c r="E345" s="6"/>
      <c r="L345" s="8"/>
      <c r="O345" s="9"/>
      <c r="P345" s="10"/>
      <c r="Q345" s="10"/>
      <c r="R345" s="10"/>
      <c r="S345" s="10"/>
      <c r="T345" s="10"/>
      <c r="U345" s="10"/>
      <c r="W345" s="10"/>
      <c r="X345" s="13"/>
    </row>
    <row r="346" spans="1:24" ht="13" x14ac:dyDescent="0.15">
      <c r="A346" s="6"/>
      <c r="E346" s="6"/>
      <c r="L346" s="8"/>
      <c r="O346" s="9"/>
      <c r="P346" s="10"/>
      <c r="Q346" s="10"/>
      <c r="R346" s="10"/>
      <c r="S346" s="10"/>
      <c r="T346" s="10"/>
      <c r="U346" s="10"/>
      <c r="W346" s="10"/>
      <c r="X346" s="13"/>
    </row>
    <row r="347" spans="1:24" ht="13" x14ac:dyDescent="0.15">
      <c r="A347" s="6"/>
      <c r="E347" s="6"/>
      <c r="L347" s="8"/>
      <c r="O347" s="9"/>
      <c r="P347" s="10"/>
      <c r="Q347" s="10"/>
      <c r="R347" s="10"/>
      <c r="S347" s="10"/>
      <c r="T347" s="10"/>
      <c r="U347" s="10"/>
      <c r="W347" s="10"/>
      <c r="X347" s="13"/>
    </row>
    <row r="348" spans="1:24" ht="13" x14ac:dyDescent="0.15">
      <c r="A348" s="6"/>
      <c r="E348" s="6"/>
      <c r="L348" s="8"/>
      <c r="O348" s="9"/>
      <c r="P348" s="10"/>
      <c r="Q348" s="10"/>
      <c r="R348" s="10"/>
      <c r="S348" s="10"/>
      <c r="T348" s="10"/>
      <c r="U348" s="10"/>
      <c r="W348" s="10"/>
      <c r="X348" s="13"/>
    </row>
    <row r="349" spans="1:24" ht="13" x14ac:dyDescent="0.15">
      <c r="A349" s="6"/>
      <c r="E349" s="6"/>
      <c r="L349" s="8"/>
      <c r="O349" s="9"/>
      <c r="P349" s="10"/>
      <c r="Q349" s="10"/>
      <c r="R349" s="10"/>
      <c r="S349" s="10"/>
      <c r="T349" s="10"/>
      <c r="U349" s="10"/>
      <c r="W349" s="10"/>
      <c r="X349" s="13"/>
    </row>
    <row r="350" spans="1:24" ht="13" x14ac:dyDescent="0.15">
      <c r="A350" s="6"/>
      <c r="E350" s="6"/>
      <c r="L350" s="8"/>
      <c r="O350" s="9"/>
      <c r="P350" s="10"/>
      <c r="Q350" s="10"/>
      <c r="R350" s="10"/>
      <c r="S350" s="10"/>
      <c r="T350" s="10"/>
      <c r="U350" s="10"/>
      <c r="W350" s="10"/>
      <c r="X350" s="13"/>
    </row>
    <row r="351" spans="1:24" ht="13" x14ac:dyDescent="0.15">
      <c r="A351" s="6"/>
      <c r="E351" s="6"/>
      <c r="L351" s="8"/>
      <c r="O351" s="9"/>
      <c r="P351" s="10"/>
      <c r="Q351" s="10"/>
      <c r="R351" s="10"/>
      <c r="S351" s="10"/>
      <c r="T351" s="10"/>
      <c r="U351" s="10"/>
      <c r="W351" s="10"/>
      <c r="X351" s="13"/>
    </row>
    <row r="352" spans="1:24" ht="13" x14ac:dyDescent="0.15">
      <c r="A352" s="6"/>
      <c r="E352" s="6"/>
      <c r="L352" s="8"/>
      <c r="O352" s="9"/>
      <c r="P352" s="10"/>
      <c r="Q352" s="10"/>
      <c r="R352" s="10"/>
      <c r="S352" s="10"/>
      <c r="T352" s="10"/>
      <c r="U352" s="10"/>
      <c r="W352" s="10"/>
      <c r="X352" s="13"/>
    </row>
    <row r="353" spans="1:24" ht="13" x14ac:dyDescent="0.15">
      <c r="A353" s="6"/>
      <c r="E353" s="6"/>
      <c r="L353" s="8"/>
      <c r="O353" s="9"/>
      <c r="P353" s="10"/>
      <c r="Q353" s="10"/>
      <c r="R353" s="10"/>
      <c r="S353" s="10"/>
      <c r="T353" s="10"/>
      <c r="U353" s="10"/>
      <c r="W353" s="10"/>
      <c r="X353" s="13"/>
    </row>
    <row r="354" spans="1:24" ht="13" x14ac:dyDescent="0.15">
      <c r="A354" s="6"/>
      <c r="E354" s="6"/>
      <c r="L354" s="8"/>
      <c r="O354" s="9"/>
      <c r="P354" s="10"/>
      <c r="Q354" s="10"/>
      <c r="R354" s="10"/>
      <c r="S354" s="10"/>
      <c r="T354" s="10"/>
      <c r="U354" s="10"/>
      <c r="W354" s="10"/>
      <c r="X354" s="13"/>
    </row>
    <row r="355" spans="1:24" ht="13" x14ac:dyDescent="0.15">
      <c r="A355" s="6"/>
      <c r="E355" s="6"/>
      <c r="L355" s="8"/>
      <c r="O355" s="9"/>
      <c r="P355" s="10"/>
      <c r="Q355" s="10"/>
      <c r="R355" s="10"/>
      <c r="S355" s="10"/>
      <c r="T355" s="10"/>
      <c r="U355" s="10"/>
      <c r="W355" s="10"/>
      <c r="X355" s="13"/>
    </row>
    <row r="356" spans="1:24" ht="13" x14ac:dyDescent="0.15">
      <c r="A356" s="6"/>
      <c r="E356" s="6"/>
      <c r="L356" s="8"/>
      <c r="O356" s="9"/>
      <c r="P356" s="10"/>
      <c r="Q356" s="10"/>
      <c r="R356" s="10"/>
      <c r="S356" s="10"/>
      <c r="T356" s="10"/>
      <c r="U356" s="10"/>
      <c r="W356" s="10"/>
      <c r="X356" s="13"/>
    </row>
    <row r="357" spans="1:24" ht="13" x14ac:dyDescent="0.15">
      <c r="A357" s="6"/>
      <c r="E357" s="6"/>
      <c r="L357" s="8"/>
      <c r="O357" s="9"/>
      <c r="P357" s="10"/>
      <c r="Q357" s="10"/>
      <c r="R357" s="10"/>
      <c r="S357" s="10"/>
      <c r="T357" s="10"/>
      <c r="U357" s="10"/>
      <c r="W357" s="10"/>
      <c r="X357" s="13"/>
    </row>
    <row r="358" spans="1:24" ht="13" x14ac:dyDescent="0.15">
      <c r="A358" s="6"/>
      <c r="E358" s="6"/>
      <c r="L358" s="8"/>
      <c r="O358" s="9"/>
      <c r="P358" s="10"/>
      <c r="Q358" s="10"/>
      <c r="R358" s="10"/>
      <c r="S358" s="10"/>
      <c r="T358" s="10"/>
      <c r="U358" s="10"/>
      <c r="W358" s="10"/>
      <c r="X358" s="13"/>
    </row>
    <row r="359" spans="1:24" ht="13" x14ac:dyDescent="0.15">
      <c r="A359" s="6"/>
      <c r="E359" s="6"/>
      <c r="L359" s="8"/>
      <c r="O359" s="9"/>
      <c r="P359" s="10"/>
      <c r="Q359" s="10"/>
      <c r="R359" s="10"/>
      <c r="S359" s="10"/>
      <c r="T359" s="10"/>
      <c r="U359" s="10"/>
      <c r="W359" s="10"/>
      <c r="X359" s="13"/>
    </row>
    <row r="360" spans="1:24" ht="13" x14ac:dyDescent="0.15">
      <c r="A360" s="6"/>
      <c r="E360" s="6"/>
      <c r="L360" s="8"/>
      <c r="O360" s="9"/>
      <c r="P360" s="10"/>
      <c r="Q360" s="10"/>
      <c r="R360" s="10"/>
      <c r="S360" s="10"/>
      <c r="T360" s="10"/>
      <c r="U360" s="10"/>
      <c r="W360" s="10"/>
      <c r="X360" s="13"/>
    </row>
    <row r="361" spans="1:24" ht="13" x14ac:dyDescent="0.15">
      <c r="A361" s="6"/>
      <c r="E361" s="6"/>
      <c r="L361" s="8"/>
      <c r="O361" s="9"/>
      <c r="P361" s="10"/>
      <c r="Q361" s="10"/>
      <c r="R361" s="10"/>
      <c r="S361" s="10"/>
      <c r="T361" s="10"/>
      <c r="U361" s="10"/>
      <c r="W361" s="10"/>
      <c r="X361" s="13"/>
    </row>
    <row r="362" spans="1:24" ht="13" x14ac:dyDescent="0.15">
      <c r="A362" s="6"/>
      <c r="E362" s="6"/>
      <c r="L362" s="8"/>
      <c r="O362" s="9"/>
      <c r="P362" s="10"/>
      <c r="Q362" s="10"/>
      <c r="R362" s="10"/>
      <c r="S362" s="10"/>
      <c r="T362" s="10"/>
      <c r="U362" s="10"/>
      <c r="W362" s="10"/>
      <c r="X362" s="13"/>
    </row>
    <row r="363" spans="1:24" ht="13" x14ac:dyDescent="0.15">
      <c r="A363" s="6"/>
      <c r="E363" s="6"/>
      <c r="L363" s="8"/>
      <c r="O363" s="9"/>
      <c r="P363" s="10"/>
      <c r="Q363" s="10"/>
      <c r="R363" s="10"/>
      <c r="S363" s="10"/>
      <c r="T363" s="10"/>
      <c r="U363" s="10"/>
      <c r="W363" s="10"/>
      <c r="X363" s="13"/>
    </row>
    <row r="364" spans="1:24" ht="13" x14ac:dyDescent="0.15">
      <c r="A364" s="6"/>
      <c r="E364" s="6"/>
      <c r="L364" s="8"/>
      <c r="O364" s="9"/>
      <c r="P364" s="10"/>
      <c r="Q364" s="10"/>
      <c r="R364" s="10"/>
      <c r="S364" s="10"/>
      <c r="T364" s="10"/>
      <c r="U364" s="10"/>
      <c r="W364" s="10"/>
      <c r="X364" s="13"/>
    </row>
    <row r="365" spans="1:24" ht="13" x14ac:dyDescent="0.15">
      <c r="A365" s="6"/>
      <c r="E365" s="6"/>
      <c r="L365" s="8"/>
      <c r="O365" s="9"/>
      <c r="P365" s="10"/>
      <c r="Q365" s="10"/>
      <c r="R365" s="10"/>
      <c r="S365" s="10"/>
      <c r="T365" s="10"/>
      <c r="U365" s="10"/>
      <c r="W365" s="10"/>
      <c r="X365" s="13"/>
    </row>
    <row r="366" spans="1:24" ht="13" x14ac:dyDescent="0.15">
      <c r="A366" s="6"/>
      <c r="E366" s="6"/>
      <c r="L366" s="8"/>
      <c r="O366" s="9"/>
      <c r="P366" s="10"/>
      <c r="Q366" s="10"/>
      <c r="R366" s="10"/>
      <c r="S366" s="10"/>
      <c r="T366" s="10"/>
      <c r="U366" s="10"/>
      <c r="W366" s="10"/>
      <c r="X366" s="13"/>
    </row>
    <row r="367" spans="1:24" ht="13" x14ac:dyDescent="0.15">
      <c r="A367" s="6"/>
      <c r="E367" s="6"/>
      <c r="L367" s="8"/>
      <c r="O367" s="9"/>
      <c r="P367" s="10"/>
      <c r="Q367" s="10"/>
      <c r="R367" s="10"/>
      <c r="S367" s="10"/>
      <c r="T367" s="10"/>
      <c r="U367" s="10"/>
      <c r="W367" s="10"/>
      <c r="X367" s="13"/>
    </row>
    <row r="368" spans="1:24" ht="13" x14ac:dyDescent="0.15">
      <c r="A368" s="6"/>
      <c r="E368" s="6"/>
      <c r="L368" s="8"/>
      <c r="O368" s="9"/>
      <c r="P368" s="10"/>
      <c r="Q368" s="10"/>
      <c r="R368" s="10"/>
      <c r="S368" s="10"/>
      <c r="T368" s="10"/>
      <c r="U368" s="10"/>
      <c r="W368" s="10"/>
      <c r="X368" s="13"/>
    </row>
    <row r="369" spans="1:24" ht="13" x14ac:dyDescent="0.15">
      <c r="A369" s="6"/>
      <c r="E369" s="6"/>
      <c r="L369" s="8"/>
      <c r="O369" s="9"/>
      <c r="P369" s="10"/>
      <c r="Q369" s="10"/>
      <c r="R369" s="10"/>
      <c r="S369" s="10"/>
      <c r="T369" s="10"/>
      <c r="U369" s="10"/>
      <c r="W369" s="10"/>
      <c r="X369" s="13"/>
    </row>
    <row r="370" spans="1:24" ht="13" x14ac:dyDescent="0.15">
      <c r="A370" s="6"/>
      <c r="E370" s="6"/>
      <c r="L370" s="8"/>
      <c r="O370" s="9"/>
      <c r="P370" s="10"/>
      <c r="Q370" s="10"/>
      <c r="R370" s="10"/>
      <c r="S370" s="10"/>
      <c r="T370" s="10"/>
      <c r="U370" s="10"/>
      <c r="W370" s="10"/>
      <c r="X370" s="13"/>
    </row>
    <row r="371" spans="1:24" ht="13" x14ac:dyDescent="0.15">
      <c r="A371" s="6"/>
      <c r="E371" s="6"/>
      <c r="L371" s="8"/>
      <c r="O371" s="9"/>
      <c r="P371" s="10"/>
      <c r="Q371" s="10"/>
      <c r="R371" s="10"/>
      <c r="S371" s="10"/>
      <c r="T371" s="10"/>
      <c r="U371" s="10"/>
      <c r="W371" s="10"/>
      <c r="X371" s="13"/>
    </row>
    <row r="372" spans="1:24" ht="13" x14ac:dyDescent="0.15">
      <c r="A372" s="6"/>
      <c r="E372" s="6"/>
      <c r="L372" s="8"/>
      <c r="O372" s="9"/>
      <c r="P372" s="10"/>
      <c r="Q372" s="10"/>
      <c r="R372" s="10"/>
      <c r="S372" s="10"/>
      <c r="T372" s="10"/>
      <c r="U372" s="10"/>
      <c r="W372" s="10"/>
      <c r="X372" s="13"/>
    </row>
    <row r="373" spans="1:24" ht="13" x14ac:dyDescent="0.15">
      <c r="A373" s="6"/>
      <c r="E373" s="6"/>
      <c r="L373" s="8"/>
      <c r="O373" s="9"/>
      <c r="P373" s="10"/>
      <c r="Q373" s="10"/>
      <c r="R373" s="10"/>
      <c r="S373" s="10"/>
      <c r="T373" s="10"/>
      <c r="U373" s="10"/>
      <c r="W373" s="10"/>
      <c r="X373" s="13"/>
    </row>
    <row r="374" spans="1:24" ht="13" x14ac:dyDescent="0.15">
      <c r="A374" s="6"/>
      <c r="E374" s="6"/>
      <c r="L374" s="8"/>
      <c r="O374" s="9"/>
      <c r="P374" s="10"/>
      <c r="Q374" s="10"/>
      <c r="R374" s="10"/>
      <c r="S374" s="10"/>
      <c r="T374" s="10"/>
      <c r="U374" s="10"/>
      <c r="W374" s="10"/>
      <c r="X374" s="13"/>
    </row>
    <row r="375" spans="1:24" ht="13" x14ac:dyDescent="0.15">
      <c r="A375" s="6"/>
      <c r="E375" s="6"/>
      <c r="L375" s="8"/>
      <c r="O375" s="9"/>
      <c r="P375" s="10"/>
      <c r="Q375" s="10"/>
      <c r="R375" s="10"/>
      <c r="S375" s="10"/>
      <c r="T375" s="10"/>
      <c r="U375" s="10"/>
      <c r="W375" s="10"/>
      <c r="X375" s="13"/>
    </row>
    <row r="376" spans="1:24" ht="13" x14ac:dyDescent="0.15">
      <c r="A376" s="6"/>
      <c r="E376" s="6"/>
      <c r="L376" s="8"/>
      <c r="O376" s="9"/>
      <c r="P376" s="10"/>
      <c r="Q376" s="10"/>
      <c r="R376" s="10"/>
      <c r="S376" s="10"/>
      <c r="T376" s="10"/>
      <c r="U376" s="10"/>
      <c r="W376" s="10"/>
      <c r="X376" s="13"/>
    </row>
    <row r="377" spans="1:24" ht="13" x14ac:dyDescent="0.15">
      <c r="A377" s="6"/>
      <c r="E377" s="6"/>
      <c r="L377" s="8"/>
      <c r="O377" s="9"/>
      <c r="P377" s="10"/>
      <c r="Q377" s="10"/>
      <c r="R377" s="10"/>
      <c r="S377" s="10"/>
      <c r="T377" s="10"/>
      <c r="U377" s="10"/>
      <c r="W377" s="10"/>
      <c r="X377" s="13"/>
    </row>
    <row r="378" spans="1:24" ht="13" x14ac:dyDescent="0.15">
      <c r="A378" s="6"/>
      <c r="E378" s="6"/>
      <c r="L378" s="8"/>
      <c r="O378" s="9"/>
      <c r="P378" s="10"/>
      <c r="Q378" s="10"/>
      <c r="R378" s="10"/>
      <c r="S378" s="10"/>
      <c r="T378" s="10"/>
      <c r="U378" s="10"/>
      <c r="W378" s="10"/>
      <c r="X378" s="13"/>
    </row>
    <row r="379" spans="1:24" ht="13" x14ac:dyDescent="0.15">
      <c r="A379" s="6"/>
      <c r="E379" s="6"/>
      <c r="L379" s="8"/>
      <c r="O379" s="9"/>
      <c r="P379" s="10"/>
      <c r="Q379" s="10"/>
      <c r="R379" s="10"/>
      <c r="S379" s="10"/>
      <c r="T379" s="10"/>
      <c r="U379" s="10"/>
      <c r="W379" s="10"/>
      <c r="X379" s="13"/>
    </row>
    <row r="380" spans="1:24" ht="13" x14ac:dyDescent="0.15">
      <c r="A380" s="6"/>
      <c r="E380" s="6"/>
      <c r="L380" s="8"/>
      <c r="O380" s="9"/>
      <c r="P380" s="10"/>
      <c r="Q380" s="10"/>
      <c r="R380" s="10"/>
      <c r="S380" s="10"/>
      <c r="T380" s="10"/>
      <c r="U380" s="10"/>
      <c r="W380" s="10"/>
      <c r="X380" s="13"/>
    </row>
    <row r="381" spans="1:24" ht="13" x14ac:dyDescent="0.15">
      <c r="A381" s="6"/>
      <c r="E381" s="6"/>
      <c r="L381" s="8"/>
      <c r="O381" s="9"/>
      <c r="P381" s="10"/>
      <c r="Q381" s="10"/>
      <c r="R381" s="10"/>
      <c r="S381" s="10"/>
      <c r="T381" s="10"/>
      <c r="U381" s="10"/>
      <c r="W381" s="10"/>
      <c r="X381" s="13"/>
    </row>
    <row r="382" spans="1:24" ht="13" x14ac:dyDescent="0.15">
      <c r="A382" s="6"/>
      <c r="E382" s="6"/>
      <c r="L382" s="8"/>
      <c r="O382" s="9"/>
      <c r="P382" s="10"/>
      <c r="Q382" s="10"/>
      <c r="R382" s="10"/>
      <c r="S382" s="10"/>
      <c r="T382" s="10"/>
      <c r="U382" s="10"/>
      <c r="W382" s="10"/>
      <c r="X382" s="13"/>
    </row>
    <row r="383" spans="1:24" ht="13" x14ac:dyDescent="0.15">
      <c r="A383" s="6"/>
      <c r="E383" s="6"/>
      <c r="L383" s="8"/>
      <c r="O383" s="9"/>
      <c r="P383" s="10"/>
      <c r="Q383" s="10"/>
      <c r="R383" s="10"/>
      <c r="S383" s="10"/>
      <c r="T383" s="10"/>
      <c r="U383" s="10"/>
      <c r="W383" s="10"/>
      <c r="X383" s="13"/>
    </row>
    <row r="384" spans="1:24" ht="13" x14ac:dyDescent="0.15">
      <c r="A384" s="6"/>
      <c r="E384" s="6"/>
      <c r="L384" s="8"/>
      <c r="O384" s="9"/>
      <c r="P384" s="10"/>
      <c r="Q384" s="10"/>
      <c r="R384" s="10"/>
      <c r="S384" s="10"/>
      <c r="T384" s="10"/>
      <c r="U384" s="10"/>
      <c r="W384" s="10"/>
      <c r="X384" s="13"/>
    </row>
    <row r="385" spans="1:24" ht="13" x14ac:dyDescent="0.15">
      <c r="A385" s="6"/>
      <c r="E385" s="6"/>
      <c r="L385" s="8"/>
      <c r="O385" s="9"/>
      <c r="P385" s="10"/>
      <c r="Q385" s="10"/>
      <c r="R385" s="10"/>
      <c r="S385" s="10"/>
      <c r="T385" s="10"/>
      <c r="U385" s="10"/>
      <c r="W385" s="10"/>
      <c r="X385" s="13"/>
    </row>
    <row r="386" spans="1:24" ht="13" x14ac:dyDescent="0.15">
      <c r="A386" s="6"/>
      <c r="E386" s="6"/>
      <c r="L386" s="8"/>
      <c r="O386" s="9"/>
      <c r="P386" s="10"/>
      <c r="Q386" s="10"/>
      <c r="R386" s="10"/>
      <c r="S386" s="10"/>
      <c r="T386" s="10"/>
      <c r="U386" s="10"/>
      <c r="W386" s="10"/>
      <c r="X386" s="13"/>
    </row>
    <row r="387" spans="1:24" ht="13" x14ac:dyDescent="0.15">
      <c r="A387" s="6"/>
      <c r="E387" s="6"/>
      <c r="L387" s="8"/>
      <c r="O387" s="9"/>
      <c r="P387" s="10"/>
      <c r="Q387" s="10"/>
      <c r="R387" s="10"/>
      <c r="S387" s="10"/>
      <c r="T387" s="10"/>
      <c r="U387" s="10"/>
      <c r="W387" s="10"/>
      <c r="X387" s="13"/>
    </row>
    <row r="388" spans="1:24" ht="13" x14ac:dyDescent="0.15">
      <c r="A388" s="6"/>
      <c r="E388" s="6"/>
      <c r="L388" s="8"/>
      <c r="O388" s="9"/>
      <c r="P388" s="10"/>
      <c r="Q388" s="10"/>
      <c r="R388" s="10"/>
      <c r="S388" s="10"/>
      <c r="T388" s="10"/>
      <c r="U388" s="10"/>
      <c r="W388" s="10"/>
      <c r="X388" s="13"/>
    </row>
    <row r="389" spans="1:24" ht="13" x14ac:dyDescent="0.15">
      <c r="A389" s="6"/>
      <c r="E389" s="6"/>
      <c r="L389" s="8"/>
      <c r="O389" s="9"/>
      <c r="P389" s="10"/>
      <c r="Q389" s="10"/>
      <c r="R389" s="10"/>
      <c r="S389" s="10"/>
      <c r="T389" s="10"/>
      <c r="U389" s="10"/>
      <c r="W389" s="10"/>
      <c r="X389" s="13"/>
    </row>
    <row r="390" spans="1:24" ht="13" x14ac:dyDescent="0.15">
      <c r="A390" s="6"/>
      <c r="E390" s="6"/>
      <c r="L390" s="8"/>
      <c r="O390" s="9"/>
      <c r="P390" s="10"/>
      <c r="Q390" s="10"/>
      <c r="R390" s="10"/>
      <c r="S390" s="10"/>
      <c r="T390" s="10"/>
      <c r="U390" s="10"/>
      <c r="W390" s="10"/>
      <c r="X390" s="13"/>
    </row>
    <row r="391" spans="1:24" ht="13" x14ac:dyDescent="0.15">
      <c r="A391" s="6"/>
      <c r="E391" s="6"/>
      <c r="L391" s="8"/>
      <c r="O391" s="9"/>
      <c r="P391" s="10"/>
      <c r="Q391" s="10"/>
      <c r="R391" s="10"/>
      <c r="S391" s="10"/>
      <c r="T391" s="10"/>
      <c r="U391" s="10"/>
      <c r="W391" s="10"/>
      <c r="X391" s="13"/>
    </row>
    <row r="392" spans="1:24" ht="13" x14ac:dyDescent="0.15">
      <c r="A392" s="6"/>
      <c r="E392" s="6"/>
      <c r="L392" s="8"/>
      <c r="O392" s="9"/>
      <c r="P392" s="10"/>
      <c r="Q392" s="10"/>
      <c r="R392" s="10"/>
      <c r="S392" s="10"/>
      <c r="T392" s="10"/>
      <c r="U392" s="10"/>
      <c r="W392" s="10"/>
      <c r="X392" s="13"/>
    </row>
    <row r="393" spans="1:24" ht="13" x14ac:dyDescent="0.15">
      <c r="A393" s="6"/>
      <c r="E393" s="6"/>
      <c r="L393" s="8"/>
      <c r="O393" s="9"/>
      <c r="P393" s="10"/>
      <c r="Q393" s="10"/>
      <c r="R393" s="10"/>
      <c r="S393" s="10"/>
      <c r="T393" s="10"/>
      <c r="U393" s="10"/>
      <c r="W393" s="10"/>
      <c r="X393" s="13"/>
    </row>
    <row r="394" spans="1:24" ht="13" x14ac:dyDescent="0.15">
      <c r="A394" s="6"/>
      <c r="E394" s="6"/>
      <c r="L394" s="8"/>
      <c r="O394" s="9"/>
      <c r="P394" s="10"/>
      <c r="Q394" s="10"/>
      <c r="R394" s="10"/>
      <c r="S394" s="10"/>
      <c r="T394" s="10"/>
      <c r="U394" s="10"/>
      <c r="W394" s="10"/>
      <c r="X394" s="13"/>
    </row>
    <row r="395" spans="1:24" ht="13" x14ac:dyDescent="0.15">
      <c r="A395" s="6"/>
      <c r="E395" s="6"/>
      <c r="L395" s="8"/>
      <c r="O395" s="9"/>
      <c r="P395" s="10"/>
      <c r="Q395" s="10"/>
      <c r="R395" s="10"/>
      <c r="S395" s="10"/>
      <c r="T395" s="10"/>
      <c r="U395" s="10"/>
      <c r="W395" s="10"/>
      <c r="X395" s="13"/>
    </row>
    <row r="396" spans="1:24" ht="13" x14ac:dyDescent="0.15">
      <c r="A396" s="6"/>
      <c r="E396" s="6"/>
      <c r="L396" s="8"/>
      <c r="O396" s="9"/>
      <c r="P396" s="10"/>
      <c r="Q396" s="10"/>
      <c r="R396" s="10"/>
      <c r="S396" s="10"/>
      <c r="T396" s="10"/>
      <c r="U396" s="10"/>
      <c r="W396" s="10"/>
      <c r="X396" s="13"/>
    </row>
    <row r="397" spans="1:24" ht="13" x14ac:dyDescent="0.15">
      <c r="A397" s="6"/>
      <c r="E397" s="6"/>
      <c r="L397" s="8"/>
      <c r="O397" s="9"/>
      <c r="P397" s="10"/>
      <c r="Q397" s="10"/>
      <c r="R397" s="10"/>
      <c r="S397" s="10"/>
      <c r="T397" s="10"/>
      <c r="U397" s="10"/>
      <c r="W397" s="10"/>
      <c r="X397" s="13"/>
    </row>
    <row r="398" spans="1:24" ht="13" x14ac:dyDescent="0.15">
      <c r="A398" s="6"/>
      <c r="E398" s="6"/>
      <c r="L398" s="8"/>
      <c r="O398" s="9"/>
      <c r="P398" s="10"/>
      <c r="Q398" s="10"/>
      <c r="R398" s="10"/>
      <c r="S398" s="10"/>
      <c r="T398" s="10"/>
      <c r="U398" s="10"/>
      <c r="W398" s="10"/>
      <c r="X398" s="13"/>
    </row>
    <row r="399" spans="1:24" ht="13" x14ac:dyDescent="0.15">
      <c r="A399" s="6"/>
      <c r="E399" s="6"/>
      <c r="L399" s="8"/>
      <c r="O399" s="9"/>
      <c r="P399" s="10"/>
      <c r="Q399" s="10"/>
      <c r="R399" s="10"/>
      <c r="S399" s="10"/>
      <c r="T399" s="10"/>
      <c r="U399" s="10"/>
      <c r="W399" s="10"/>
      <c r="X399" s="13"/>
    </row>
    <row r="400" spans="1:24" ht="13" x14ac:dyDescent="0.15">
      <c r="A400" s="6"/>
      <c r="E400" s="6"/>
      <c r="L400" s="8"/>
      <c r="O400" s="9"/>
      <c r="P400" s="10"/>
      <c r="Q400" s="10"/>
      <c r="R400" s="10"/>
      <c r="S400" s="10"/>
      <c r="T400" s="10"/>
      <c r="U400" s="10"/>
      <c r="W400" s="10"/>
      <c r="X400" s="13"/>
    </row>
    <row r="401" spans="1:24" ht="13" x14ac:dyDescent="0.15">
      <c r="A401" s="6"/>
      <c r="E401" s="6"/>
      <c r="L401" s="8"/>
      <c r="O401" s="9"/>
      <c r="P401" s="10"/>
      <c r="Q401" s="10"/>
      <c r="R401" s="10"/>
      <c r="S401" s="10"/>
      <c r="T401" s="10"/>
      <c r="U401" s="10"/>
      <c r="W401" s="10"/>
      <c r="X401" s="13"/>
    </row>
    <row r="402" spans="1:24" ht="13" x14ac:dyDescent="0.15">
      <c r="A402" s="6"/>
      <c r="E402" s="6"/>
      <c r="L402" s="8"/>
      <c r="O402" s="9"/>
      <c r="P402" s="10"/>
      <c r="Q402" s="10"/>
      <c r="R402" s="10"/>
      <c r="S402" s="10"/>
      <c r="T402" s="10"/>
      <c r="U402" s="10"/>
      <c r="W402" s="10"/>
      <c r="X402" s="13"/>
    </row>
    <row r="403" spans="1:24" ht="13" x14ac:dyDescent="0.15">
      <c r="A403" s="6"/>
      <c r="E403" s="6"/>
      <c r="L403" s="8"/>
      <c r="O403" s="9"/>
      <c r="P403" s="10"/>
      <c r="Q403" s="10"/>
      <c r="R403" s="10"/>
      <c r="S403" s="10"/>
      <c r="T403" s="10"/>
      <c r="U403" s="10"/>
      <c r="W403" s="10"/>
      <c r="X403" s="13"/>
    </row>
    <row r="404" spans="1:24" ht="13" x14ac:dyDescent="0.15">
      <c r="A404" s="6"/>
      <c r="E404" s="6"/>
      <c r="L404" s="8"/>
      <c r="O404" s="9"/>
      <c r="P404" s="10"/>
      <c r="Q404" s="10"/>
      <c r="R404" s="10"/>
      <c r="S404" s="10"/>
      <c r="T404" s="10"/>
      <c r="U404" s="10"/>
      <c r="W404" s="10"/>
      <c r="X404" s="13"/>
    </row>
    <row r="405" spans="1:24" ht="13" x14ac:dyDescent="0.15">
      <c r="A405" s="6"/>
      <c r="E405" s="6"/>
      <c r="L405" s="8"/>
      <c r="O405" s="9"/>
      <c r="P405" s="10"/>
      <c r="Q405" s="10"/>
      <c r="R405" s="10"/>
      <c r="S405" s="10"/>
      <c r="T405" s="10"/>
      <c r="U405" s="10"/>
      <c r="W405" s="10"/>
      <c r="X405" s="13"/>
    </row>
    <row r="406" spans="1:24" ht="13" x14ac:dyDescent="0.15">
      <c r="A406" s="6"/>
      <c r="E406" s="6"/>
      <c r="L406" s="8"/>
      <c r="O406" s="9"/>
      <c r="P406" s="10"/>
      <c r="Q406" s="10"/>
      <c r="R406" s="10"/>
      <c r="S406" s="10"/>
      <c r="T406" s="10"/>
      <c r="U406" s="10"/>
      <c r="W406" s="10"/>
      <c r="X406" s="13"/>
    </row>
    <row r="407" spans="1:24" ht="13" x14ac:dyDescent="0.15">
      <c r="A407" s="6"/>
      <c r="E407" s="6"/>
      <c r="L407" s="8"/>
      <c r="O407" s="9"/>
      <c r="P407" s="10"/>
      <c r="Q407" s="10"/>
      <c r="R407" s="10"/>
      <c r="S407" s="10"/>
      <c r="T407" s="10"/>
      <c r="U407" s="10"/>
      <c r="W407" s="10"/>
      <c r="X407" s="13"/>
    </row>
    <row r="408" spans="1:24" ht="13" x14ac:dyDescent="0.15">
      <c r="A408" s="6"/>
      <c r="E408" s="6"/>
      <c r="L408" s="8"/>
      <c r="O408" s="9"/>
      <c r="P408" s="10"/>
      <c r="Q408" s="10"/>
      <c r="R408" s="10"/>
      <c r="S408" s="10"/>
      <c r="T408" s="10"/>
      <c r="U408" s="10"/>
      <c r="W408" s="10"/>
      <c r="X408" s="13"/>
    </row>
    <row r="409" spans="1:24" ht="13" x14ac:dyDescent="0.15">
      <c r="A409" s="6"/>
      <c r="E409" s="6"/>
      <c r="L409" s="8"/>
      <c r="O409" s="9"/>
      <c r="P409" s="10"/>
      <c r="Q409" s="10"/>
      <c r="R409" s="10"/>
      <c r="S409" s="10"/>
      <c r="T409" s="10"/>
      <c r="U409" s="10"/>
      <c r="W409" s="10"/>
      <c r="X409" s="13"/>
    </row>
    <row r="410" spans="1:24" ht="13" x14ac:dyDescent="0.15">
      <c r="A410" s="6"/>
      <c r="E410" s="6"/>
      <c r="L410" s="8"/>
      <c r="O410" s="9"/>
      <c r="P410" s="10"/>
      <c r="Q410" s="10"/>
      <c r="R410" s="10"/>
      <c r="S410" s="10"/>
      <c r="T410" s="10"/>
      <c r="U410" s="10"/>
      <c r="W410" s="10"/>
      <c r="X410" s="13"/>
    </row>
    <row r="411" spans="1:24" ht="13" x14ac:dyDescent="0.15">
      <c r="A411" s="6"/>
      <c r="E411" s="6"/>
      <c r="L411" s="8"/>
      <c r="O411" s="9"/>
      <c r="P411" s="10"/>
      <c r="Q411" s="10"/>
      <c r="R411" s="10"/>
      <c r="S411" s="10"/>
      <c r="T411" s="10"/>
      <c r="U411" s="10"/>
      <c r="W411" s="10"/>
      <c r="X411" s="13"/>
    </row>
    <row r="412" spans="1:24" ht="13" x14ac:dyDescent="0.15">
      <c r="A412" s="6"/>
      <c r="E412" s="6"/>
      <c r="L412" s="8"/>
      <c r="O412" s="9"/>
      <c r="P412" s="10"/>
      <c r="Q412" s="10"/>
      <c r="R412" s="10"/>
      <c r="S412" s="10"/>
      <c r="T412" s="10"/>
      <c r="U412" s="10"/>
      <c r="W412" s="10"/>
      <c r="X412" s="13"/>
    </row>
    <row r="413" spans="1:24" ht="13" x14ac:dyDescent="0.15">
      <c r="A413" s="6"/>
      <c r="E413" s="6"/>
      <c r="L413" s="8"/>
      <c r="O413" s="9"/>
      <c r="P413" s="10"/>
      <c r="Q413" s="10"/>
      <c r="R413" s="10"/>
      <c r="S413" s="10"/>
      <c r="T413" s="10"/>
      <c r="U413" s="10"/>
      <c r="W413" s="10"/>
      <c r="X413" s="13"/>
    </row>
    <row r="414" spans="1:24" ht="13" x14ac:dyDescent="0.15">
      <c r="A414" s="6"/>
      <c r="E414" s="6"/>
      <c r="L414" s="8"/>
      <c r="O414" s="9"/>
      <c r="P414" s="10"/>
      <c r="Q414" s="10"/>
      <c r="R414" s="10"/>
      <c r="S414" s="10"/>
      <c r="T414" s="10"/>
      <c r="U414" s="10"/>
      <c r="W414" s="10"/>
      <c r="X414" s="13"/>
    </row>
    <row r="415" spans="1:24" ht="13" x14ac:dyDescent="0.15">
      <c r="A415" s="6"/>
      <c r="E415" s="6"/>
      <c r="L415" s="8"/>
      <c r="O415" s="9"/>
      <c r="P415" s="10"/>
      <c r="Q415" s="10"/>
      <c r="R415" s="10"/>
      <c r="S415" s="10"/>
      <c r="T415" s="10"/>
      <c r="U415" s="10"/>
      <c r="W415" s="10"/>
      <c r="X415" s="13"/>
    </row>
    <row r="416" spans="1:24" ht="13" x14ac:dyDescent="0.15">
      <c r="A416" s="6"/>
      <c r="E416" s="6"/>
      <c r="L416" s="8"/>
      <c r="O416" s="9"/>
      <c r="P416" s="10"/>
      <c r="Q416" s="10"/>
      <c r="R416" s="10"/>
      <c r="S416" s="10"/>
      <c r="T416" s="10"/>
      <c r="U416" s="10"/>
      <c r="W416" s="10"/>
      <c r="X416" s="13"/>
    </row>
    <row r="417" spans="1:24" ht="13" x14ac:dyDescent="0.15">
      <c r="A417" s="6"/>
      <c r="E417" s="6"/>
      <c r="L417" s="8"/>
      <c r="O417" s="9"/>
      <c r="P417" s="10"/>
      <c r="Q417" s="10"/>
      <c r="R417" s="10"/>
      <c r="S417" s="10"/>
      <c r="T417" s="10"/>
      <c r="U417" s="10"/>
      <c r="W417" s="10"/>
      <c r="X417" s="13"/>
    </row>
    <row r="418" spans="1:24" ht="13" x14ac:dyDescent="0.15">
      <c r="A418" s="6"/>
      <c r="E418" s="6"/>
      <c r="L418" s="8"/>
      <c r="O418" s="9"/>
      <c r="P418" s="10"/>
      <c r="Q418" s="10"/>
      <c r="R418" s="10"/>
      <c r="S418" s="10"/>
      <c r="T418" s="10"/>
      <c r="U418" s="10"/>
      <c r="W418" s="10"/>
      <c r="X418" s="13"/>
    </row>
    <row r="419" spans="1:24" ht="13" x14ac:dyDescent="0.15">
      <c r="A419" s="6"/>
      <c r="E419" s="6"/>
      <c r="L419" s="8"/>
      <c r="O419" s="9"/>
      <c r="P419" s="10"/>
      <c r="Q419" s="10"/>
      <c r="R419" s="10"/>
      <c r="S419" s="10"/>
      <c r="T419" s="10"/>
      <c r="U419" s="10"/>
      <c r="W419" s="10"/>
      <c r="X419" s="13"/>
    </row>
    <row r="420" spans="1:24" ht="13" x14ac:dyDescent="0.15">
      <c r="A420" s="6"/>
      <c r="E420" s="6"/>
      <c r="L420" s="8"/>
      <c r="O420" s="9"/>
      <c r="P420" s="10"/>
      <c r="Q420" s="10"/>
      <c r="R420" s="10"/>
      <c r="S420" s="10"/>
      <c r="T420" s="10"/>
      <c r="U420" s="10"/>
      <c r="W420" s="10"/>
      <c r="X420" s="13"/>
    </row>
    <row r="421" spans="1:24" ht="13" x14ac:dyDescent="0.15">
      <c r="A421" s="6"/>
      <c r="E421" s="6"/>
      <c r="L421" s="8"/>
      <c r="O421" s="9"/>
      <c r="P421" s="10"/>
      <c r="Q421" s="10"/>
      <c r="R421" s="10"/>
      <c r="S421" s="10"/>
      <c r="T421" s="10"/>
      <c r="U421" s="10"/>
      <c r="W421" s="10"/>
      <c r="X421" s="13"/>
    </row>
    <row r="422" spans="1:24" ht="13" x14ac:dyDescent="0.15">
      <c r="A422" s="6"/>
      <c r="E422" s="6"/>
      <c r="L422" s="8"/>
      <c r="O422" s="9"/>
      <c r="P422" s="10"/>
      <c r="Q422" s="10"/>
      <c r="R422" s="10"/>
      <c r="S422" s="10"/>
      <c r="T422" s="10"/>
      <c r="U422" s="10"/>
      <c r="W422" s="10"/>
      <c r="X422" s="13"/>
    </row>
    <row r="423" spans="1:24" ht="13" x14ac:dyDescent="0.15">
      <c r="A423" s="6"/>
      <c r="E423" s="6"/>
      <c r="L423" s="8"/>
      <c r="O423" s="9"/>
      <c r="P423" s="10"/>
      <c r="Q423" s="10"/>
      <c r="R423" s="10"/>
      <c r="S423" s="10"/>
      <c r="T423" s="10"/>
      <c r="U423" s="10"/>
      <c r="W423" s="10"/>
      <c r="X423" s="13"/>
    </row>
    <row r="424" spans="1:24" ht="13" x14ac:dyDescent="0.15">
      <c r="A424" s="6"/>
      <c r="E424" s="6"/>
      <c r="L424" s="8"/>
      <c r="O424" s="9"/>
      <c r="P424" s="10"/>
      <c r="Q424" s="10"/>
      <c r="R424" s="10"/>
      <c r="S424" s="10"/>
      <c r="T424" s="10"/>
      <c r="U424" s="10"/>
      <c r="W424" s="10"/>
      <c r="X424" s="13"/>
    </row>
    <row r="425" spans="1:24" ht="13" x14ac:dyDescent="0.15">
      <c r="A425" s="6"/>
      <c r="E425" s="6"/>
      <c r="L425" s="8"/>
      <c r="O425" s="9"/>
      <c r="P425" s="10"/>
      <c r="Q425" s="10"/>
      <c r="R425" s="10"/>
      <c r="S425" s="10"/>
      <c r="T425" s="10"/>
      <c r="U425" s="10"/>
      <c r="W425" s="10"/>
      <c r="X425" s="13"/>
    </row>
    <row r="426" spans="1:24" ht="13" x14ac:dyDescent="0.15">
      <c r="A426" s="6"/>
      <c r="E426" s="6"/>
      <c r="L426" s="8"/>
      <c r="O426" s="9"/>
      <c r="P426" s="10"/>
      <c r="Q426" s="10"/>
      <c r="R426" s="10"/>
      <c r="S426" s="10"/>
      <c r="T426" s="10"/>
      <c r="U426" s="10"/>
      <c r="W426" s="10"/>
      <c r="X426" s="13"/>
    </row>
    <row r="427" spans="1:24" ht="13" x14ac:dyDescent="0.15">
      <c r="A427" s="6"/>
      <c r="E427" s="6"/>
      <c r="L427" s="8"/>
      <c r="O427" s="9"/>
      <c r="P427" s="10"/>
      <c r="Q427" s="10"/>
      <c r="R427" s="10"/>
      <c r="S427" s="10"/>
      <c r="T427" s="10"/>
      <c r="U427" s="10"/>
      <c r="W427" s="10"/>
      <c r="X427" s="13"/>
    </row>
    <row r="428" spans="1:24" ht="13" x14ac:dyDescent="0.15">
      <c r="A428" s="6"/>
      <c r="E428" s="6"/>
      <c r="L428" s="8"/>
      <c r="O428" s="9"/>
      <c r="P428" s="10"/>
      <c r="Q428" s="10"/>
      <c r="R428" s="10"/>
      <c r="S428" s="10"/>
      <c r="T428" s="10"/>
      <c r="U428" s="10"/>
      <c r="W428" s="10"/>
      <c r="X428" s="13"/>
    </row>
    <row r="429" spans="1:24" ht="13" x14ac:dyDescent="0.15">
      <c r="A429" s="6"/>
      <c r="E429" s="6"/>
      <c r="L429" s="8"/>
      <c r="O429" s="9"/>
      <c r="P429" s="10"/>
      <c r="Q429" s="10"/>
      <c r="R429" s="10"/>
      <c r="S429" s="10"/>
      <c r="T429" s="10"/>
      <c r="U429" s="10"/>
      <c r="W429" s="10"/>
      <c r="X429" s="13"/>
    </row>
    <row r="430" spans="1:24" ht="13" x14ac:dyDescent="0.15">
      <c r="A430" s="6"/>
      <c r="E430" s="6"/>
      <c r="L430" s="8"/>
      <c r="O430" s="9"/>
      <c r="P430" s="10"/>
      <c r="Q430" s="10"/>
      <c r="R430" s="10"/>
      <c r="S430" s="10"/>
      <c r="T430" s="10"/>
      <c r="U430" s="10"/>
      <c r="W430" s="10"/>
      <c r="X430" s="13"/>
    </row>
    <row r="431" spans="1:24" ht="13" x14ac:dyDescent="0.15">
      <c r="A431" s="6"/>
      <c r="E431" s="6"/>
      <c r="L431" s="8"/>
      <c r="O431" s="9"/>
      <c r="P431" s="10"/>
      <c r="Q431" s="10"/>
      <c r="R431" s="10"/>
      <c r="S431" s="10"/>
      <c r="T431" s="10"/>
      <c r="U431" s="10"/>
      <c r="W431" s="10"/>
      <c r="X431" s="13"/>
    </row>
    <row r="432" spans="1:24" ht="13" x14ac:dyDescent="0.15">
      <c r="A432" s="6"/>
      <c r="E432" s="6"/>
      <c r="L432" s="8"/>
      <c r="O432" s="9"/>
      <c r="P432" s="10"/>
      <c r="Q432" s="10"/>
      <c r="R432" s="10"/>
      <c r="S432" s="10"/>
      <c r="T432" s="10"/>
      <c r="U432" s="10"/>
      <c r="W432" s="10"/>
      <c r="X432" s="13"/>
    </row>
    <row r="433" spans="1:24" ht="13" x14ac:dyDescent="0.15">
      <c r="A433" s="6"/>
      <c r="E433" s="6"/>
      <c r="L433" s="8"/>
      <c r="O433" s="9"/>
      <c r="P433" s="10"/>
      <c r="Q433" s="10"/>
      <c r="R433" s="10"/>
      <c r="S433" s="10"/>
      <c r="T433" s="10"/>
      <c r="U433" s="10"/>
      <c r="W433" s="10"/>
      <c r="X433" s="13"/>
    </row>
    <row r="434" spans="1:24" ht="13" x14ac:dyDescent="0.15">
      <c r="A434" s="6"/>
      <c r="E434" s="6"/>
      <c r="L434" s="8"/>
      <c r="O434" s="9"/>
      <c r="P434" s="10"/>
      <c r="Q434" s="10"/>
      <c r="R434" s="10"/>
      <c r="S434" s="10"/>
      <c r="T434" s="10"/>
      <c r="U434" s="10"/>
      <c r="W434" s="10"/>
      <c r="X434" s="13"/>
    </row>
    <row r="435" spans="1:24" ht="13" x14ac:dyDescent="0.15">
      <c r="A435" s="6"/>
      <c r="E435" s="6"/>
      <c r="L435" s="8"/>
      <c r="O435" s="9"/>
      <c r="P435" s="10"/>
      <c r="Q435" s="10"/>
      <c r="R435" s="10"/>
      <c r="S435" s="10"/>
      <c r="T435" s="10"/>
      <c r="U435" s="10"/>
      <c r="W435" s="10"/>
      <c r="X435" s="13"/>
    </row>
    <row r="436" spans="1:24" ht="13" x14ac:dyDescent="0.15">
      <c r="A436" s="6"/>
      <c r="E436" s="6"/>
      <c r="L436" s="8"/>
      <c r="O436" s="9"/>
      <c r="P436" s="10"/>
      <c r="Q436" s="10"/>
      <c r="R436" s="10"/>
      <c r="S436" s="10"/>
      <c r="T436" s="10"/>
      <c r="U436" s="10"/>
      <c r="W436" s="10"/>
      <c r="X436" s="13"/>
    </row>
    <row r="437" spans="1:24" ht="13" x14ac:dyDescent="0.15">
      <c r="A437" s="6"/>
      <c r="E437" s="6"/>
      <c r="L437" s="8"/>
      <c r="O437" s="9"/>
      <c r="P437" s="10"/>
      <c r="Q437" s="10"/>
      <c r="R437" s="10"/>
      <c r="S437" s="10"/>
      <c r="T437" s="10"/>
      <c r="U437" s="10"/>
      <c r="W437" s="10"/>
      <c r="X437" s="13"/>
    </row>
    <row r="438" spans="1:24" ht="13" x14ac:dyDescent="0.15">
      <c r="A438" s="6"/>
      <c r="E438" s="6"/>
      <c r="L438" s="8"/>
      <c r="O438" s="9"/>
      <c r="P438" s="10"/>
      <c r="Q438" s="10"/>
      <c r="R438" s="10"/>
      <c r="S438" s="10"/>
      <c r="T438" s="10"/>
      <c r="U438" s="10"/>
      <c r="W438" s="10"/>
      <c r="X438" s="13"/>
    </row>
    <row r="439" spans="1:24" ht="13" x14ac:dyDescent="0.15">
      <c r="A439" s="6"/>
      <c r="E439" s="6"/>
      <c r="L439" s="8"/>
      <c r="O439" s="9"/>
      <c r="P439" s="10"/>
      <c r="Q439" s="10"/>
      <c r="R439" s="10"/>
      <c r="S439" s="10"/>
      <c r="T439" s="10"/>
      <c r="U439" s="10"/>
      <c r="W439" s="10"/>
      <c r="X439" s="13"/>
    </row>
    <row r="440" spans="1:24" ht="13" x14ac:dyDescent="0.15">
      <c r="A440" s="6"/>
      <c r="E440" s="6"/>
      <c r="L440" s="8"/>
      <c r="O440" s="9"/>
      <c r="P440" s="10"/>
      <c r="Q440" s="10"/>
      <c r="R440" s="10"/>
      <c r="S440" s="10"/>
      <c r="T440" s="10"/>
      <c r="U440" s="10"/>
      <c r="W440" s="10"/>
      <c r="X440" s="13"/>
    </row>
    <row r="441" spans="1:24" ht="13" x14ac:dyDescent="0.15">
      <c r="A441" s="6"/>
      <c r="E441" s="6"/>
      <c r="L441" s="8"/>
      <c r="O441" s="9"/>
      <c r="P441" s="10"/>
      <c r="Q441" s="10"/>
      <c r="R441" s="10"/>
      <c r="S441" s="10"/>
      <c r="T441" s="10"/>
      <c r="U441" s="10"/>
      <c r="W441" s="10"/>
      <c r="X441" s="13"/>
    </row>
    <row r="442" spans="1:24" ht="13" x14ac:dyDescent="0.15">
      <c r="A442" s="6"/>
      <c r="E442" s="6"/>
      <c r="L442" s="8"/>
      <c r="O442" s="9"/>
      <c r="P442" s="10"/>
      <c r="Q442" s="10"/>
      <c r="R442" s="10"/>
      <c r="S442" s="10"/>
      <c r="T442" s="10"/>
      <c r="U442" s="10"/>
      <c r="W442" s="10"/>
      <c r="X442" s="13"/>
    </row>
    <row r="443" spans="1:24" ht="13" x14ac:dyDescent="0.15">
      <c r="A443" s="6"/>
      <c r="E443" s="6"/>
      <c r="L443" s="8"/>
      <c r="O443" s="9"/>
      <c r="P443" s="10"/>
      <c r="Q443" s="10"/>
      <c r="R443" s="10"/>
      <c r="S443" s="10"/>
      <c r="T443" s="10"/>
      <c r="U443" s="10"/>
      <c r="W443" s="10"/>
      <c r="X443" s="13"/>
    </row>
    <row r="444" spans="1:24" ht="13" x14ac:dyDescent="0.15">
      <c r="A444" s="6"/>
      <c r="E444" s="6"/>
      <c r="L444" s="8"/>
      <c r="O444" s="9"/>
      <c r="P444" s="10"/>
      <c r="Q444" s="10"/>
      <c r="R444" s="10"/>
      <c r="S444" s="10"/>
      <c r="T444" s="10"/>
      <c r="U444" s="10"/>
      <c r="W444" s="10"/>
      <c r="X444" s="13"/>
    </row>
    <row r="445" spans="1:24" ht="13" x14ac:dyDescent="0.15">
      <c r="A445" s="6"/>
      <c r="E445" s="6"/>
      <c r="L445" s="8"/>
      <c r="O445" s="9"/>
      <c r="P445" s="10"/>
      <c r="Q445" s="10"/>
      <c r="R445" s="10"/>
      <c r="S445" s="10"/>
      <c r="T445" s="10"/>
      <c r="U445" s="10"/>
      <c r="W445" s="10"/>
      <c r="X445" s="13"/>
    </row>
    <row r="446" spans="1:24" ht="13" x14ac:dyDescent="0.15">
      <c r="A446" s="6"/>
      <c r="E446" s="6"/>
      <c r="L446" s="8"/>
      <c r="O446" s="9"/>
      <c r="P446" s="10"/>
      <c r="Q446" s="10"/>
      <c r="R446" s="10"/>
      <c r="S446" s="10"/>
      <c r="T446" s="10"/>
      <c r="U446" s="10"/>
      <c r="W446" s="10"/>
      <c r="X446" s="13"/>
    </row>
    <row r="447" spans="1:24" ht="13" x14ac:dyDescent="0.15">
      <c r="A447" s="6"/>
      <c r="E447" s="6"/>
      <c r="L447" s="8"/>
      <c r="O447" s="9"/>
      <c r="P447" s="10"/>
      <c r="Q447" s="10"/>
      <c r="R447" s="10"/>
      <c r="S447" s="10"/>
      <c r="T447" s="10"/>
      <c r="U447" s="10"/>
      <c r="W447" s="10"/>
      <c r="X447" s="13"/>
    </row>
    <row r="448" spans="1:24" ht="13" x14ac:dyDescent="0.15">
      <c r="A448" s="6"/>
      <c r="E448" s="6"/>
      <c r="L448" s="8"/>
      <c r="O448" s="9"/>
      <c r="P448" s="10"/>
      <c r="Q448" s="10"/>
      <c r="R448" s="10"/>
      <c r="S448" s="10"/>
      <c r="T448" s="10"/>
      <c r="U448" s="10"/>
      <c r="W448" s="10"/>
      <c r="X448" s="13"/>
    </row>
    <row r="449" spans="1:24" ht="13" x14ac:dyDescent="0.15">
      <c r="A449" s="6"/>
      <c r="E449" s="6"/>
      <c r="L449" s="8"/>
      <c r="O449" s="9"/>
      <c r="P449" s="10"/>
      <c r="Q449" s="10"/>
      <c r="R449" s="10"/>
      <c r="S449" s="10"/>
      <c r="T449" s="10"/>
      <c r="U449" s="10"/>
      <c r="W449" s="10"/>
      <c r="X449" s="13"/>
    </row>
    <row r="450" spans="1:24" ht="13" x14ac:dyDescent="0.15">
      <c r="A450" s="6"/>
      <c r="E450" s="6"/>
      <c r="L450" s="8"/>
      <c r="O450" s="9"/>
      <c r="P450" s="10"/>
      <c r="Q450" s="10"/>
      <c r="R450" s="10"/>
      <c r="S450" s="10"/>
      <c r="T450" s="10"/>
      <c r="U450" s="10"/>
      <c r="W450" s="10"/>
      <c r="X450" s="13"/>
    </row>
    <row r="451" spans="1:24" ht="13" x14ac:dyDescent="0.15">
      <c r="A451" s="6"/>
      <c r="E451" s="6"/>
      <c r="L451" s="8"/>
      <c r="O451" s="9"/>
      <c r="P451" s="10"/>
      <c r="Q451" s="10"/>
      <c r="R451" s="10"/>
      <c r="S451" s="10"/>
      <c r="T451" s="10"/>
      <c r="U451" s="10"/>
      <c r="W451" s="10"/>
      <c r="X451" s="13"/>
    </row>
    <row r="452" spans="1:24" ht="13" x14ac:dyDescent="0.15">
      <c r="A452" s="6"/>
      <c r="E452" s="6"/>
      <c r="L452" s="8"/>
      <c r="O452" s="9"/>
      <c r="P452" s="10"/>
      <c r="Q452" s="10"/>
      <c r="R452" s="10"/>
      <c r="S452" s="10"/>
      <c r="T452" s="10"/>
      <c r="U452" s="10"/>
      <c r="W452" s="10"/>
      <c r="X452" s="13"/>
    </row>
    <row r="453" spans="1:24" ht="13" x14ac:dyDescent="0.15">
      <c r="A453" s="6"/>
      <c r="E453" s="6"/>
      <c r="L453" s="8"/>
      <c r="O453" s="9"/>
      <c r="P453" s="10"/>
      <c r="Q453" s="10"/>
      <c r="R453" s="10"/>
      <c r="S453" s="10"/>
      <c r="T453" s="10"/>
      <c r="U453" s="10"/>
      <c r="W453" s="10"/>
      <c r="X453" s="13"/>
    </row>
    <row r="454" spans="1:24" ht="13" x14ac:dyDescent="0.15">
      <c r="A454" s="6"/>
      <c r="E454" s="6"/>
      <c r="L454" s="8"/>
      <c r="O454" s="9"/>
      <c r="P454" s="10"/>
      <c r="Q454" s="10"/>
      <c r="R454" s="10"/>
      <c r="S454" s="10"/>
      <c r="T454" s="10"/>
      <c r="U454" s="10"/>
      <c r="W454" s="10"/>
      <c r="X454" s="13"/>
    </row>
    <row r="455" spans="1:24" ht="13" x14ac:dyDescent="0.15">
      <c r="A455" s="6"/>
      <c r="E455" s="6"/>
      <c r="L455" s="8"/>
      <c r="O455" s="9"/>
      <c r="P455" s="10"/>
      <c r="Q455" s="10"/>
      <c r="R455" s="10"/>
      <c r="S455" s="10"/>
      <c r="T455" s="10"/>
      <c r="U455" s="10"/>
      <c r="W455" s="10"/>
      <c r="X455" s="13"/>
    </row>
    <row r="456" spans="1:24" ht="13" x14ac:dyDescent="0.15">
      <c r="A456" s="6"/>
      <c r="E456" s="6"/>
      <c r="L456" s="8"/>
      <c r="O456" s="9"/>
      <c r="P456" s="10"/>
      <c r="Q456" s="10"/>
      <c r="R456" s="10"/>
      <c r="S456" s="10"/>
      <c r="T456" s="10"/>
      <c r="U456" s="10"/>
      <c r="W456" s="10"/>
      <c r="X456" s="13"/>
    </row>
    <row r="457" spans="1:24" ht="13" x14ac:dyDescent="0.15">
      <c r="A457" s="6"/>
      <c r="E457" s="6"/>
      <c r="L457" s="8"/>
      <c r="O457" s="9"/>
      <c r="P457" s="10"/>
      <c r="Q457" s="10"/>
      <c r="R457" s="10"/>
      <c r="S457" s="10"/>
      <c r="T457" s="10"/>
      <c r="U457" s="10"/>
      <c r="W457" s="10"/>
      <c r="X457" s="13"/>
    </row>
    <row r="458" spans="1:24" ht="13" x14ac:dyDescent="0.15">
      <c r="A458" s="6"/>
      <c r="E458" s="6"/>
      <c r="L458" s="8"/>
      <c r="O458" s="9"/>
      <c r="P458" s="10"/>
      <c r="Q458" s="10"/>
      <c r="R458" s="10"/>
      <c r="S458" s="10"/>
      <c r="T458" s="10"/>
      <c r="U458" s="10"/>
      <c r="W458" s="10"/>
      <c r="X458" s="13"/>
    </row>
    <row r="459" spans="1:24" ht="13" x14ac:dyDescent="0.15">
      <c r="A459" s="6"/>
      <c r="E459" s="6"/>
      <c r="L459" s="8"/>
      <c r="O459" s="9"/>
      <c r="P459" s="10"/>
      <c r="Q459" s="10"/>
      <c r="R459" s="10"/>
      <c r="S459" s="10"/>
      <c r="T459" s="10"/>
      <c r="U459" s="10"/>
      <c r="W459" s="10"/>
      <c r="X459" s="13"/>
    </row>
    <row r="460" spans="1:24" ht="13" x14ac:dyDescent="0.15">
      <c r="A460" s="6"/>
      <c r="E460" s="6"/>
      <c r="L460" s="8"/>
      <c r="O460" s="9"/>
      <c r="P460" s="10"/>
      <c r="Q460" s="10"/>
      <c r="R460" s="10"/>
      <c r="S460" s="10"/>
      <c r="T460" s="10"/>
      <c r="U460" s="10"/>
      <c r="W460" s="10"/>
      <c r="X460" s="13"/>
    </row>
    <row r="461" spans="1:24" ht="13" x14ac:dyDescent="0.15">
      <c r="A461" s="6"/>
      <c r="E461" s="6"/>
      <c r="L461" s="8"/>
      <c r="O461" s="9"/>
      <c r="P461" s="10"/>
      <c r="Q461" s="10"/>
      <c r="R461" s="10"/>
      <c r="S461" s="10"/>
      <c r="T461" s="10"/>
      <c r="U461" s="10"/>
      <c r="W461" s="10"/>
      <c r="X461" s="13"/>
    </row>
    <row r="462" spans="1:24" ht="13" x14ac:dyDescent="0.15">
      <c r="A462" s="6"/>
      <c r="E462" s="6"/>
      <c r="L462" s="8"/>
      <c r="O462" s="9"/>
      <c r="P462" s="10"/>
      <c r="Q462" s="10"/>
      <c r="R462" s="10"/>
      <c r="S462" s="10"/>
      <c r="T462" s="10"/>
      <c r="U462" s="10"/>
      <c r="W462" s="10"/>
      <c r="X462" s="13"/>
    </row>
    <row r="463" spans="1:24" ht="13" x14ac:dyDescent="0.15">
      <c r="A463" s="6"/>
      <c r="E463" s="6"/>
      <c r="L463" s="8"/>
      <c r="O463" s="9"/>
      <c r="P463" s="10"/>
      <c r="Q463" s="10"/>
      <c r="R463" s="10"/>
      <c r="S463" s="10"/>
      <c r="T463" s="10"/>
      <c r="U463" s="10"/>
      <c r="W463" s="10"/>
      <c r="X463" s="13"/>
    </row>
    <row r="464" spans="1:24" ht="13" x14ac:dyDescent="0.15">
      <c r="A464" s="6"/>
      <c r="E464" s="6"/>
      <c r="L464" s="8"/>
      <c r="O464" s="9"/>
      <c r="P464" s="10"/>
      <c r="Q464" s="10"/>
      <c r="R464" s="10"/>
      <c r="S464" s="10"/>
      <c r="T464" s="10"/>
      <c r="U464" s="10"/>
      <c r="W464" s="10"/>
      <c r="X464" s="13"/>
    </row>
    <row r="465" spans="1:24" ht="13" x14ac:dyDescent="0.15">
      <c r="A465" s="6"/>
      <c r="E465" s="6"/>
      <c r="L465" s="8"/>
      <c r="O465" s="9"/>
      <c r="P465" s="10"/>
      <c r="Q465" s="10"/>
      <c r="R465" s="10"/>
      <c r="S465" s="10"/>
      <c r="T465" s="10"/>
      <c r="U465" s="10"/>
      <c r="W465" s="10"/>
      <c r="X465" s="13"/>
    </row>
    <row r="466" spans="1:24" ht="13" x14ac:dyDescent="0.15">
      <c r="A466" s="6"/>
      <c r="E466" s="6"/>
      <c r="L466" s="8"/>
      <c r="O466" s="9"/>
      <c r="P466" s="10"/>
      <c r="Q466" s="10"/>
      <c r="R466" s="10"/>
      <c r="S466" s="10"/>
      <c r="T466" s="10"/>
      <c r="U466" s="10"/>
      <c r="W466" s="10"/>
      <c r="X466" s="13"/>
    </row>
    <row r="467" spans="1:24" ht="13" x14ac:dyDescent="0.15">
      <c r="A467" s="6"/>
      <c r="E467" s="6"/>
      <c r="L467" s="8"/>
      <c r="O467" s="9"/>
      <c r="P467" s="10"/>
      <c r="Q467" s="10"/>
      <c r="R467" s="10"/>
      <c r="S467" s="10"/>
      <c r="T467" s="10"/>
      <c r="U467" s="10"/>
      <c r="W467" s="10"/>
      <c r="X467" s="13"/>
    </row>
    <row r="468" spans="1:24" ht="13" x14ac:dyDescent="0.15">
      <c r="A468" s="6"/>
      <c r="E468" s="6"/>
      <c r="L468" s="8"/>
      <c r="O468" s="9"/>
      <c r="P468" s="10"/>
      <c r="Q468" s="10"/>
      <c r="R468" s="10"/>
      <c r="S468" s="10"/>
      <c r="T468" s="10"/>
      <c r="U468" s="10"/>
      <c r="W468" s="10"/>
      <c r="X468" s="13"/>
    </row>
    <row r="469" spans="1:24" ht="13" x14ac:dyDescent="0.15">
      <c r="A469" s="6"/>
      <c r="E469" s="6"/>
      <c r="L469" s="8"/>
      <c r="O469" s="9"/>
      <c r="P469" s="10"/>
      <c r="Q469" s="10"/>
      <c r="R469" s="10"/>
      <c r="S469" s="10"/>
      <c r="T469" s="10"/>
      <c r="U469" s="10"/>
      <c r="W469" s="10"/>
      <c r="X469" s="13"/>
    </row>
    <row r="470" spans="1:24" ht="13" x14ac:dyDescent="0.15">
      <c r="A470" s="6"/>
      <c r="E470" s="6"/>
      <c r="L470" s="8"/>
      <c r="O470" s="9"/>
      <c r="P470" s="10"/>
      <c r="Q470" s="10"/>
      <c r="R470" s="10"/>
      <c r="S470" s="10"/>
      <c r="T470" s="10"/>
      <c r="U470" s="10"/>
      <c r="W470" s="10"/>
      <c r="X470" s="13"/>
    </row>
    <row r="471" spans="1:24" ht="13" x14ac:dyDescent="0.15">
      <c r="A471" s="6"/>
      <c r="E471" s="6"/>
      <c r="L471" s="8"/>
      <c r="O471" s="9"/>
      <c r="P471" s="10"/>
      <c r="Q471" s="10"/>
      <c r="R471" s="10"/>
      <c r="S471" s="10"/>
      <c r="T471" s="10"/>
      <c r="U471" s="10"/>
      <c r="W471" s="10"/>
      <c r="X471" s="13"/>
    </row>
    <row r="472" spans="1:24" ht="13" x14ac:dyDescent="0.15">
      <c r="A472" s="6"/>
      <c r="E472" s="6"/>
      <c r="L472" s="8"/>
      <c r="O472" s="9"/>
      <c r="P472" s="10"/>
      <c r="Q472" s="10"/>
      <c r="R472" s="10"/>
      <c r="S472" s="10"/>
      <c r="T472" s="10"/>
      <c r="U472" s="10"/>
      <c r="W472" s="10"/>
      <c r="X472" s="13"/>
    </row>
    <row r="473" spans="1:24" ht="13" x14ac:dyDescent="0.15">
      <c r="A473" s="6"/>
      <c r="E473" s="6"/>
      <c r="L473" s="8"/>
      <c r="O473" s="9"/>
      <c r="P473" s="10"/>
      <c r="Q473" s="10"/>
      <c r="R473" s="10"/>
      <c r="S473" s="10"/>
      <c r="T473" s="10"/>
      <c r="U473" s="10"/>
      <c r="W473" s="10"/>
      <c r="X473" s="13"/>
    </row>
    <row r="474" spans="1:24" ht="13" x14ac:dyDescent="0.15">
      <c r="A474" s="6"/>
      <c r="E474" s="6"/>
      <c r="L474" s="8"/>
      <c r="O474" s="9"/>
      <c r="P474" s="10"/>
      <c r="Q474" s="10"/>
      <c r="R474" s="10"/>
      <c r="S474" s="10"/>
      <c r="T474" s="10"/>
      <c r="U474" s="10"/>
      <c r="W474" s="10"/>
      <c r="X474" s="13"/>
    </row>
    <row r="475" spans="1:24" ht="13" x14ac:dyDescent="0.15">
      <c r="A475" s="6"/>
      <c r="E475" s="6"/>
      <c r="L475" s="8"/>
      <c r="O475" s="9"/>
      <c r="P475" s="10"/>
      <c r="Q475" s="10"/>
      <c r="R475" s="10"/>
      <c r="S475" s="10"/>
      <c r="T475" s="10"/>
      <c r="U475" s="10"/>
      <c r="W475" s="10"/>
      <c r="X475" s="13"/>
    </row>
    <row r="476" spans="1:24" ht="13" x14ac:dyDescent="0.15">
      <c r="A476" s="6"/>
      <c r="E476" s="6"/>
      <c r="L476" s="8"/>
      <c r="O476" s="9"/>
      <c r="P476" s="10"/>
      <c r="Q476" s="10"/>
      <c r="R476" s="10"/>
      <c r="S476" s="10"/>
      <c r="T476" s="10"/>
      <c r="U476" s="10"/>
      <c r="W476" s="10"/>
      <c r="X476" s="13"/>
    </row>
    <row r="477" spans="1:24" ht="13" x14ac:dyDescent="0.15">
      <c r="A477" s="6"/>
      <c r="E477" s="6"/>
      <c r="L477" s="8"/>
      <c r="O477" s="9"/>
      <c r="P477" s="10"/>
      <c r="Q477" s="10"/>
      <c r="R477" s="10"/>
      <c r="S477" s="10"/>
      <c r="T477" s="10"/>
      <c r="U477" s="10"/>
      <c r="W477" s="10"/>
      <c r="X477" s="13"/>
    </row>
    <row r="478" spans="1:24" ht="13" x14ac:dyDescent="0.15">
      <c r="A478" s="6"/>
      <c r="E478" s="6"/>
      <c r="L478" s="8"/>
      <c r="O478" s="9"/>
      <c r="P478" s="10"/>
      <c r="Q478" s="10"/>
      <c r="R478" s="10"/>
      <c r="S478" s="10"/>
      <c r="T478" s="10"/>
      <c r="U478" s="10"/>
      <c r="W478" s="10"/>
      <c r="X478" s="13"/>
    </row>
    <row r="479" spans="1:24" ht="13" x14ac:dyDescent="0.15">
      <c r="A479" s="6"/>
      <c r="E479" s="6"/>
      <c r="L479" s="8"/>
      <c r="O479" s="9"/>
      <c r="P479" s="10"/>
      <c r="Q479" s="10"/>
      <c r="R479" s="10"/>
      <c r="S479" s="10"/>
      <c r="T479" s="10"/>
      <c r="U479" s="10"/>
      <c r="W479" s="10"/>
      <c r="X479" s="13"/>
    </row>
    <row r="480" spans="1:24" ht="13" x14ac:dyDescent="0.15">
      <c r="A480" s="6"/>
      <c r="E480" s="6"/>
      <c r="L480" s="8"/>
      <c r="O480" s="9"/>
      <c r="P480" s="10"/>
      <c r="Q480" s="10"/>
      <c r="R480" s="10"/>
      <c r="S480" s="10"/>
      <c r="T480" s="10"/>
      <c r="U480" s="10"/>
      <c r="W480" s="10"/>
      <c r="X480" s="13"/>
    </row>
    <row r="481" spans="1:24" ht="13" x14ac:dyDescent="0.15">
      <c r="A481" s="6"/>
      <c r="E481" s="6"/>
      <c r="L481" s="8"/>
      <c r="O481" s="9"/>
      <c r="P481" s="10"/>
      <c r="Q481" s="10"/>
      <c r="R481" s="10"/>
      <c r="S481" s="10"/>
      <c r="T481" s="10"/>
      <c r="U481" s="10"/>
      <c r="W481" s="10"/>
      <c r="X481" s="13"/>
    </row>
    <row r="482" spans="1:24" ht="13" x14ac:dyDescent="0.15">
      <c r="A482" s="6"/>
      <c r="E482" s="6"/>
      <c r="L482" s="8"/>
      <c r="O482" s="9"/>
      <c r="P482" s="10"/>
      <c r="Q482" s="10"/>
      <c r="R482" s="10"/>
      <c r="S482" s="10"/>
      <c r="T482" s="10"/>
      <c r="U482" s="10"/>
      <c r="W482" s="10"/>
      <c r="X482" s="13"/>
    </row>
    <row r="483" spans="1:24" ht="13" x14ac:dyDescent="0.15">
      <c r="A483" s="6"/>
      <c r="E483" s="6"/>
      <c r="L483" s="8"/>
      <c r="O483" s="9"/>
      <c r="P483" s="10"/>
      <c r="Q483" s="10"/>
      <c r="R483" s="10"/>
      <c r="S483" s="10"/>
      <c r="T483" s="10"/>
      <c r="U483" s="10"/>
      <c r="W483" s="10"/>
      <c r="X483" s="13"/>
    </row>
    <row r="484" spans="1:24" ht="13" x14ac:dyDescent="0.15">
      <c r="A484" s="6"/>
      <c r="E484" s="6"/>
      <c r="L484" s="8"/>
      <c r="O484" s="9"/>
      <c r="P484" s="10"/>
      <c r="Q484" s="10"/>
      <c r="R484" s="10"/>
      <c r="S484" s="10"/>
      <c r="T484" s="10"/>
      <c r="U484" s="10"/>
      <c r="W484" s="10"/>
      <c r="X484" s="13"/>
    </row>
    <row r="485" spans="1:24" ht="13" x14ac:dyDescent="0.15">
      <c r="A485" s="6"/>
      <c r="E485" s="6"/>
      <c r="L485" s="8"/>
      <c r="O485" s="9"/>
      <c r="P485" s="10"/>
      <c r="Q485" s="10"/>
      <c r="R485" s="10"/>
      <c r="S485" s="10"/>
      <c r="T485" s="10"/>
      <c r="U485" s="10"/>
      <c r="W485" s="10"/>
      <c r="X485" s="13"/>
    </row>
    <row r="486" spans="1:24" ht="13" x14ac:dyDescent="0.15">
      <c r="A486" s="6"/>
      <c r="E486" s="6"/>
      <c r="L486" s="8"/>
      <c r="O486" s="9"/>
      <c r="P486" s="10"/>
      <c r="Q486" s="10"/>
      <c r="R486" s="10"/>
      <c r="S486" s="10"/>
      <c r="T486" s="10"/>
      <c r="U486" s="10"/>
      <c r="W486" s="10"/>
      <c r="X486" s="13"/>
    </row>
    <row r="487" spans="1:24" ht="13" x14ac:dyDescent="0.15">
      <c r="A487" s="6"/>
      <c r="E487" s="6"/>
      <c r="L487" s="8"/>
      <c r="O487" s="9"/>
      <c r="P487" s="10"/>
      <c r="Q487" s="10"/>
      <c r="R487" s="10"/>
      <c r="S487" s="10"/>
      <c r="T487" s="10"/>
      <c r="U487" s="10"/>
      <c r="W487" s="10"/>
      <c r="X487" s="13"/>
    </row>
    <row r="488" spans="1:24" ht="13" x14ac:dyDescent="0.15">
      <c r="A488" s="6"/>
      <c r="E488" s="6"/>
      <c r="L488" s="8"/>
      <c r="O488" s="9"/>
      <c r="P488" s="10"/>
      <c r="Q488" s="10"/>
      <c r="R488" s="10"/>
      <c r="S488" s="10"/>
      <c r="T488" s="10"/>
      <c r="U488" s="10"/>
      <c r="W488" s="10"/>
      <c r="X488" s="13"/>
    </row>
    <row r="489" spans="1:24" ht="13" x14ac:dyDescent="0.15">
      <c r="A489" s="6"/>
      <c r="E489" s="6"/>
      <c r="L489" s="8"/>
      <c r="O489" s="9"/>
      <c r="P489" s="10"/>
      <c r="Q489" s="10"/>
      <c r="R489" s="10"/>
      <c r="S489" s="10"/>
      <c r="T489" s="10"/>
      <c r="U489" s="10"/>
      <c r="W489" s="10"/>
      <c r="X489" s="13"/>
    </row>
    <row r="490" spans="1:24" ht="13" x14ac:dyDescent="0.15">
      <c r="A490" s="6"/>
      <c r="E490" s="6"/>
      <c r="L490" s="8"/>
      <c r="O490" s="9"/>
      <c r="P490" s="10"/>
      <c r="Q490" s="10"/>
      <c r="R490" s="10"/>
      <c r="S490" s="10"/>
      <c r="T490" s="10"/>
      <c r="U490" s="10"/>
      <c r="W490" s="10"/>
      <c r="X490" s="13"/>
    </row>
    <row r="491" spans="1:24" ht="13" x14ac:dyDescent="0.15">
      <c r="A491" s="6"/>
      <c r="E491" s="6"/>
      <c r="L491" s="8"/>
      <c r="O491" s="9"/>
      <c r="P491" s="10"/>
      <c r="Q491" s="10"/>
      <c r="R491" s="10"/>
      <c r="S491" s="10"/>
      <c r="T491" s="10"/>
      <c r="U491" s="10"/>
      <c r="W491" s="10"/>
      <c r="X491" s="13"/>
    </row>
    <row r="492" spans="1:24" ht="13" x14ac:dyDescent="0.15">
      <c r="A492" s="6"/>
      <c r="E492" s="6"/>
      <c r="L492" s="8"/>
      <c r="O492" s="9"/>
      <c r="P492" s="10"/>
      <c r="Q492" s="10"/>
      <c r="R492" s="10"/>
      <c r="S492" s="10"/>
      <c r="T492" s="10"/>
      <c r="U492" s="10"/>
      <c r="W492" s="10"/>
      <c r="X492" s="13"/>
    </row>
    <row r="493" spans="1:24" ht="13" x14ac:dyDescent="0.15">
      <c r="A493" s="6"/>
      <c r="E493" s="6"/>
      <c r="L493" s="8"/>
      <c r="O493" s="9"/>
      <c r="P493" s="10"/>
      <c r="Q493" s="10"/>
      <c r="R493" s="10"/>
      <c r="S493" s="10"/>
      <c r="T493" s="10"/>
      <c r="U493" s="10"/>
      <c r="W493" s="10"/>
      <c r="X493" s="13"/>
    </row>
    <row r="494" spans="1:24" ht="13" x14ac:dyDescent="0.15">
      <c r="A494" s="6"/>
      <c r="E494" s="6"/>
      <c r="L494" s="8"/>
      <c r="O494" s="9"/>
      <c r="P494" s="10"/>
      <c r="Q494" s="10"/>
      <c r="R494" s="10"/>
      <c r="S494" s="10"/>
      <c r="T494" s="10"/>
      <c r="U494" s="10"/>
      <c r="W494" s="10"/>
      <c r="X494" s="13"/>
    </row>
    <row r="495" spans="1:24" ht="13" x14ac:dyDescent="0.15">
      <c r="A495" s="6"/>
      <c r="E495" s="6"/>
      <c r="L495" s="8"/>
      <c r="O495" s="9"/>
      <c r="P495" s="10"/>
      <c r="Q495" s="10"/>
      <c r="R495" s="10"/>
      <c r="S495" s="10"/>
      <c r="T495" s="10"/>
      <c r="U495" s="10"/>
      <c r="W495" s="10"/>
      <c r="X495" s="13"/>
    </row>
    <row r="496" spans="1:24" ht="13" x14ac:dyDescent="0.15">
      <c r="A496" s="6"/>
      <c r="E496" s="6"/>
      <c r="L496" s="8"/>
      <c r="O496" s="9"/>
      <c r="P496" s="10"/>
      <c r="Q496" s="10"/>
      <c r="R496" s="10"/>
      <c r="S496" s="10"/>
      <c r="T496" s="10"/>
      <c r="U496" s="10"/>
      <c r="W496" s="10"/>
      <c r="X496" s="13"/>
    </row>
    <row r="497" spans="1:24" ht="13" x14ac:dyDescent="0.15">
      <c r="A497" s="6"/>
      <c r="E497" s="6"/>
      <c r="L497" s="8"/>
      <c r="O497" s="9"/>
      <c r="P497" s="10"/>
      <c r="Q497" s="10"/>
      <c r="R497" s="10"/>
      <c r="S497" s="10"/>
      <c r="T497" s="10"/>
      <c r="U497" s="10"/>
      <c r="W497" s="10"/>
      <c r="X497" s="13"/>
    </row>
    <row r="498" spans="1:24" ht="13" x14ac:dyDescent="0.15">
      <c r="A498" s="6"/>
      <c r="E498" s="6"/>
      <c r="L498" s="8"/>
      <c r="O498" s="9"/>
      <c r="P498" s="10"/>
      <c r="Q498" s="10"/>
      <c r="R498" s="10"/>
      <c r="S498" s="10"/>
      <c r="T498" s="10"/>
      <c r="U498" s="10"/>
      <c r="W498" s="10"/>
      <c r="X498" s="13"/>
    </row>
    <row r="499" spans="1:24" ht="13" x14ac:dyDescent="0.15">
      <c r="A499" s="6"/>
      <c r="E499" s="6"/>
      <c r="L499" s="8"/>
      <c r="O499" s="9"/>
      <c r="P499" s="10"/>
      <c r="Q499" s="10"/>
      <c r="R499" s="10"/>
      <c r="S499" s="10"/>
      <c r="T499" s="10"/>
      <c r="U499" s="10"/>
      <c r="W499" s="10"/>
      <c r="X499" s="13"/>
    </row>
    <row r="500" spans="1:24" ht="13" x14ac:dyDescent="0.15">
      <c r="A500" s="6"/>
      <c r="E500" s="6"/>
      <c r="L500" s="8"/>
      <c r="O500" s="9"/>
      <c r="P500" s="10"/>
      <c r="Q500" s="10"/>
      <c r="R500" s="10"/>
      <c r="S500" s="10"/>
      <c r="T500" s="10"/>
      <c r="U500" s="10"/>
      <c r="W500" s="10"/>
      <c r="X500" s="13"/>
    </row>
    <row r="501" spans="1:24" ht="13" x14ac:dyDescent="0.15">
      <c r="A501" s="6"/>
      <c r="E501" s="6"/>
      <c r="L501" s="8"/>
      <c r="O501" s="9"/>
      <c r="P501" s="10"/>
      <c r="Q501" s="10"/>
      <c r="R501" s="10"/>
      <c r="S501" s="10"/>
      <c r="T501" s="10"/>
      <c r="U501" s="10"/>
      <c r="W501" s="10"/>
      <c r="X501" s="13"/>
    </row>
    <row r="502" spans="1:24" ht="13" x14ac:dyDescent="0.15">
      <c r="A502" s="6"/>
      <c r="E502" s="6"/>
      <c r="L502" s="8"/>
      <c r="O502" s="9"/>
      <c r="P502" s="10"/>
      <c r="Q502" s="10"/>
      <c r="R502" s="10"/>
      <c r="S502" s="10"/>
      <c r="T502" s="10"/>
      <c r="U502" s="10"/>
      <c r="W502" s="10"/>
      <c r="X502" s="13"/>
    </row>
    <row r="503" spans="1:24" ht="13" x14ac:dyDescent="0.15">
      <c r="A503" s="6"/>
      <c r="E503" s="6"/>
      <c r="L503" s="8"/>
      <c r="O503" s="9"/>
      <c r="P503" s="10"/>
      <c r="Q503" s="10"/>
      <c r="R503" s="10"/>
      <c r="S503" s="10"/>
      <c r="T503" s="10"/>
      <c r="U503" s="10"/>
      <c r="W503" s="10"/>
      <c r="X503" s="13"/>
    </row>
    <row r="504" spans="1:24" ht="13" x14ac:dyDescent="0.15">
      <c r="A504" s="6"/>
      <c r="E504" s="6"/>
      <c r="L504" s="8"/>
      <c r="O504" s="9"/>
      <c r="P504" s="10"/>
      <c r="Q504" s="10"/>
      <c r="R504" s="10"/>
      <c r="S504" s="10"/>
      <c r="T504" s="10"/>
      <c r="U504" s="10"/>
      <c r="W504" s="10"/>
      <c r="X504" s="13"/>
    </row>
    <row r="505" spans="1:24" ht="13" x14ac:dyDescent="0.15">
      <c r="A505" s="6"/>
      <c r="E505" s="6"/>
      <c r="L505" s="8"/>
      <c r="O505" s="9"/>
      <c r="P505" s="10"/>
      <c r="Q505" s="10"/>
      <c r="R505" s="10"/>
      <c r="S505" s="10"/>
      <c r="T505" s="10"/>
      <c r="U505" s="10"/>
      <c r="W505" s="10"/>
      <c r="X505" s="13"/>
    </row>
    <row r="506" spans="1:24" ht="13" x14ac:dyDescent="0.15">
      <c r="A506" s="6"/>
      <c r="E506" s="6"/>
      <c r="L506" s="8"/>
      <c r="O506" s="9"/>
      <c r="P506" s="10"/>
      <c r="Q506" s="10"/>
      <c r="R506" s="10"/>
      <c r="S506" s="10"/>
      <c r="T506" s="10"/>
      <c r="U506" s="10"/>
      <c r="W506" s="10"/>
      <c r="X506" s="13"/>
    </row>
    <row r="507" spans="1:24" ht="13" x14ac:dyDescent="0.15">
      <c r="A507" s="6"/>
      <c r="E507" s="6"/>
      <c r="L507" s="8"/>
      <c r="O507" s="9"/>
      <c r="P507" s="10"/>
      <c r="Q507" s="10"/>
      <c r="R507" s="10"/>
      <c r="S507" s="10"/>
      <c r="T507" s="10"/>
      <c r="U507" s="10"/>
      <c r="W507" s="10"/>
      <c r="X507" s="13"/>
    </row>
    <row r="508" spans="1:24" ht="13" x14ac:dyDescent="0.15">
      <c r="A508" s="6"/>
      <c r="E508" s="6"/>
      <c r="L508" s="8"/>
      <c r="O508" s="9"/>
      <c r="P508" s="10"/>
      <c r="Q508" s="10"/>
      <c r="R508" s="10"/>
      <c r="S508" s="10"/>
      <c r="T508" s="10"/>
      <c r="U508" s="10"/>
      <c r="W508" s="10"/>
      <c r="X508" s="13"/>
    </row>
    <row r="509" spans="1:24" ht="13" x14ac:dyDescent="0.15">
      <c r="A509" s="6"/>
      <c r="E509" s="6"/>
      <c r="L509" s="8"/>
      <c r="O509" s="9"/>
      <c r="P509" s="10"/>
      <c r="Q509" s="10"/>
      <c r="R509" s="10"/>
      <c r="S509" s="10"/>
      <c r="T509" s="10"/>
      <c r="U509" s="10"/>
      <c r="W509" s="10"/>
      <c r="X509" s="13"/>
    </row>
    <row r="510" spans="1:24" ht="13" x14ac:dyDescent="0.15">
      <c r="A510" s="6"/>
      <c r="E510" s="6"/>
      <c r="L510" s="8"/>
      <c r="O510" s="9"/>
      <c r="P510" s="10"/>
      <c r="Q510" s="10"/>
      <c r="R510" s="10"/>
      <c r="S510" s="10"/>
      <c r="T510" s="10"/>
      <c r="U510" s="10"/>
      <c r="W510" s="10"/>
      <c r="X510" s="13"/>
    </row>
    <row r="511" spans="1:24" ht="13" x14ac:dyDescent="0.15">
      <c r="A511" s="6"/>
      <c r="E511" s="6"/>
      <c r="L511" s="8"/>
      <c r="O511" s="9"/>
      <c r="P511" s="10"/>
      <c r="Q511" s="10"/>
      <c r="R511" s="10"/>
      <c r="S511" s="10"/>
      <c r="T511" s="10"/>
      <c r="U511" s="10"/>
      <c r="W511" s="10"/>
      <c r="X511" s="13"/>
    </row>
    <row r="512" spans="1:24" ht="13" x14ac:dyDescent="0.15">
      <c r="A512" s="6"/>
      <c r="E512" s="6"/>
      <c r="L512" s="8"/>
      <c r="O512" s="9"/>
      <c r="P512" s="10"/>
      <c r="Q512" s="10"/>
      <c r="R512" s="10"/>
      <c r="S512" s="10"/>
      <c r="T512" s="10"/>
      <c r="U512" s="10"/>
      <c r="W512" s="10"/>
      <c r="X512" s="13"/>
    </row>
    <row r="513" spans="1:24" ht="13" x14ac:dyDescent="0.15">
      <c r="A513" s="6"/>
      <c r="E513" s="6"/>
      <c r="L513" s="8"/>
      <c r="O513" s="9"/>
      <c r="P513" s="10"/>
      <c r="Q513" s="10"/>
      <c r="R513" s="10"/>
      <c r="S513" s="10"/>
      <c r="T513" s="10"/>
      <c r="U513" s="10"/>
      <c r="W513" s="10"/>
      <c r="X513" s="13"/>
    </row>
    <row r="514" spans="1:24" ht="13" x14ac:dyDescent="0.15">
      <c r="A514" s="6"/>
      <c r="E514" s="6"/>
      <c r="L514" s="8"/>
      <c r="O514" s="9"/>
      <c r="P514" s="10"/>
      <c r="Q514" s="10"/>
      <c r="R514" s="10"/>
      <c r="S514" s="10"/>
      <c r="T514" s="10"/>
      <c r="U514" s="10"/>
      <c r="W514" s="10"/>
      <c r="X514" s="13"/>
    </row>
    <row r="515" spans="1:24" ht="13" x14ac:dyDescent="0.15">
      <c r="A515" s="6"/>
      <c r="E515" s="6"/>
      <c r="L515" s="8"/>
      <c r="O515" s="9"/>
      <c r="P515" s="10"/>
      <c r="Q515" s="10"/>
      <c r="R515" s="10"/>
      <c r="S515" s="10"/>
      <c r="T515" s="10"/>
      <c r="U515" s="10"/>
      <c r="W515" s="10"/>
      <c r="X515" s="13"/>
    </row>
    <row r="516" spans="1:24" ht="13" x14ac:dyDescent="0.15">
      <c r="A516" s="6"/>
      <c r="E516" s="6"/>
      <c r="L516" s="8"/>
      <c r="O516" s="9"/>
      <c r="P516" s="10"/>
      <c r="Q516" s="10"/>
      <c r="R516" s="10"/>
      <c r="S516" s="10"/>
      <c r="T516" s="10"/>
      <c r="U516" s="10"/>
      <c r="W516" s="10"/>
      <c r="X516" s="13"/>
    </row>
    <row r="517" spans="1:24" ht="13" x14ac:dyDescent="0.15">
      <c r="A517" s="6"/>
      <c r="E517" s="6"/>
      <c r="L517" s="8"/>
      <c r="O517" s="9"/>
      <c r="P517" s="10"/>
      <c r="Q517" s="10"/>
      <c r="R517" s="10"/>
      <c r="S517" s="10"/>
      <c r="T517" s="10"/>
      <c r="U517" s="10"/>
      <c r="W517" s="10"/>
      <c r="X517" s="13"/>
    </row>
    <row r="518" spans="1:24" ht="13" x14ac:dyDescent="0.15">
      <c r="A518" s="6"/>
      <c r="E518" s="6"/>
      <c r="L518" s="8"/>
      <c r="O518" s="9"/>
      <c r="P518" s="10"/>
      <c r="Q518" s="10"/>
      <c r="R518" s="10"/>
      <c r="S518" s="10"/>
      <c r="T518" s="10"/>
      <c r="U518" s="10"/>
      <c r="W518" s="10"/>
      <c r="X518" s="13"/>
    </row>
    <row r="519" spans="1:24" ht="13" x14ac:dyDescent="0.15">
      <c r="A519" s="6"/>
      <c r="E519" s="6"/>
      <c r="L519" s="8"/>
      <c r="O519" s="9"/>
      <c r="P519" s="10"/>
      <c r="Q519" s="10"/>
      <c r="R519" s="10"/>
      <c r="S519" s="10"/>
      <c r="T519" s="10"/>
      <c r="U519" s="10"/>
      <c r="W519" s="10"/>
      <c r="X519" s="13"/>
    </row>
    <row r="520" spans="1:24" ht="13" x14ac:dyDescent="0.15">
      <c r="A520" s="6"/>
      <c r="E520" s="6"/>
      <c r="L520" s="8"/>
      <c r="O520" s="9"/>
      <c r="P520" s="10"/>
      <c r="Q520" s="10"/>
      <c r="R520" s="10"/>
      <c r="S520" s="10"/>
      <c r="T520" s="10"/>
      <c r="U520" s="10"/>
      <c r="W520" s="10"/>
      <c r="X520" s="13"/>
    </row>
    <row r="521" spans="1:24" ht="13" x14ac:dyDescent="0.15">
      <c r="A521" s="6"/>
      <c r="E521" s="6"/>
      <c r="L521" s="8"/>
      <c r="O521" s="9"/>
      <c r="P521" s="10"/>
      <c r="Q521" s="10"/>
      <c r="R521" s="10"/>
      <c r="S521" s="10"/>
      <c r="T521" s="10"/>
      <c r="U521" s="10"/>
      <c r="W521" s="10"/>
      <c r="X521" s="13"/>
    </row>
    <row r="522" spans="1:24" ht="13" x14ac:dyDescent="0.15">
      <c r="A522" s="6"/>
      <c r="E522" s="6"/>
      <c r="L522" s="8"/>
      <c r="O522" s="9"/>
      <c r="P522" s="10"/>
      <c r="Q522" s="10"/>
      <c r="R522" s="10"/>
      <c r="S522" s="10"/>
      <c r="T522" s="10"/>
      <c r="U522" s="10"/>
      <c r="W522" s="10"/>
      <c r="X522" s="13"/>
    </row>
    <row r="523" spans="1:24" ht="13" x14ac:dyDescent="0.15">
      <c r="A523" s="6"/>
      <c r="E523" s="6"/>
      <c r="L523" s="8"/>
      <c r="O523" s="9"/>
      <c r="P523" s="10"/>
      <c r="Q523" s="10"/>
      <c r="R523" s="10"/>
      <c r="S523" s="10"/>
      <c r="T523" s="10"/>
      <c r="U523" s="10"/>
      <c r="W523" s="10"/>
      <c r="X523" s="13"/>
    </row>
    <row r="524" spans="1:24" ht="13" x14ac:dyDescent="0.15">
      <c r="A524" s="6"/>
      <c r="E524" s="6"/>
      <c r="L524" s="8"/>
      <c r="O524" s="9"/>
      <c r="P524" s="10"/>
      <c r="Q524" s="10"/>
      <c r="R524" s="10"/>
      <c r="S524" s="10"/>
      <c r="T524" s="10"/>
      <c r="U524" s="10"/>
      <c r="W524" s="10"/>
      <c r="X524" s="13"/>
    </row>
    <row r="525" spans="1:24" ht="13" x14ac:dyDescent="0.15">
      <c r="A525" s="6"/>
      <c r="E525" s="6"/>
      <c r="L525" s="8"/>
      <c r="O525" s="9"/>
      <c r="P525" s="10"/>
      <c r="Q525" s="10"/>
      <c r="R525" s="10"/>
      <c r="S525" s="10"/>
      <c r="T525" s="10"/>
      <c r="U525" s="10"/>
      <c r="W525" s="10"/>
      <c r="X525" s="13"/>
    </row>
    <row r="526" spans="1:24" ht="13" x14ac:dyDescent="0.15">
      <c r="A526" s="6"/>
      <c r="E526" s="6"/>
      <c r="L526" s="8"/>
      <c r="O526" s="9"/>
      <c r="P526" s="10"/>
      <c r="Q526" s="10"/>
      <c r="R526" s="10"/>
      <c r="S526" s="10"/>
      <c r="T526" s="10"/>
      <c r="U526" s="10"/>
      <c r="W526" s="10"/>
      <c r="X526" s="13"/>
    </row>
    <row r="527" spans="1:24" ht="13" x14ac:dyDescent="0.15">
      <c r="A527" s="6"/>
      <c r="E527" s="6"/>
      <c r="L527" s="8"/>
      <c r="O527" s="9"/>
      <c r="P527" s="10"/>
      <c r="Q527" s="10"/>
      <c r="R527" s="10"/>
      <c r="S527" s="10"/>
      <c r="T527" s="10"/>
      <c r="U527" s="10"/>
      <c r="W527" s="10"/>
      <c r="X527" s="13"/>
    </row>
    <row r="528" spans="1:24" ht="13" x14ac:dyDescent="0.15">
      <c r="A528" s="6"/>
      <c r="E528" s="6"/>
      <c r="L528" s="8"/>
      <c r="O528" s="9"/>
      <c r="P528" s="10"/>
      <c r="Q528" s="10"/>
      <c r="R528" s="10"/>
      <c r="S528" s="10"/>
      <c r="T528" s="10"/>
      <c r="U528" s="10"/>
      <c r="W528" s="10"/>
      <c r="X528" s="13"/>
    </row>
    <row r="529" spans="1:24" ht="13" x14ac:dyDescent="0.15">
      <c r="A529" s="6"/>
      <c r="E529" s="6"/>
      <c r="L529" s="8"/>
      <c r="O529" s="9"/>
      <c r="P529" s="10"/>
      <c r="Q529" s="10"/>
      <c r="R529" s="10"/>
      <c r="S529" s="10"/>
      <c r="T529" s="10"/>
      <c r="U529" s="10"/>
      <c r="W529" s="10"/>
      <c r="X529" s="13"/>
    </row>
    <row r="530" spans="1:24" ht="13" x14ac:dyDescent="0.15">
      <c r="A530" s="6"/>
      <c r="E530" s="6"/>
      <c r="L530" s="8"/>
      <c r="O530" s="9"/>
      <c r="P530" s="10"/>
      <c r="Q530" s="10"/>
      <c r="R530" s="10"/>
      <c r="S530" s="10"/>
      <c r="T530" s="10"/>
      <c r="U530" s="10"/>
      <c r="W530" s="10"/>
      <c r="X530" s="13"/>
    </row>
    <row r="531" spans="1:24" ht="13" x14ac:dyDescent="0.15">
      <c r="A531" s="6"/>
      <c r="E531" s="6"/>
      <c r="L531" s="8"/>
      <c r="O531" s="9"/>
      <c r="P531" s="10"/>
      <c r="Q531" s="10"/>
      <c r="R531" s="10"/>
      <c r="S531" s="10"/>
      <c r="T531" s="10"/>
      <c r="U531" s="10"/>
      <c r="W531" s="10"/>
      <c r="X531" s="13"/>
    </row>
    <row r="532" spans="1:24" ht="13" x14ac:dyDescent="0.15">
      <c r="A532" s="6"/>
      <c r="E532" s="6"/>
      <c r="L532" s="8"/>
      <c r="O532" s="9"/>
      <c r="P532" s="10"/>
      <c r="Q532" s="10"/>
      <c r="R532" s="10"/>
      <c r="S532" s="10"/>
      <c r="T532" s="10"/>
      <c r="U532" s="10"/>
      <c r="W532" s="10"/>
      <c r="X532" s="13"/>
    </row>
    <row r="533" spans="1:24" ht="13" x14ac:dyDescent="0.15">
      <c r="A533" s="6"/>
      <c r="E533" s="6"/>
      <c r="L533" s="8"/>
      <c r="O533" s="9"/>
      <c r="P533" s="10"/>
      <c r="Q533" s="10"/>
      <c r="R533" s="10"/>
      <c r="S533" s="10"/>
      <c r="T533" s="10"/>
      <c r="U533" s="10"/>
      <c r="W533" s="10"/>
      <c r="X533" s="13"/>
    </row>
    <row r="534" spans="1:24" ht="13" x14ac:dyDescent="0.15">
      <c r="A534" s="6"/>
      <c r="E534" s="6"/>
      <c r="L534" s="8"/>
      <c r="O534" s="9"/>
      <c r="P534" s="10"/>
      <c r="Q534" s="10"/>
      <c r="R534" s="10"/>
      <c r="S534" s="10"/>
      <c r="T534" s="10"/>
      <c r="U534" s="10"/>
      <c r="W534" s="10"/>
      <c r="X534" s="13"/>
    </row>
    <row r="535" spans="1:24" ht="13" x14ac:dyDescent="0.15">
      <c r="A535" s="6"/>
      <c r="E535" s="6"/>
      <c r="L535" s="8"/>
      <c r="O535" s="9"/>
      <c r="P535" s="10"/>
      <c r="Q535" s="10"/>
      <c r="R535" s="10"/>
      <c r="S535" s="10"/>
      <c r="T535" s="10"/>
      <c r="U535" s="10"/>
      <c r="W535" s="10"/>
      <c r="X535" s="13"/>
    </row>
    <row r="536" spans="1:24" ht="13" x14ac:dyDescent="0.15">
      <c r="A536" s="6"/>
      <c r="E536" s="6"/>
      <c r="L536" s="8"/>
      <c r="O536" s="9"/>
      <c r="P536" s="10"/>
      <c r="Q536" s="10"/>
      <c r="R536" s="10"/>
      <c r="S536" s="10"/>
      <c r="T536" s="10"/>
      <c r="U536" s="10"/>
      <c r="W536" s="10"/>
      <c r="X536" s="13"/>
    </row>
    <row r="537" spans="1:24" ht="13" x14ac:dyDescent="0.15">
      <c r="A537" s="6"/>
      <c r="E537" s="6"/>
      <c r="L537" s="8"/>
      <c r="O537" s="9"/>
      <c r="P537" s="10"/>
      <c r="Q537" s="10"/>
      <c r="R537" s="10"/>
      <c r="S537" s="10"/>
      <c r="T537" s="10"/>
      <c r="U537" s="10"/>
      <c r="W537" s="10"/>
      <c r="X537" s="13"/>
    </row>
    <row r="538" spans="1:24" ht="13" x14ac:dyDescent="0.15">
      <c r="A538" s="6"/>
      <c r="E538" s="6"/>
      <c r="L538" s="8"/>
      <c r="O538" s="9"/>
      <c r="P538" s="10"/>
      <c r="Q538" s="10"/>
      <c r="R538" s="10"/>
      <c r="S538" s="10"/>
      <c r="T538" s="10"/>
      <c r="U538" s="10"/>
      <c r="W538" s="10"/>
      <c r="X538" s="13"/>
    </row>
    <row r="539" spans="1:24" ht="13" x14ac:dyDescent="0.15">
      <c r="A539" s="6"/>
      <c r="E539" s="6"/>
      <c r="L539" s="8"/>
      <c r="O539" s="9"/>
      <c r="P539" s="10"/>
      <c r="Q539" s="10"/>
      <c r="R539" s="10"/>
      <c r="S539" s="10"/>
      <c r="T539" s="10"/>
      <c r="U539" s="10"/>
      <c r="W539" s="10"/>
      <c r="X539" s="13"/>
    </row>
    <row r="540" spans="1:24" ht="13" x14ac:dyDescent="0.15">
      <c r="A540" s="6"/>
      <c r="E540" s="6"/>
      <c r="L540" s="8"/>
      <c r="O540" s="9"/>
      <c r="P540" s="10"/>
      <c r="Q540" s="10"/>
      <c r="R540" s="10"/>
      <c r="S540" s="10"/>
      <c r="T540" s="10"/>
      <c r="U540" s="10"/>
      <c r="W540" s="10"/>
      <c r="X540" s="13"/>
    </row>
    <row r="541" spans="1:24" ht="13" x14ac:dyDescent="0.15">
      <c r="A541" s="6"/>
      <c r="E541" s="6"/>
      <c r="L541" s="8"/>
      <c r="O541" s="9"/>
      <c r="P541" s="10"/>
      <c r="Q541" s="10"/>
      <c r="R541" s="10"/>
      <c r="S541" s="10"/>
      <c r="T541" s="10"/>
      <c r="U541" s="10"/>
      <c r="W541" s="10"/>
      <c r="X541" s="13"/>
    </row>
    <row r="542" spans="1:24" ht="13" x14ac:dyDescent="0.15">
      <c r="A542" s="6"/>
      <c r="E542" s="6"/>
      <c r="L542" s="8"/>
      <c r="O542" s="9"/>
      <c r="P542" s="10"/>
      <c r="Q542" s="10"/>
      <c r="R542" s="10"/>
      <c r="S542" s="10"/>
      <c r="T542" s="10"/>
      <c r="U542" s="10"/>
      <c r="W542" s="10"/>
      <c r="X542" s="13"/>
    </row>
    <row r="543" spans="1:24" ht="13" x14ac:dyDescent="0.15">
      <c r="A543" s="6"/>
      <c r="E543" s="6"/>
      <c r="L543" s="8"/>
      <c r="O543" s="9"/>
      <c r="P543" s="10"/>
      <c r="Q543" s="10"/>
      <c r="R543" s="10"/>
      <c r="S543" s="10"/>
      <c r="T543" s="10"/>
      <c r="U543" s="10"/>
      <c r="W543" s="10"/>
      <c r="X543" s="13"/>
    </row>
    <row r="544" spans="1:24" ht="13" x14ac:dyDescent="0.15">
      <c r="A544" s="6"/>
      <c r="E544" s="6"/>
      <c r="L544" s="8"/>
      <c r="O544" s="9"/>
      <c r="P544" s="10"/>
      <c r="Q544" s="10"/>
      <c r="R544" s="10"/>
      <c r="S544" s="10"/>
      <c r="T544" s="10"/>
      <c r="U544" s="10"/>
      <c r="W544" s="10"/>
      <c r="X544" s="13"/>
    </row>
    <row r="545" spans="1:24" ht="13" x14ac:dyDescent="0.15">
      <c r="A545" s="6"/>
      <c r="E545" s="6"/>
      <c r="L545" s="8"/>
      <c r="O545" s="9"/>
      <c r="P545" s="10"/>
      <c r="Q545" s="10"/>
      <c r="R545" s="10"/>
      <c r="S545" s="10"/>
      <c r="T545" s="10"/>
      <c r="U545" s="10"/>
      <c r="W545" s="10"/>
      <c r="X545" s="13"/>
    </row>
    <row r="546" spans="1:24" ht="13" x14ac:dyDescent="0.15">
      <c r="A546" s="6"/>
      <c r="E546" s="6"/>
      <c r="L546" s="8"/>
      <c r="O546" s="9"/>
      <c r="P546" s="10"/>
      <c r="Q546" s="10"/>
      <c r="R546" s="10"/>
      <c r="S546" s="10"/>
      <c r="T546" s="10"/>
      <c r="U546" s="10"/>
      <c r="W546" s="10"/>
      <c r="X546" s="13"/>
    </row>
    <row r="547" spans="1:24" ht="13" x14ac:dyDescent="0.15">
      <c r="A547" s="6"/>
      <c r="E547" s="6"/>
      <c r="L547" s="8"/>
      <c r="O547" s="9"/>
      <c r="P547" s="10"/>
      <c r="Q547" s="10"/>
      <c r="R547" s="10"/>
      <c r="S547" s="10"/>
      <c r="T547" s="10"/>
      <c r="U547" s="10"/>
      <c r="W547" s="10"/>
      <c r="X547" s="13"/>
    </row>
    <row r="548" spans="1:24" ht="13" x14ac:dyDescent="0.15">
      <c r="A548" s="6"/>
      <c r="E548" s="6"/>
      <c r="L548" s="8"/>
      <c r="O548" s="9"/>
      <c r="P548" s="10"/>
      <c r="Q548" s="10"/>
      <c r="R548" s="10"/>
      <c r="S548" s="10"/>
      <c r="T548" s="10"/>
      <c r="U548" s="10"/>
      <c r="W548" s="10"/>
      <c r="X548" s="13"/>
    </row>
    <row r="549" spans="1:24" ht="13" x14ac:dyDescent="0.15">
      <c r="A549" s="6"/>
      <c r="E549" s="6"/>
      <c r="L549" s="8"/>
      <c r="O549" s="9"/>
      <c r="P549" s="10"/>
      <c r="Q549" s="10"/>
      <c r="R549" s="10"/>
      <c r="S549" s="10"/>
      <c r="T549" s="10"/>
      <c r="U549" s="10"/>
      <c r="W549" s="10"/>
      <c r="X549" s="13"/>
    </row>
    <row r="550" spans="1:24" ht="13" x14ac:dyDescent="0.15">
      <c r="A550" s="6"/>
      <c r="E550" s="6"/>
      <c r="L550" s="8"/>
      <c r="O550" s="9"/>
      <c r="P550" s="10"/>
      <c r="Q550" s="10"/>
      <c r="R550" s="10"/>
      <c r="S550" s="10"/>
      <c r="T550" s="10"/>
      <c r="U550" s="10"/>
      <c r="W550" s="10"/>
      <c r="X550" s="13"/>
    </row>
    <row r="551" spans="1:24" ht="13" x14ac:dyDescent="0.15">
      <c r="A551" s="6"/>
      <c r="E551" s="6"/>
      <c r="L551" s="8"/>
      <c r="O551" s="9"/>
      <c r="P551" s="10"/>
      <c r="Q551" s="10"/>
      <c r="R551" s="10"/>
      <c r="S551" s="10"/>
      <c r="T551" s="10"/>
      <c r="U551" s="10"/>
      <c r="W551" s="10"/>
      <c r="X551" s="13"/>
    </row>
    <row r="552" spans="1:24" ht="13" x14ac:dyDescent="0.15">
      <c r="A552" s="6"/>
      <c r="E552" s="6"/>
      <c r="L552" s="8"/>
      <c r="O552" s="9"/>
      <c r="P552" s="10"/>
      <c r="Q552" s="10"/>
      <c r="R552" s="10"/>
      <c r="S552" s="10"/>
      <c r="T552" s="10"/>
      <c r="U552" s="10"/>
      <c r="W552" s="10"/>
      <c r="X552" s="13"/>
    </row>
    <row r="553" spans="1:24" ht="13" x14ac:dyDescent="0.15">
      <c r="A553" s="6"/>
      <c r="E553" s="6"/>
      <c r="L553" s="8"/>
      <c r="O553" s="9"/>
      <c r="P553" s="10"/>
      <c r="Q553" s="10"/>
      <c r="R553" s="10"/>
      <c r="S553" s="10"/>
      <c r="T553" s="10"/>
      <c r="U553" s="10"/>
      <c r="W553" s="10"/>
      <c r="X553" s="13"/>
    </row>
    <row r="554" spans="1:24" ht="13" x14ac:dyDescent="0.15">
      <c r="A554" s="6"/>
      <c r="E554" s="6"/>
      <c r="L554" s="8"/>
      <c r="O554" s="9"/>
      <c r="P554" s="10"/>
      <c r="Q554" s="10"/>
      <c r="R554" s="10"/>
      <c r="S554" s="10"/>
      <c r="T554" s="10"/>
      <c r="U554" s="10"/>
      <c r="W554" s="10"/>
      <c r="X554" s="13"/>
    </row>
    <row r="555" spans="1:24" ht="13" x14ac:dyDescent="0.15">
      <c r="A555" s="6"/>
      <c r="E555" s="6"/>
      <c r="L555" s="8"/>
      <c r="O555" s="9"/>
      <c r="P555" s="10"/>
      <c r="Q555" s="10"/>
      <c r="R555" s="10"/>
      <c r="S555" s="10"/>
      <c r="T555" s="10"/>
      <c r="U555" s="10"/>
      <c r="W555" s="10"/>
      <c r="X555" s="13"/>
    </row>
    <row r="556" spans="1:24" ht="13" x14ac:dyDescent="0.15">
      <c r="A556" s="6"/>
      <c r="E556" s="6"/>
      <c r="L556" s="8"/>
      <c r="O556" s="9"/>
      <c r="P556" s="10"/>
      <c r="Q556" s="10"/>
      <c r="R556" s="10"/>
      <c r="S556" s="10"/>
      <c r="T556" s="10"/>
      <c r="U556" s="10"/>
      <c r="W556" s="10"/>
      <c r="X556" s="13"/>
    </row>
    <row r="557" spans="1:24" ht="13" x14ac:dyDescent="0.15">
      <c r="A557" s="6"/>
      <c r="E557" s="6"/>
      <c r="L557" s="8"/>
      <c r="O557" s="9"/>
      <c r="P557" s="10"/>
      <c r="Q557" s="10"/>
      <c r="R557" s="10"/>
      <c r="S557" s="10"/>
      <c r="T557" s="10"/>
      <c r="U557" s="10"/>
      <c r="W557" s="10"/>
      <c r="X557" s="13"/>
    </row>
    <row r="558" spans="1:24" ht="13" x14ac:dyDescent="0.15">
      <c r="A558" s="6"/>
      <c r="E558" s="6"/>
      <c r="L558" s="8"/>
      <c r="O558" s="9"/>
      <c r="P558" s="10"/>
      <c r="Q558" s="10"/>
      <c r="R558" s="10"/>
      <c r="S558" s="10"/>
      <c r="T558" s="10"/>
      <c r="U558" s="10"/>
      <c r="W558" s="10"/>
      <c r="X558" s="13"/>
    </row>
    <row r="559" spans="1:24" ht="13" x14ac:dyDescent="0.15">
      <c r="A559" s="6"/>
      <c r="E559" s="6"/>
      <c r="L559" s="8"/>
      <c r="O559" s="9"/>
      <c r="P559" s="10"/>
      <c r="Q559" s="10"/>
      <c r="R559" s="10"/>
      <c r="S559" s="10"/>
      <c r="T559" s="10"/>
      <c r="U559" s="10"/>
      <c r="W559" s="10"/>
      <c r="X559" s="13"/>
    </row>
    <row r="560" spans="1:24" ht="13" x14ac:dyDescent="0.15">
      <c r="A560" s="6"/>
      <c r="E560" s="6"/>
      <c r="L560" s="8"/>
      <c r="O560" s="9"/>
      <c r="P560" s="10"/>
      <c r="Q560" s="10"/>
      <c r="R560" s="10"/>
      <c r="S560" s="10"/>
      <c r="T560" s="10"/>
      <c r="U560" s="10"/>
      <c r="W560" s="10"/>
      <c r="X560" s="13"/>
    </row>
    <row r="561" spans="1:24" ht="13" x14ac:dyDescent="0.15">
      <c r="A561" s="6"/>
      <c r="E561" s="6"/>
      <c r="L561" s="8"/>
      <c r="O561" s="9"/>
      <c r="P561" s="10"/>
      <c r="Q561" s="10"/>
      <c r="R561" s="10"/>
      <c r="S561" s="10"/>
      <c r="T561" s="10"/>
      <c r="U561" s="10"/>
      <c r="W561" s="10"/>
      <c r="X561" s="13"/>
    </row>
    <row r="562" spans="1:24" ht="13" x14ac:dyDescent="0.15">
      <c r="A562" s="6"/>
      <c r="E562" s="6"/>
      <c r="L562" s="8"/>
      <c r="O562" s="9"/>
      <c r="P562" s="10"/>
      <c r="Q562" s="10"/>
      <c r="R562" s="10"/>
      <c r="S562" s="10"/>
      <c r="T562" s="10"/>
      <c r="U562" s="10"/>
      <c r="W562" s="10"/>
      <c r="X562" s="13"/>
    </row>
    <row r="563" spans="1:24" ht="13" x14ac:dyDescent="0.15">
      <c r="A563" s="6"/>
      <c r="E563" s="6"/>
      <c r="L563" s="8"/>
      <c r="O563" s="9"/>
      <c r="P563" s="10"/>
      <c r="Q563" s="10"/>
      <c r="R563" s="10"/>
      <c r="S563" s="10"/>
      <c r="T563" s="10"/>
      <c r="U563" s="10"/>
      <c r="W563" s="10"/>
      <c r="X563" s="13"/>
    </row>
    <row r="564" spans="1:24" ht="13" x14ac:dyDescent="0.15">
      <c r="A564" s="6"/>
      <c r="E564" s="6"/>
      <c r="L564" s="8"/>
      <c r="O564" s="9"/>
      <c r="P564" s="10"/>
      <c r="Q564" s="10"/>
      <c r="R564" s="10"/>
      <c r="S564" s="10"/>
      <c r="T564" s="10"/>
      <c r="U564" s="10"/>
      <c r="W564" s="10"/>
      <c r="X564" s="13"/>
    </row>
    <row r="565" spans="1:24" ht="13" x14ac:dyDescent="0.15">
      <c r="A565" s="6"/>
      <c r="E565" s="6"/>
      <c r="L565" s="8"/>
      <c r="O565" s="9"/>
      <c r="P565" s="10"/>
      <c r="Q565" s="10"/>
      <c r="R565" s="10"/>
      <c r="S565" s="10"/>
      <c r="T565" s="10"/>
      <c r="U565" s="10"/>
      <c r="W565" s="10"/>
      <c r="X565" s="13"/>
    </row>
    <row r="566" spans="1:24" ht="13" x14ac:dyDescent="0.15">
      <c r="A566" s="6"/>
      <c r="E566" s="6"/>
      <c r="L566" s="8"/>
      <c r="O566" s="9"/>
      <c r="P566" s="10"/>
      <c r="Q566" s="10"/>
      <c r="R566" s="10"/>
      <c r="S566" s="10"/>
      <c r="T566" s="10"/>
      <c r="U566" s="10"/>
      <c r="W566" s="10"/>
      <c r="X566" s="13"/>
    </row>
    <row r="567" spans="1:24" ht="13" x14ac:dyDescent="0.15">
      <c r="A567" s="6"/>
      <c r="E567" s="6"/>
      <c r="L567" s="8"/>
      <c r="O567" s="9"/>
      <c r="P567" s="10"/>
      <c r="Q567" s="10"/>
      <c r="R567" s="10"/>
      <c r="S567" s="10"/>
      <c r="T567" s="10"/>
      <c r="U567" s="10"/>
      <c r="W567" s="10"/>
      <c r="X567" s="13"/>
    </row>
    <row r="568" spans="1:24" ht="13" x14ac:dyDescent="0.15">
      <c r="A568" s="6"/>
      <c r="E568" s="6"/>
      <c r="L568" s="8"/>
      <c r="O568" s="9"/>
      <c r="P568" s="10"/>
      <c r="Q568" s="10"/>
      <c r="R568" s="10"/>
      <c r="S568" s="10"/>
      <c r="T568" s="10"/>
      <c r="U568" s="10"/>
      <c r="W568" s="10"/>
      <c r="X568" s="13"/>
    </row>
    <row r="569" spans="1:24" ht="13" x14ac:dyDescent="0.15">
      <c r="A569" s="6"/>
      <c r="E569" s="6"/>
      <c r="L569" s="8"/>
      <c r="O569" s="9"/>
      <c r="P569" s="10"/>
      <c r="Q569" s="10"/>
      <c r="R569" s="10"/>
      <c r="S569" s="10"/>
      <c r="T569" s="10"/>
      <c r="U569" s="10"/>
      <c r="W569" s="10"/>
      <c r="X569" s="13"/>
    </row>
    <row r="570" spans="1:24" ht="13" x14ac:dyDescent="0.15">
      <c r="A570" s="6"/>
      <c r="E570" s="6"/>
      <c r="L570" s="8"/>
      <c r="O570" s="9"/>
      <c r="P570" s="10"/>
      <c r="Q570" s="10"/>
      <c r="R570" s="10"/>
      <c r="S570" s="10"/>
      <c r="T570" s="10"/>
      <c r="U570" s="10"/>
      <c r="W570" s="10"/>
      <c r="X570" s="13"/>
    </row>
    <row r="571" spans="1:24" ht="13" x14ac:dyDescent="0.15">
      <c r="A571" s="6"/>
      <c r="E571" s="6"/>
      <c r="L571" s="8"/>
      <c r="O571" s="9"/>
      <c r="P571" s="10"/>
      <c r="Q571" s="10"/>
      <c r="R571" s="10"/>
      <c r="S571" s="10"/>
      <c r="T571" s="10"/>
      <c r="U571" s="10"/>
      <c r="W571" s="10"/>
      <c r="X571" s="13"/>
    </row>
    <row r="572" spans="1:24" ht="13" x14ac:dyDescent="0.15">
      <c r="A572" s="6"/>
      <c r="E572" s="6"/>
      <c r="L572" s="8"/>
      <c r="O572" s="9"/>
      <c r="P572" s="10"/>
      <c r="Q572" s="10"/>
      <c r="R572" s="10"/>
      <c r="S572" s="10"/>
      <c r="T572" s="10"/>
      <c r="U572" s="10"/>
      <c r="W572" s="10"/>
      <c r="X572" s="13"/>
    </row>
    <row r="573" spans="1:24" ht="13" x14ac:dyDescent="0.15">
      <c r="A573" s="6"/>
      <c r="E573" s="6"/>
      <c r="L573" s="8"/>
      <c r="O573" s="9"/>
      <c r="P573" s="10"/>
      <c r="Q573" s="10"/>
      <c r="R573" s="10"/>
      <c r="S573" s="10"/>
      <c r="T573" s="10"/>
      <c r="U573" s="10"/>
      <c r="W573" s="10"/>
      <c r="X573" s="13"/>
    </row>
    <row r="574" spans="1:24" ht="13" x14ac:dyDescent="0.15">
      <c r="A574" s="6"/>
      <c r="E574" s="6"/>
      <c r="L574" s="8"/>
      <c r="O574" s="9"/>
      <c r="P574" s="10"/>
      <c r="Q574" s="10"/>
      <c r="R574" s="10"/>
      <c r="S574" s="10"/>
      <c r="T574" s="10"/>
      <c r="U574" s="10"/>
      <c r="W574" s="10"/>
      <c r="X574" s="13"/>
    </row>
    <row r="575" spans="1:24" ht="13" x14ac:dyDescent="0.15">
      <c r="A575" s="6"/>
      <c r="E575" s="6"/>
      <c r="L575" s="8"/>
      <c r="O575" s="9"/>
      <c r="P575" s="10"/>
      <c r="Q575" s="10"/>
      <c r="R575" s="10"/>
      <c r="S575" s="10"/>
      <c r="T575" s="10"/>
      <c r="U575" s="10"/>
      <c r="W575" s="10"/>
      <c r="X575" s="13"/>
    </row>
    <row r="576" spans="1:24" ht="13" x14ac:dyDescent="0.15">
      <c r="A576" s="6"/>
      <c r="E576" s="6"/>
      <c r="L576" s="8"/>
      <c r="O576" s="9"/>
      <c r="P576" s="10"/>
      <c r="Q576" s="10"/>
      <c r="R576" s="10"/>
      <c r="S576" s="10"/>
      <c r="T576" s="10"/>
      <c r="U576" s="10"/>
      <c r="W576" s="10"/>
      <c r="X576" s="13"/>
    </row>
    <row r="577" spans="1:24" ht="13" x14ac:dyDescent="0.15">
      <c r="A577" s="6"/>
      <c r="E577" s="6"/>
      <c r="L577" s="8"/>
      <c r="O577" s="9"/>
      <c r="P577" s="10"/>
      <c r="Q577" s="10"/>
      <c r="R577" s="10"/>
      <c r="S577" s="10"/>
      <c r="T577" s="10"/>
      <c r="U577" s="10"/>
      <c r="W577" s="10"/>
      <c r="X577" s="13"/>
    </row>
    <row r="578" spans="1:24" ht="13" x14ac:dyDescent="0.15">
      <c r="A578" s="6"/>
      <c r="E578" s="6"/>
      <c r="L578" s="8"/>
      <c r="O578" s="9"/>
      <c r="P578" s="10"/>
      <c r="Q578" s="10"/>
      <c r="R578" s="10"/>
      <c r="S578" s="10"/>
      <c r="T578" s="10"/>
      <c r="U578" s="10"/>
      <c r="W578" s="10"/>
      <c r="X578" s="13"/>
    </row>
    <row r="579" spans="1:24" ht="13" x14ac:dyDescent="0.15">
      <c r="A579" s="6"/>
      <c r="E579" s="6"/>
      <c r="L579" s="8"/>
      <c r="O579" s="9"/>
      <c r="P579" s="10"/>
      <c r="Q579" s="10"/>
      <c r="R579" s="10"/>
      <c r="S579" s="10"/>
      <c r="T579" s="10"/>
      <c r="U579" s="10"/>
      <c r="W579" s="10"/>
      <c r="X579" s="13"/>
    </row>
    <row r="580" spans="1:24" ht="13" x14ac:dyDescent="0.15">
      <c r="A580" s="6"/>
      <c r="E580" s="6"/>
      <c r="L580" s="8"/>
      <c r="O580" s="9"/>
      <c r="P580" s="10"/>
      <c r="Q580" s="10"/>
      <c r="R580" s="10"/>
      <c r="S580" s="10"/>
      <c r="T580" s="10"/>
      <c r="U580" s="10"/>
      <c r="W580" s="10"/>
      <c r="X580" s="13"/>
    </row>
    <row r="581" spans="1:24" ht="13" x14ac:dyDescent="0.15">
      <c r="A581" s="6"/>
      <c r="E581" s="6"/>
      <c r="L581" s="8"/>
      <c r="O581" s="9"/>
      <c r="P581" s="10"/>
      <c r="Q581" s="10"/>
      <c r="R581" s="10"/>
      <c r="S581" s="10"/>
      <c r="T581" s="10"/>
      <c r="U581" s="10"/>
      <c r="W581" s="10"/>
      <c r="X581" s="13"/>
    </row>
    <row r="582" spans="1:24" ht="13" x14ac:dyDescent="0.15">
      <c r="A582" s="6"/>
      <c r="E582" s="6"/>
      <c r="L582" s="8"/>
      <c r="O582" s="9"/>
      <c r="P582" s="10"/>
      <c r="Q582" s="10"/>
      <c r="R582" s="10"/>
      <c r="S582" s="10"/>
      <c r="T582" s="10"/>
      <c r="U582" s="10"/>
      <c r="W582" s="10"/>
      <c r="X582" s="13"/>
    </row>
    <row r="583" spans="1:24" ht="13" x14ac:dyDescent="0.15">
      <c r="A583" s="6"/>
      <c r="E583" s="6"/>
      <c r="L583" s="8"/>
      <c r="O583" s="9"/>
      <c r="P583" s="10"/>
      <c r="Q583" s="10"/>
      <c r="R583" s="10"/>
      <c r="S583" s="10"/>
      <c r="T583" s="10"/>
      <c r="U583" s="10"/>
      <c r="W583" s="10"/>
      <c r="X583" s="13"/>
    </row>
    <row r="584" spans="1:24" ht="13" x14ac:dyDescent="0.15">
      <c r="A584" s="6"/>
      <c r="E584" s="6"/>
      <c r="L584" s="8"/>
      <c r="O584" s="9"/>
      <c r="P584" s="10"/>
      <c r="Q584" s="10"/>
      <c r="R584" s="10"/>
      <c r="S584" s="10"/>
      <c r="T584" s="10"/>
      <c r="U584" s="10"/>
      <c r="W584" s="10"/>
      <c r="X584" s="13"/>
    </row>
    <row r="585" spans="1:24" ht="13" x14ac:dyDescent="0.15">
      <c r="A585" s="6"/>
      <c r="E585" s="6"/>
      <c r="L585" s="8"/>
      <c r="O585" s="9"/>
      <c r="P585" s="10"/>
      <c r="Q585" s="10"/>
      <c r="R585" s="10"/>
      <c r="S585" s="10"/>
      <c r="T585" s="10"/>
      <c r="U585" s="10"/>
      <c r="W585" s="10"/>
      <c r="X585" s="13"/>
    </row>
    <row r="586" spans="1:24" ht="13" x14ac:dyDescent="0.15">
      <c r="A586" s="6"/>
      <c r="E586" s="6"/>
      <c r="L586" s="8"/>
      <c r="O586" s="9"/>
      <c r="P586" s="10"/>
      <c r="Q586" s="10"/>
      <c r="R586" s="10"/>
      <c r="S586" s="10"/>
      <c r="T586" s="10"/>
      <c r="U586" s="10"/>
      <c r="W586" s="10"/>
      <c r="X586" s="13"/>
    </row>
    <row r="587" spans="1:24" ht="13" x14ac:dyDescent="0.15">
      <c r="A587" s="6"/>
      <c r="E587" s="6"/>
      <c r="L587" s="8"/>
      <c r="O587" s="9"/>
      <c r="P587" s="10"/>
      <c r="Q587" s="10"/>
      <c r="R587" s="10"/>
      <c r="S587" s="10"/>
      <c r="T587" s="10"/>
      <c r="U587" s="10"/>
      <c r="W587" s="10"/>
      <c r="X587" s="13"/>
    </row>
    <row r="588" spans="1:24" ht="13" x14ac:dyDescent="0.15">
      <c r="A588" s="6"/>
      <c r="E588" s="6"/>
      <c r="L588" s="8"/>
      <c r="O588" s="9"/>
      <c r="P588" s="10"/>
      <c r="Q588" s="10"/>
      <c r="R588" s="10"/>
      <c r="S588" s="10"/>
      <c r="T588" s="10"/>
      <c r="U588" s="10"/>
      <c r="W588" s="10"/>
      <c r="X588" s="13"/>
    </row>
    <row r="589" spans="1:24" ht="13" x14ac:dyDescent="0.15">
      <c r="A589" s="6"/>
      <c r="E589" s="6"/>
      <c r="L589" s="8"/>
      <c r="O589" s="9"/>
      <c r="P589" s="10"/>
      <c r="Q589" s="10"/>
      <c r="R589" s="10"/>
      <c r="S589" s="10"/>
      <c r="T589" s="10"/>
      <c r="U589" s="10"/>
      <c r="W589" s="10"/>
      <c r="X589" s="13"/>
    </row>
    <row r="590" spans="1:24" ht="13" x14ac:dyDescent="0.15">
      <c r="A590" s="6"/>
      <c r="E590" s="6"/>
      <c r="L590" s="8"/>
      <c r="O590" s="9"/>
      <c r="P590" s="10"/>
      <c r="Q590" s="10"/>
      <c r="R590" s="10"/>
      <c r="S590" s="10"/>
      <c r="T590" s="10"/>
      <c r="U590" s="10"/>
      <c r="W590" s="10"/>
      <c r="X590" s="13"/>
    </row>
    <row r="591" spans="1:24" ht="13" x14ac:dyDescent="0.15">
      <c r="A591" s="6"/>
      <c r="E591" s="6"/>
      <c r="L591" s="8"/>
      <c r="O591" s="9"/>
      <c r="P591" s="10"/>
      <c r="Q591" s="10"/>
      <c r="R591" s="10"/>
      <c r="S591" s="10"/>
      <c r="T591" s="10"/>
      <c r="U591" s="10"/>
      <c r="W591" s="10"/>
      <c r="X591" s="13"/>
    </row>
    <row r="592" spans="1:24" ht="13" x14ac:dyDescent="0.15">
      <c r="A592" s="6"/>
      <c r="E592" s="6"/>
      <c r="L592" s="8"/>
      <c r="O592" s="9"/>
      <c r="P592" s="10"/>
      <c r="Q592" s="10"/>
      <c r="R592" s="10"/>
      <c r="S592" s="10"/>
      <c r="T592" s="10"/>
      <c r="U592" s="10"/>
      <c r="W592" s="10"/>
      <c r="X592" s="13"/>
    </row>
    <row r="593" spans="1:24" ht="13" x14ac:dyDescent="0.15">
      <c r="A593" s="6"/>
      <c r="E593" s="6"/>
      <c r="L593" s="8"/>
      <c r="O593" s="9"/>
      <c r="P593" s="10"/>
      <c r="Q593" s="10"/>
      <c r="R593" s="10"/>
      <c r="S593" s="10"/>
      <c r="T593" s="10"/>
      <c r="U593" s="10"/>
      <c r="W593" s="10"/>
      <c r="X593" s="13"/>
    </row>
    <row r="594" spans="1:24" ht="13" x14ac:dyDescent="0.15">
      <c r="A594" s="6"/>
      <c r="E594" s="6"/>
      <c r="L594" s="8"/>
      <c r="O594" s="9"/>
      <c r="P594" s="10"/>
      <c r="Q594" s="10"/>
      <c r="R594" s="10"/>
      <c r="S594" s="10"/>
      <c r="T594" s="10"/>
      <c r="U594" s="10"/>
      <c r="W594" s="10"/>
      <c r="X594" s="13"/>
    </row>
    <row r="595" spans="1:24" ht="13" x14ac:dyDescent="0.15">
      <c r="A595" s="6"/>
      <c r="E595" s="6"/>
      <c r="L595" s="8"/>
      <c r="O595" s="9"/>
      <c r="P595" s="10"/>
      <c r="Q595" s="10"/>
      <c r="R595" s="10"/>
      <c r="S595" s="10"/>
      <c r="T595" s="10"/>
      <c r="U595" s="10"/>
      <c r="W595" s="10"/>
      <c r="X595" s="13"/>
    </row>
    <row r="596" spans="1:24" ht="13" x14ac:dyDescent="0.15">
      <c r="A596" s="6"/>
      <c r="E596" s="6"/>
      <c r="L596" s="8"/>
      <c r="O596" s="9"/>
      <c r="P596" s="10"/>
      <c r="Q596" s="10"/>
      <c r="R596" s="10"/>
      <c r="S596" s="10"/>
      <c r="T596" s="10"/>
      <c r="U596" s="10"/>
      <c r="W596" s="10"/>
      <c r="X596" s="13"/>
    </row>
    <row r="597" spans="1:24" ht="13" x14ac:dyDescent="0.15">
      <c r="A597" s="6"/>
      <c r="E597" s="6"/>
      <c r="L597" s="8"/>
      <c r="O597" s="9"/>
      <c r="P597" s="10"/>
      <c r="Q597" s="10"/>
      <c r="R597" s="10"/>
      <c r="S597" s="10"/>
      <c r="T597" s="10"/>
      <c r="U597" s="10"/>
      <c r="W597" s="10"/>
      <c r="X597" s="13"/>
    </row>
    <row r="598" spans="1:24" ht="13" x14ac:dyDescent="0.15">
      <c r="A598" s="6"/>
      <c r="E598" s="6"/>
      <c r="L598" s="8"/>
      <c r="O598" s="9"/>
      <c r="P598" s="10"/>
      <c r="Q598" s="10"/>
      <c r="R598" s="10"/>
      <c r="S598" s="10"/>
      <c r="T598" s="10"/>
      <c r="U598" s="10"/>
      <c r="W598" s="10"/>
      <c r="X598" s="13"/>
    </row>
    <row r="599" spans="1:24" ht="13" x14ac:dyDescent="0.15">
      <c r="A599" s="6"/>
      <c r="E599" s="6"/>
      <c r="L599" s="8"/>
      <c r="O599" s="9"/>
      <c r="P599" s="10"/>
      <c r="Q599" s="10"/>
      <c r="R599" s="10"/>
      <c r="S599" s="10"/>
      <c r="T599" s="10"/>
      <c r="U599" s="10"/>
      <c r="W599" s="10"/>
      <c r="X599" s="13"/>
    </row>
    <row r="600" spans="1:24" ht="13" x14ac:dyDescent="0.15">
      <c r="A600" s="6"/>
      <c r="E600" s="6"/>
      <c r="L600" s="8"/>
      <c r="O600" s="9"/>
      <c r="P600" s="10"/>
      <c r="Q600" s="10"/>
      <c r="R600" s="10"/>
      <c r="S600" s="10"/>
      <c r="T600" s="10"/>
      <c r="U600" s="10"/>
      <c r="W600" s="10"/>
      <c r="X600" s="13"/>
    </row>
    <row r="601" spans="1:24" ht="13" x14ac:dyDescent="0.15">
      <c r="A601" s="6"/>
      <c r="E601" s="6"/>
      <c r="L601" s="8"/>
      <c r="O601" s="9"/>
      <c r="P601" s="10"/>
      <c r="Q601" s="10"/>
      <c r="R601" s="10"/>
      <c r="S601" s="10"/>
      <c r="T601" s="10"/>
      <c r="U601" s="10"/>
      <c r="W601" s="10"/>
      <c r="X601" s="13"/>
    </row>
    <row r="602" spans="1:24" ht="13" x14ac:dyDescent="0.15">
      <c r="A602" s="6"/>
      <c r="E602" s="6"/>
      <c r="L602" s="8"/>
      <c r="O602" s="9"/>
      <c r="P602" s="10"/>
      <c r="Q602" s="10"/>
      <c r="R602" s="10"/>
      <c r="S602" s="10"/>
      <c r="T602" s="10"/>
      <c r="U602" s="10"/>
      <c r="W602" s="10"/>
      <c r="X602" s="13"/>
    </row>
    <row r="603" spans="1:24" ht="13" x14ac:dyDescent="0.15">
      <c r="A603" s="6"/>
      <c r="E603" s="6"/>
      <c r="L603" s="8"/>
      <c r="O603" s="9"/>
      <c r="P603" s="10"/>
      <c r="Q603" s="10"/>
      <c r="R603" s="10"/>
      <c r="S603" s="10"/>
      <c r="T603" s="10"/>
      <c r="U603" s="10"/>
      <c r="W603" s="10"/>
      <c r="X603" s="13"/>
    </row>
    <row r="604" spans="1:24" ht="13" x14ac:dyDescent="0.15">
      <c r="A604" s="6"/>
      <c r="E604" s="6"/>
      <c r="L604" s="8"/>
      <c r="O604" s="9"/>
      <c r="P604" s="10"/>
      <c r="Q604" s="10"/>
      <c r="R604" s="10"/>
      <c r="S604" s="10"/>
      <c r="T604" s="10"/>
      <c r="U604" s="10"/>
      <c r="W604" s="10"/>
      <c r="X604" s="13"/>
    </row>
    <row r="605" spans="1:24" ht="13" x14ac:dyDescent="0.15">
      <c r="A605" s="6"/>
      <c r="E605" s="6"/>
      <c r="L605" s="8"/>
      <c r="O605" s="9"/>
      <c r="P605" s="10"/>
      <c r="Q605" s="10"/>
      <c r="R605" s="10"/>
      <c r="S605" s="10"/>
      <c r="T605" s="10"/>
      <c r="U605" s="10"/>
      <c r="W605" s="10"/>
      <c r="X605" s="13"/>
    </row>
    <row r="606" spans="1:24" ht="13" x14ac:dyDescent="0.15">
      <c r="A606" s="6"/>
      <c r="E606" s="6"/>
      <c r="L606" s="8"/>
      <c r="O606" s="9"/>
      <c r="P606" s="10"/>
      <c r="Q606" s="10"/>
      <c r="R606" s="10"/>
      <c r="S606" s="10"/>
      <c r="T606" s="10"/>
      <c r="U606" s="10"/>
      <c r="W606" s="10"/>
      <c r="X606" s="13"/>
    </row>
    <row r="607" spans="1:24" ht="13" x14ac:dyDescent="0.15">
      <c r="A607" s="6"/>
      <c r="E607" s="6"/>
      <c r="L607" s="8"/>
      <c r="O607" s="9"/>
      <c r="P607" s="10"/>
      <c r="Q607" s="10"/>
      <c r="R607" s="10"/>
      <c r="S607" s="10"/>
      <c r="T607" s="10"/>
      <c r="U607" s="10"/>
      <c r="W607" s="10"/>
      <c r="X607" s="13"/>
    </row>
    <row r="608" spans="1:24" ht="13" x14ac:dyDescent="0.15">
      <c r="A608" s="6"/>
      <c r="E608" s="6"/>
      <c r="L608" s="8"/>
      <c r="O608" s="9"/>
      <c r="P608" s="10"/>
      <c r="Q608" s="10"/>
      <c r="R608" s="10"/>
      <c r="S608" s="10"/>
      <c r="T608" s="10"/>
      <c r="U608" s="10"/>
      <c r="W608" s="10"/>
      <c r="X608" s="13"/>
    </row>
    <row r="609" spans="1:24" ht="13" x14ac:dyDescent="0.15">
      <c r="A609" s="6"/>
      <c r="E609" s="6"/>
      <c r="L609" s="8"/>
      <c r="O609" s="9"/>
      <c r="P609" s="10"/>
      <c r="Q609" s="10"/>
      <c r="R609" s="10"/>
      <c r="S609" s="10"/>
      <c r="T609" s="10"/>
      <c r="U609" s="10"/>
      <c r="W609" s="10"/>
      <c r="X609" s="13"/>
    </row>
    <row r="610" spans="1:24" ht="13" x14ac:dyDescent="0.15">
      <c r="A610" s="6"/>
      <c r="E610" s="6"/>
      <c r="L610" s="8"/>
      <c r="O610" s="9"/>
      <c r="P610" s="10"/>
      <c r="Q610" s="10"/>
      <c r="R610" s="10"/>
      <c r="S610" s="10"/>
      <c r="T610" s="10"/>
      <c r="U610" s="10"/>
      <c r="W610" s="10"/>
      <c r="X610" s="13"/>
    </row>
    <row r="611" spans="1:24" ht="13" x14ac:dyDescent="0.15">
      <c r="A611" s="6"/>
      <c r="E611" s="6"/>
      <c r="L611" s="8"/>
      <c r="O611" s="9"/>
      <c r="P611" s="10"/>
      <c r="Q611" s="10"/>
      <c r="R611" s="10"/>
      <c r="S611" s="10"/>
      <c r="T611" s="10"/>
      <c r="U611" s="10"/>
      <c r="W611" s="10"/>
      <c r="X611" s="13"/>
    </row>
    <row r="612" spans="1:24" ht="13" x14ac:dyDescent="0.15">
      <c r="A612" s="6"/>
      <c r="E612" s="6"/>
      <c r="L612" s="8"/>
      <c r="O612" s="9"/>
      <c r="P612" s="10"/>
      <c r="Q612" s="10"/>
      <c r="R612" s="10"/>
      <c r="S612" s="10"/>
      <c r="T612" s="10"/>
      <c r="U612" s="10"/>
      <c r="W612" s="10"/>
      <c r="X612" s="13"/>
    </row>
    <row r="613" spans="1:24" ht="13" x14ac:dyDescent="0.15">
      <c r="A613" s="6"/>
      <c r="E613" s="6"/>
      <c r="L613" s="8"/>
      <c r="O613" s="9"/>
      <c r="P613" s="10"/>
      <c r="Q613" s="10"/>
      <c r="R613" s="10"/>
      <c r="S613" s="10"/>
      <c r="T613" s="10"/>
      <c r="U613" s="10"/>
      <c r="W613" s="10"/>
      <c r="X613" s="13"/>
    </row>
    <row r="614" spans="1:24" ht="13" x14ac:dyDescent="0.15">
      <c r="A614" s="6"/>
      <c r="E614" s="6"/>
      <c r="L614" s="8"/>
      <c r="O614" s="9"/>
      <c r="P614" s="10"/>
      <c r="Q614" s="10"/>
      <c r="R614" s="10"/>
      <c r="S614" s="10"/>
      <c r="T614" s="10"/>
      <c r="U614" s="10"/>
      <c r="W614" s="10"/>
      <c r="X614" s="13"/>
    </row>
    <row r="615" spans="1:24" ht="13" x14ac:dyDescent="0.15">
      <c r="A615" s="6"/>
      <c r="E615" s="6"/>
      <c r="L615" s="8"/>
      <c r="O615" s="9"/>
      <c r="P615" s="10"/>
      <c r="Q615" s="10"/>
      <c r="R615" s="10"/>
      <c r="S615" s="10"/>
      <c r="T615" s="10"/>
      <c r="U615" s="10"/>
      <c r="W615" s="10"/>
      <c r="X615" s="13"/>
    </row>
    <row r="616" spans="1:24" ht="13" x14ac:dyDescent="0.15">
      <c r="A616" s="6"/>
      <c r="E616" s="6"/>
      <c r="L616" s="8"/>
      <c r="O616" s="9"/>
      <c r="P616" s="10"/>
      <c r="Q616" s="10"/>
      <c r="R616" s="10"/>
      <c r="S616" s="10"/>
      <c r="T616" s="10"/>
      <c r="U616" s="10"/>
      <c r="W616" s="10"/>
      <c r="X616" s="13"/>
    </row>
    <row r="617" spans="1:24" ht="13" x14ac:dyDescent="0.15">
      <c r="A617" s="6"/>
      <c r="E617" s="6"/>
      <c r="L617" s="8"/>
      <c r="O617" s="9"/>
      <c r="P617" s="10"/>
      <c r="Q617" s="10"/>
      <c r="R617" s="10"/>
      <c r="S617" s="10"/>
      <c r="T617" s="10"/>
      <c r="U617" s="10"/>
      <c r="W617" s="10"/>
      <c r="X617" s="13"/>
    </row>
    <row r="618" spans="1:24" ht="13" x14ac:dyDescent="0.15">
      <c r="A618" s="6"/>
      <c r="E618" s="6"/>
      <c r="L618" s="8"/>
      <c r="O618" s="9"/>
      <c r="P618" s="10"/>
      <c r="Q618" s="10"/>
      <c r="R618" s="10"/>
      <c r="S618" s="10"/>
      <c r="T618" s="10"/>
      <c r="U618" s="10"/>
      <c r="W618" s="10"/>
      <c r="X618" s="13"/>
    </row>
    <row r="619" spans="1:24" ht="13" x14ac:dyDescent="0.15">
      <c r="A619" s="6"/>
      <c r="E619" s="6"/>
      <c r="L619" s="8"/>
      <c r="O619" s="9"/>
      <c r="P619" s="10"/>
      <c r="Q619" s="10"/>
      <c r="R619" s="10"/>
      <c r="S619" s="10"/>
      <c r="T619" s="10"/>
      <c r="U619" s="10"/>
      <c r="W619" s="10"/>
      <c r="X619" s="13"/>
    </row>
    <row r="620" spans="1:24" ht="13" x14ac:dyDescent="0.15">
      <c r="A620" s="6"/>
      <c r="E620" s="6"/>
      <c r="L620" s="8"/>
      <c r="O620" s="9"/>
      <c r="P620" s="10"/>
      <c r="Q620" s="10"/>
      <c r="R620" s="10"/>
      <c r="S620" s="10"/>
      <c r="T620" s="10"/>
      <c r="U620" s="10"/>
      <c r="W620" s="10"/>
      <c r="X620" s="13"/>
    </row>
    <row r="621" spans="1:24" ht="13" x14ac:dyDescent="0.15">
      <c r="A621" s="6"/>
      <c r="E621" s="6"/>
      <c r="L621" s="8"/>
      <c r="O621" s="9"/>
      <c r="P621" s="10"/>
      <c r="Q621" s="10"/>
      <c r="R621" s="10"/>
      <c r="S621" s="10"/>
      <c r="T621" s="10"/>
      <c r="U621" s="10"/>
      <c r="W621" s="10"/>
      <c r="X621" s="13"/>
    </row>
    <row r="622" spans="1:24" ht="13" x14ac:dyDescent="0.15">
      <c r="A622" s="6"/>
      <c r="E622" s="6"/>
      <c r="L622" s="8"/>
      <c r="O622" s="9"/>
      <c r="P622" s="10"/>
      <c r="Q622" s="10"/>
      <c r="R622" s="10"/>
      <c r="S622" s="10"/>
      <c r="T622" s="10"/>
      <c r="U622" s="10"/>
      <c r="W622" s="10"/>
      <c r="X622" s="13"/>
    </row>
    <row r="623" spans="1:24" ht="13" x14ac:dyDescent="0.15">
      <c r="A623" s="6"/>
      <c r="E623" s="6"/>
      <c r="L623" s="8"/>
      <c r="O623" s="9"/>
      <c r="P623" s="10"/>
      <c r="Q623" s="10"/>
      <c r="R623" s="10"/>
      <c r="S623" s="10"/>
      <c r="T623" s="10"/>
      <c r="U623" s="10"/>
      <c r="W623" s="10"/>
      <c r="X623" s="13"/>
    </row>
    <row r="624" spans="1:24" ht="13" x14ac:dyDescent="0.15">
      <c r="A624" s="6"/>
      <c r="E624" s="6"/>
      <c r="L624" s="8"/>
      <c r="O624" s="9"/>
      <c r="P624" s="10"/>
      <c r="Q624" s="10"/>
      <c r="R624" s="10"/>
      <c r="S624" s="10"/>
      <c r="T624" s="10"/>
      <c r="U624" s="10"/>
      <c r="W624" s="10"/>
      <c r="X624" s="13"/>
    </row>
    <row r="625" spans="1:24" ht="13" x14ac:dyDescent="0.15">
      <c r="A625" s="6"/>
      <c r="E625" s="6"/>
      <c r="L625" s="8"/>
      <c r="O625" s="9"/>
      <c r="P625" s="10"/>
      <c r="Q625" s="10"/>
      <c r="R625" s="10"/>
      <c r="S625" s="10"/>
      <c r="T625" s="10"/>
      <c r="U625" s="10"/>
      <c r="W625" s="10"/>
      <c r="X625" s="13"/>
    </row>
    <row r="626" spans="1:24" ht="13" x14ac:dyDescent="0.15">
      <c r="A626" s="6"/>
      <c r="E626" s="6"/>
      <c r="L626" s="8"/>
      <c r="O626" s="9"/>
      <c r="P626" s="10"/>
      <c r="Q626" s="10"/>
      <c r="R626" s="10"/>
      <c r="S626" s="10"/>
      <c r="T626" s="10"/>
      <c r="U626" s="10"/>
      <c r="W626" s="10"/>
      <c r="X626" s="13"/>
    </row>
    <row r="627" spans="1:24" ht="13" x14ac:dyDescent="0.15">
      <c r="A627" s="6"/>
      <c r="E627" s="6"/>
      <c r="L627" s="8"/>
      <c r="O627" s="9"/>
      <c r="P627" s="10"/>
      <c r="Q627" s="10"/>
      <c r="R627" s="10"/>
      <c r="S627" s="10"/>
      <c r="T627" s="10"/>
      <c r="U627" s="10"/>
      <c r="W627" s="10"/>
      <c r="X627" s="13"/>
    </row>
    <row r="628" spans="1:24" ht="13" x14ac:dyDescent="0.15">
      <c r="A628" s="6"/>
      <c r="E628" s="6"/>
      <c r="L628" s="8"/>
      <c r="O628" s="9"/>
      <c r="P628" s="10"/>
      <c r="Q628" s="10"/>
      <c r="R628" s="10"/>
      <c r="S628" s="10"/>
      <c r="T628" s="10"/>
      <c r="U628" s="10"/>
      <c r="W628" s="10"/>
      <c r="X628" s="13"/>
    </row>
    <row r="629" spans="1:24" ht="13" x14ac:dyDescent="0.15">
      <c r="A629" s="6"/>
      <c r="E629" s="6"/>
      <c r="L629" s="8"/>
      <c r="O629" s="9"/>
      <c r="P629" s="10"/>
      <c r="Q629" s="10"/>
      <c r="R629" s="10"/>
      <c r="S629" s="10"/>
      <c r="T629" s="10"/>
      <c r="U629" s="10"/>
      <c r="W629" s="10"/>
      <c r="X629" s="13"/>
    </row>
    <row r="630" spans="1:24" ht="13" x14ac:dyDescent="0.15">
      <c r="A630" s="6"/>
      <c r="E630" s="6"/>
      <c r="L630" s="8"/>
      <c r="O630" s="9"/>
      <c r="P630" s="10"/>
      <c r="Q630" s="10"/>
      <c r="R630" s="10"/>
      <c r="S630" s="10"/>
      <c r="T630" s="10"/>
      <c r="U630" s="10"/>
      <c r="W630" s="10"/>
      <c r="X630" s="13"/>
    </row>
    <row r="631" spans="1:24" ht="13" x14ac:dyDescent="0.15">
      <c r="A631" s="6"/>
      <c r="E631" s="6"/>
      <c r="L631" s="8"/>
      <c r="O631" s="9"/>
      <c r="P631" s="10"/>
      <c r="Q631" s="10"/>
      <c r="R631" s="10"/>
      <c r="S631" s="10"/>
      <c r="T631" s="10"/>
      <c r="U631" s="10"/>
      <c r="W631" s="10"/>
      <c r="X631" s="13"/>
    </row>
    <row r="632" spans="1:24" ht="13" x14ac:dyDescent="0.15">
      <c r="A632" s="6"/>
      <c r="E632" s="6"/>
      <c r="L632" s="8"/>
      <c r="O632" s="9"/>
      <c r="P632" s="10"/>
      <c r="Q632" s="10"/>
      <c r="R632" s="10"/>
      <c r="S632" s="10"/>
      <c r="T632" s="10"/>
      <c r="U632" s="10"/>
      <c r="W632" s="10"/>
      <c r="X632" s="13"/>
    </row>
    <row r="633" spans="1:24" ht="13" x14ac:dyDescent="0.15">
      <c r="A633" s="6"/>
      <c r="E633" s="6"/>
      <c r="L633" s="8"/>
      <c r="O633" s="9"/>
      <c r="P633" s="10"/>
      <c r="Q633" s="10"/>
      <c r="R633" s="10"/>
      <c r="S633" s="10"/>
      <c r="T633" s="10"/>
      <c r="U633" s="10"/>
      <c r="W633" s="10"/>
      <c r="X633" s="13"/>
    </row>
    <row r="634" spans="1:24" ht="13" x14ac:dyDescent="0.15">
      <c r="A634" s="6"/>
      <c r="E634" s="6"/>
      <c r="L634" s="8"/>
      <c r="O634" s="9"/>
      <c r="P634" s="10"/>
      <c r="Q634" s="10"/>
      <c r="R634" s="10"/>
      <c r="S634" s="10"/>
      <c r="T634" s="10"/>
      <c r="U634" s="10"/>
      <c r="W634" s="10"/>
      <c r="X634" s="13"/>
    </row>
    <row r="635" spans="1:24" ht="13" x14ac:dyDescent="0.15">
      <c r="A635" s="6"/>
      <c r="E635" s="6"/>
      <c r="L635" s="8"/>
      <c r="O635" s="9"/>
      <c r="P635" s="10"/>
      <c r="Q635" s="10"/>
      <c r="R635" s="10"/>
      <c r="S635" s="10"/>
      <c r="T635" s="10"/>
      <c r="U635" s="10"/>
      <c r="W635" s="10"/>
      <c r="X635" s="13"/>
    </row>
    <row r="636" spans="1:24" ht="13" x14ac:dyDescent="0.15">
      <c r="A636" s="6"/>
      <c r="E636" s="6"/>
      <c r="L636" s="8"/>
      <c r="O636" s="9"/>
      <c r="P636" s="10"/>
      <c r="Q636" s="10"/>
      <c r="R636" s="10"/>
      <c r="S636" s="10"/>
      <c r="T636" s="10"/>
      <c r="U636" s="10"/>
      <c r="W636" s="10"/>
      <c r="X636" s="13"/>
    </row>
    <row r="637" spans="1:24" ht="13" x14ac:dyDescent="0.15">
      <c r="A637" s="6"/>
      <c r="E637" s="6"/>
      <c r="L637" s="8"/>
      <c r="O637" s="9"/>
      <c r="P637" s="10"/>
      <c r="Q637" s="10"/>
      <c r="R637" s="10"/>
      <c r="S637" s="10"/>
      <c r="T637" s="10"/>
      <c r="U637" s="10"/>
      <c r="W637" s="10"/>
      <c r="X637" s="13"/>
    </row>
    <row r="638" spans="1:24" ht="13" x14ac:dyDescent="0.15">
      <c r="A638" s="6"/>
      <c r="E638" s="6"/>
      <c r="L638" s="8"/>
      <c r="O638" s="9"/>
      <c r="P638" s="10"/>
      <c r="Q638" s="10"/>
      <c r="R638" s="10"/>
      <c r="S638" s="10"/>
      <c r="T638" s="10"/>
      <c r="U638" s="10"/>
      <c r="W638" s="10"/>
      <c r="X638" s="13"/>
    </row>
    <row r="639" spans="1:24" ht="13" x14ac:dyDescent="0.15">
      <c r="A639" s="6"/>
      <c r="E639" s="6"/>
      <c r="L639" s="8"/>
      <c r="O639" s="9"/>
      <c r="P639" s="10"/>
      <c r="Q639" s="10"/>
      <c r="R639" s="10"/>
      <c r="S639" s="10"/>
      <c r="T639" s="10"/>
      <c r="U639" s="10"/>
      <c r="W639" s="10"/>
      <c r="X639" s="13"/>
    </row>
    <row r="640" spans="1:24" ht="13" x14ac:dyDescent="0.15">
      <c r="A640" s="6"/>
      <c r="E640" s="6"/>
      <c r="L640" s="8"/>
      <c r="O640" s="9"/>
      <c r="P640" s="10"/>
      <c r="Q640" s="10"/>
      <c r="R640" s="10"/>
      <c r="S640" s="10"/>
      <c r="T640" s="10"/>
      <c r="U640" s="10"/>
      <c r="W640" s="10"/>
      <c r="X640" s="13"/>
    </row>
    <row r="641" spans="1:24" ht="13" x14ac:dyDescent="0.15">
      <c r="A641" s="6"/>
      <c r="E641" s="6"/>
      <c r="L641" s="8"/>
      <c r="O641" s="9"/>
      <c r="P641" s="10"/>
      <c r="Q641" s="10"/>
      <c r="R641" s="10"/>
      <c r="S641" s="10"/>
      <c r="T641" s="10"/>
      <c r="U641" s="10"/>
      <c r="W641" s="10"/>
      <c r="X641" s="13"/>
    </row>
    <row r="642" spans="1:24" ht="13" x14ac:dyDescent="0.15">
      <c r="A642" s="6"/>
      <c r="E642" s="6"/>
      <c r="L642" s="8"/>
      <c r="O642" s="9"/>
      <c r="P642" s="10"/>
      <c r="Q642" s="10"/>
      <c r="R642" s="10"/>
      <c r="S642" s="10"/>
      <c r="T642" s="10"/>
      <c r="U642" s="10"/>
      <c r="W642" s="10"/>
      <c r="X642" s="13"/>
    </row>
    <row r="643" spans="1:24" ht="13" x14ac:dyDescent="0.15">
      <c r="A643" s="6"/>
      <c r="E643" s="6"/>
      <c r="L643" s="8"/>
      <c r="O643" s="9"/>
      <c r="P643" s="10"/>
      <c r="Q643" s="10"/>
      <c r="R643" s="10"/>
      <c r="S643" s="10"/>
      <c r="T643" s="10"/>
      <c r="U643" s="10"/>
      <c r="W643" s="10"/>
      <c r="X643" s="13"/>
    </row>
    <row r="644" spans="1:24" ht="13" x14ac:dyDescent="0.15">
      <c r="A644" s="6"/>
      <c r="E644" s="6"/>
      <c r="L644" s="8"/>
      <c r="O644" s="9"/>
      <c r="P644" s="10"/>
      <c r="Q644" s="10"/>
      <c r="R644" s="10"/>
      <c r="S644" s="10"/>
      <c r="T644" s="10"/>
      <c r="U644" s="10"/>
      <c r="W644" s="10"/>
      <c r="X644" s="13"/>
    </row>
    <row r="645" spans="1:24" ht="13" x14ac:dyDescent="0.15">
      <c r="A645" s="6"/>
      <c r="E645" s="6"/>
      <c r="L645" s="8"/>
      <c r="O645" s="9"/>
      <c r="P645" s="10"/>
      <c r="Q645" s="10"/>
      <c r="R645" s="10"/>
      <c r="S645" s="10"/>
      <c r="T645" s="10"/>
      <c r="U645" s="10"/>
      <c r="W645" s="10"/>
      <c r="X645" s="13"/>
    </row>
    <row r="646" spans="1:24" ht="13" x14ac:dyDescent="0.15">
      <c r="A646" s="6"/>
      <c r="E646" s="6"/>
      <c r="L646" s="8"/>
      <c r="O646" s="9"/>
      <c r="P646" s="10"/>
      <c r="Q646" s="10"/>
      <c r="R646" s="10"/>
      <c r="S646" s="10"/>
      <c r="T646" s="10"/>
      <c r="U646" s="10"/>
      <c r="W646" s="10"/>
      <c r="X646" s="13"/>
    </row>
    <row r="647" spans="1:24" ht="13" x14ac:dyDescent="0.15">
      <c r="A647" s="6"/>
      <c r="E647" s="6"/>
      <c r="L647" s="8"/>
      <c r="O647" s="9"/>
      <c r="P647" s="10"/>
      <c r="Q647" s="10"/>
      <c r="R647" s="10"/>
      <c r="S647" s="10"/>
      <c r="T647" s="10"/>
      <c r="U647" s="10"/>
      <c r="W647" s="10"/>
      <c r="X647" s="13"/>
    </row>
    <row r="648" spans="1:24" ht="13" x14ac:dyDescent="0.15">
      <c r="A648" s="6"/>
      <c r="E648" s="6"/>
      <c r="L648" s="8"/>
      <c r="O648" s="9"/>
      <c r="P648" s="10"/>
      <c r="Q648" s="10"/>
      <c r="R648" s="10"/>
      <c r="S648" s="10"/>
      <c r="T648" s="10"/>
      <c r="U648" s="10"/>
      <c r="W648" s="10"/>
      <c r="X648" s="13"/>
    </row>
    <row r="649" spans="1:24" ht="13" x14ac:dyDescent="0.15">
      <c r="A649" s="6"/>
      <c r="E649" s="6"/>
      <c r="L649" s="8"/>
      <c r="O649" s="9"/>
      <c r="P649" s="10"/>
      <c r="Q649" s="10"/>
      <c r="R649" s="10"/>
      <c r="S649" s="10"/>
      <c r="T649" s="10"/>
      <c r="U649" s="10"/>
      <c r="W649" s="10"/>
      <c r="X649" s="13"/>
    </row>
    <row r="650" spans="1:24" ht="13" x14ac:dyDescent="0.15">
      <c r="A650" s="6"/>
      <c r="E650" s="6"/>
      <c r="L650" s="8"/>
      <c r="O650" s="9"/>
      <c r="P650" s="10"/>
      <c r="Q650" s="10"/>
      <c r="R650" s="10"/>
      <c r="S650" s="10"/>
      <c r="T650" s="10"/>
      <c r="U650" s="10"/>
      <c r="W650" s="10"/>
      <c r="X650" s="13"/>
    </row>
    <row r="651" spans="1:24" ht="13" x14ac:dyDescent="0.15">
      <c r="A651" s="6"/>
      <c r="E651" s="6"/>
      <c r="L651" s="8"/>
      <c r="O651" s="9"/>
      <c r="P651" s="10"/>
      <c r="Q651" s="10"/>
      <c r="R651" s="10"/>
      <c r="S651" s="10"/>
      <c r="T651" s="10"/>
      <c r="U651" s="10"/>
      <c r="W651" s="10"/>
      <c r="X651" s="13"/>
    </row>
    <row r="652" spans="1:24" ht="13" x14ac:dyDescent="0.15">
      <c r="A652" s="6"/>
      <c r="E652" s="6"/>
      <c r="L652" s="8"/>
      <c r="O652" s="9"/>
      <c r="P652" s="10"/>
      <c r="Q652" s="10"/>
      <c r="R652" s="10"/>
      <c r="S652" s="10"/>
      <c r="T652" s="10"/>
      <c r="U652" s="10"/>
      <c r="W652" s="10"/>
      <c r="X652" s="13"/>
    </row>
    <row r="653" spans="1:24" ht="13" x14ac:dyDescent="0.15">
      <c r="A653" s="6"/>
      <c r="E653" s="6"/>
      <c r="L653" s="8"/>
      <c r="O653" s="9"/>
      <c r="P653" s="10"/>
      <c r="Q653" s="10"/>
      <c r="R653" s="10"/>
      <c r="S653" s="10"/>
      <c r="T653" s="10"/>
      <c r="U653" s="10"/>
      <c r="W653" s="10"/>
      <c r="X653" s="13"/>
    </row>
    <row r="654" spans="1:24" ht="13" x14ac:dyDescent="0.15">
      <c r="A654" s="6"/>
      <c r="E654" s="6"/>
      <c r="L654" s="8"/>
      <c r="O654" s="9"/>
      <c r="P654" s="10"/>
      <c r="Q654" s="10"/>
      <c r="R654" s="10"/>
      <c r="S654" s="10"/>
      <c r="T654" s="10"/>
      <c r="U654" s="10"/>
      <c r="W654" s="10"/>
      <c r="X654" s="13"/>
    </row>
    <row r="655" spans="1:24" ht="13" x14ac:dyDescent="0.15">
      <c r="A655" s="6"/>
      <c r="E655" s="6"/>
      <c r="L655" s="8"/>
      <c r="O655" s="9"/>
      <c r="P655" s="10"/>
      <c r="Q655" s="10"/>
      <c r="R655" s="10"/>
      <c r="S655" s="10"/>
      <c r="T655" s="10"/>
      <c r="U655" s="10"/>
      <c r="W655" s="10"/>
      <c r="X655" s="13"/>
    </row>
    <row r="656" spans="1:24" ht="13" x14ac:dyDescent="0.15">
      <c r="A656" s="6"/>
      <c r="E656" s="6"/>
      <c r="L656" s="8"/>
      <c r="O656" s="9"/>
      <c r="P656" s="10"/>
      <c r="Q656" s="10"/>
      <c r="R656" s="10"/>
      <c r="S656" s="10"/>
      <c r="T656" s="10"/>
      <c r="U656" s="10"/>
      <c r="W656" s="10"/>
      <c r="X656" s="13"/>
    </row>
    <row r="657" spans="1:24" ht="13" x14ac:dyDescent="0.15">
      <c r="A657" s="6"/>
      <c r="E657" s="6"/>
      <c r="L657" s="8"/>
      <c r="O657" s="9"/>
      <c r="P657" s="10"/>
      <c r="Q657" s="10"/>
      <c r="R657" s="10"/>
      <c r="S657" s="10"/>
      <c r="T657" s="10"/>
      <c r="U657" s="10"/>
      <c r="W657" s="10"/>
      <c r="X657" s="13"/>
    </row>
    <row r="658" spans="1:24" ht="13" x14ac:dyDescent="0.15">
      <c r="A658" s="6"/>
      <c r="E658" s="6"/>
      <c r="L658" s="8"/>
      <c r="O658" s="9"/>
      <c r="P658" s="10"/>
      <c r="Q658" s="10"/>
      <c r="R658" s="10"/>
      <c r="S658" s="10"/>
      <c r="T658" s="10"/>
      <c r="U658" s="10"/>
      <c r="W658" s="10"/>
      <c r="X658" s="13"/>
    </row>
    <row r="659" spans="1:24" ht="13" x14ac:dyDescent="0.15">
      <c r="A659" s="6"/>
      <c r="E659" s="6"/>
      <c r="L659" s="8"/>
      <c r="O659" s="9"/>
      <c r="P659" s="10"/>
      <c r="Q659" s="10"/>
      <c r="R659" s="10"/>
      <c r="S659" s="10"/>
      <c r="T659" s="10"/>
      <c r="U659" s="10"/>
      <c r="W659" s="10"/>
      <c r="X659" s="13"/>
    </row>
    <row r="660" spans="1:24" ht="13" x14ac:dyDescent="0.15">
      <c r="A660" s="6"/>
      <c r="E660" s="6"/>
      <c r="L660" s="8"/>
      <c r="O660" s="9"/>
      <c r="P660" s="10"/>
      <c r="Q660" s="10"/>
      <c r="R660" s="10"/>
      <c r="S660" s="10"/>
      <c r="T660" s="10"/>
      <c r="U660" s="10"/>
      <c r="W660" s="10"/>
      <c r="X660" s="13"/>
    </row>
    <row r="661" spans="1:24" ht="13" x14ac:dyDescent="0.15">
      <c r="A661" s="6"/>
      <c r="E661" s="6"/>
      <c r="L661" s="8"/>
      <c r="O661" s="9"/>
      <c r="P661" s="10"/>
      <c r="Q661" s="10"/>
      <c r="R661" s="10"/>
      <c r="S661" s="10"/>
      <c r="T661" s="10"/>
      <c r="U661" s="10"/>
      <c r="W661" s="10"/>
      <c r="X661" s="13"/>
    </row>
    <row r="662" spans="1:24" ht="13" x14ac:dyDescent="0.15">
      <c r="A662" s="6"/>
      <c r="E662" s="6"/>
      <c r="L662" s="8"/>
      <c r="O662" s="9"/>
      <c r="P662" s="10"/>
      <c r="Q662" s="10"/>
      <c r="R662" s="10"/>
      <c r="S662" s="10"/>
      <c r="T662" s="10"/>
      <c r="U662" s="10"/>
      <c r="W662" s="10"/>
      <c r="X662" s="13"/>
    </row>
    <row r="663" spans="1:24" ht="13" x14ac:dyDescent="0.15">
      <c r="A663" s="6"/>
      <c r="E663" s="6"/>
      <c r="L663" s="8"/>
      <c r="O663" s="9"/>
      <c r="P663" s="10"/>
      <c r="Q663" s="10"/>
      <c r="R663" s="10"/>
      <c r="S663" s="10"/>
      <c r="T663" s="10"/>
      <c r="U663" s="10"/>
      <c r="W663" s="10"/>
      <c r="X663" s="13"/>
    </row>
    <row r="664" spans="1:24" ht="13" x14ac:dyDescent="0.15">
      <c r="A664" s="6"/>
      <c r="E664" s="6"/>
      <c r="L664" s="8"/>
      <c r="O664" s="9"/>
      <c r="P664" s="10"/>
      <c r="Q664" s="10"/>
      <c r="R664" s="10"/>
      <c r="S664" s="10"/>
      <c r="T664" s="10"/>
      <c r="U664" s="10"/>
      <c r="W664" s="10"/>
      <c r="X664" s="13"/>
    </row>
    <row r="665" spans="1:24" ht="13" x14ac:dyDescent="0.15">
      <c r="A665" s="6"/>
      <c r="E665" s="6"/>
      <c r="L665" s="8"/>
      <c r="O665" s="9"/>
      <c r="P665" s="10"/>
      <c r="Q665" s="10"/>
      <c r="R665" s="10"/>
      <c r="S665" s="10"/>
      <c r="T665" s="10"/>
      <c r="U665" s="10"/>
      <c r="W665" s="10"/>
      <c r="X665" s="13"/>
    </row>
    <row r="666" spans="1:24" ht="13" x14ac:dyDescent="0.15">
      <c r="A666" s="6"/>
      <c r="E666" s="6"/>
      <c r="L666" s="8"/>
      <c r="O666" s="9"/>
      <c r="P666" s="10"/>
      <c r="Q666" s="10"/>
      <c r="R666" s="10"/>
      <c r="S666" s="10"/>
      <c r="T666" s="10"/>
      <c r="U666" s="10"/>
      <c r="W666" s="10"/>
      <c r="X666" s="13"/>
    </row>
    <row r="667" spans="1:24" ht="13" x14ac:dyDescent="0.15">
      <c r="A667" s="6"/>
      <c r="E667" s="6"/>
      <c r="L667" s="8"/>
      <c r="O667" s="9"/>
      <c r="P667" s="10"/>
      <c r="Q667" s="10"/>
      <c r="R667" s="10"/>
      <c r="S667" s="10"/>
      <c r="T667" s="10"/>
      <c r="U667" s="10"/>
      <c r="W667" s="10"/>
      <c r="X667" s="13"/>
    </row>
    <row r="668" spans="1:24" ht="13" x14ac:dyDescent="0.15">
      <c r="A668" s="6"/>
      <c r="E668" s="6"/>
      <c r="L668" s="8"/>
      <c r="O668" s="9"/>
      <c r="P668" s="10"/>
      <c r="Q668" s="10"/>
      <c r="R668" s="10"/>
      <c r="S668" s="10"/>
      <c r="T668" s="10"/>
      <c r="U668" s="10"/>
      <c r="W668" s="10"/>
      <c r="X668" s="13"/>
    </row>
    <row r="669" spans="1:24" ht="13" x14ac:dyDescent="0.15">
      <c r="A669" s="6"/>
      <c r="E669" s="6"/>
      <c r="L669" s="8"/>
      <c r="O669" s="9"/>
      <c r="P669" s="10"/>
      <c r="Q669" s="10"/>
      <c r="R669" s="10"/>
      <c r="S669" s="10"/>
      <c r="T669" s="10"/>
      <c r="U669" s="10"/>
      <c r="W669" s="10"/>
      <c r="X669" s="13"/>
    </row>
    <row r="670" spans="1:24" ht="13" x14ac:dyDescent="0.15">
      <c r="A670" s="6"/>
      <c r="E670" s="6"/>
      <c r="L670" s="8"/>
      <c r="O670" s="9"/>
      <c r="P670" s="10"/>
      <c r="Q670" s="10"/>
      <c r="R670" s="10"/>
      <c r="S670" s="10"/>
      <c r="T670" s="10"/>
      <c r="U670" s="10"/>
      <c r="W670" s="10"/>
      <c r="X670" s="13"/>
    </row>
    <row r="671" spans="1:24" ht="13" x14ac:dyDescent="0.15">
      <c r="A671" s="6"/>
      <c r="E671" s="6"/>
      <c r="L671" s="8"/>
      <c r="O671" s="9"/>
      <c r="P671" s="10"/>
      <c r="Q671" s="10"/>
      <c r="R671" s="10"/>
      <c r="S671" s="10"/>
      <c r="T671" s="10"/>
      <c r="U671" s="10"/>
      <c r="W671" s="10"/>
      <c r="X671" s="13"/>
    </row>
    <row r="672" spans="1:24" ht="13" x14ac:dyDescent="0.15">
      <c r="A672" s="6"/>
      <c r="E672" s="6"/>
      <c r="L672" s="8"/>
      <c r="O672" s="9"/>
      <c r="P672" s="10"/>
      <c r="Q672" s="10"/>
      <c r="R672" s="10"/>
      <c r="S672" s="10"/>
      <c r="T672" s="10"/>
      <c r="U672" s="10"/>
      <c r="W672" s="10"/>
      <c r="X672" s="13"/>
    </row>
    <row r="673" spans="1:24" ht="13" x14ac:dyDescent="0.15">
      <c r="A673" s="6"/>
      <c r="E673" s="6"/>
      <c r="L673" s="8"/>
      <c r="O673" s="9"/>
      <c r="P673" s="10"/>
      <c r="Q673" s="10"/>
      <c r="R673" s="10"/>
      <c r="S673" s="10"/>
      <c r="T673" s="10"/>
      <c r="U673" s="10"/>
      <c r="W673" s="10"/>
      <c r="X673" s="13"/>
    </row>
    <row r="674" spans="1:24" ht="13" x14ac:dyDescent="0.15">
      <c r="A674" s="6"/>
      <c r="E674" s="6"/>
      <c r="L674" s="8"/>
      <c r="O674" s="9"/>
      <c r="P674" s="10"/>
      <c r="Q674" s="10"/>
      <c r="R674" s="10"/>
      <c r="S674" s="10"/>
      <c r="T674" s="10"/>
      <c r="U674" s="10"/>
      <c r="W674" s="10"/>
      <c r="X674" s="13"/>
    </row>
    <row r="675" spans="1:24" ht="13" x14ac:dyDescent="0.15">
      <c r="A675" s="6"/>
      <c r="E675" s="6"/>
      <c r="L675" s="8"/>
      <c r="O675" s="9"/>
      <c r="P675" s="10"/>
      <c r="Q675" s="10"/>
      <c r="R675" s="10"/>
      <c r="S675" s="10"/>
      <c r="T675" s="10"/>
      <c r="U675" s="10"/>
      <c r="W675" s="10"/>
      <c r="X675" s="13"/>
    </row>
    <row r="676" spans="1:24" ht="13" x14ac:dyDescent="0.15">
      <c r="A676" s="6"/>
      <c r="E676" s="6"/>
      <c r="L676" s="8"/>
      <c r="O676" s="9"/>
      <c r="P676" s="10"/>
      <c r="Q676" s="10"/>
      <c r="R676" s="10"/>
      <c r="S676" s="10"/>
      <c r="T676" s="10"/>
      <c r="U676" s="10"/>
      <c r="W676" s="10"/>
      <c r="X676" s="13"/>
    </row>
    <row r="677" spans="1:24" ht="13" x14ac:dyDescent="0.15">
      <c r="A677" s="6"/>
      <c r="E677" s="6"/>
      <c r="L677" s="8"/>
      <c r="O677" s="9"/>
      <c r="P677" s="10"/>
      <c r="Q677" s="10"/>
      <c r="R677" s="10"/>
      <c r="S677" s="10"/>
      <c r="T677" s="10"/>
      <c r="U677" s="10"/>
      <c r="W677" s="10"/>
      <c r="X677" s="13"/>
    </row>
    <row r="678" spans="1:24" ht="13" x14ac:dyDescent="0.15">
      <c r="A678" s="6"/>
      <c r="E678" s="6"/>
      <c r="L678" s="8"/>
      <c r="O678" s="9"/>
      <c r="P678" s="10"/>
      <c r="Q678" s="10"/>
      <c r="R678" s="10"/>
      <c r="S678" s="10"/>
      <c r="T678" s="10"/>
      <c r="U678" s="10"/>
      <c r="W678" s="10"/>
      <c r="X678" s="13"/>
    </row>
    <row r="679" spans="1:24" ht="13" x14ac:dyDescent="0.15">
      <c r="A679" s="6"/>
      <c r="E679" s="6"/>
      <c r="L679" s="8"/>
      <c r="O679" s="9"/>
      <c r="P679" s="10"/>
      <c r="Q679" s="10"/>
      <c r="R679" s="10"/>
      <c r="S679" s="10"/>
      <c r="T679" s="10"/>
      <c r="U679" s="10"/>
      <c r="W679" s="10"/>
      <c r="X679" s="13"/>
    </row>
    <row r="680" spans="1:24" ht="13" x14ac:dyDescent="0.15">
      <c r="A680" s="6"/>
      <c r="E680" s="6"/>
      <c r="L680" s="8"/>
      <c r="O680" s="9"/>
      <c r="P680" s="10"/>
      <c r="Q680" s="10"/>
      <c r="R680" s="10"/>
      <c r="S680" s="10"/>
      <c r="T680" s="10"/>
      <c r="U680" s="10"/>
      <c r="W680" s="10"/>
      <c r="X680" s="13"/>
    </row>
    <row r="681" spans="1:24" ht="13" x14ac:dyDescent="0.15">
      <c r="A681" s="6"/>
      <c r="E681" s="6"/>
      <c r="L681" s="8"/>
      <c r="O681" s="9"/>
      <c r="P681" s="10"/>
      <c r="Q681" s="10"/>
      <c r="R681" s="10"/>
      <c r="S681" s="10"/>
      <c r="T681" s="10"/>
      <c r="U681" s="10"/>
      <c r="W681" s="10"/>
      <c r="X681" s="13"/>
    </row>
    <row r="682" spans="1:24" ht="13" x14ac:dyDescent="0.15">
      <c r="A682" s="6"/>
      <c r="E682" s="6"/>
      <c r="L682" s="8"/>
      <c r="O682" s="9"/>
      <c r="P682" s="10"/>
      <c r="Q682" s="10"/>
      <c r="R682" s="10"/>
      <c r="S682" s="10"/>
      <c r="T682" s="10"/>
      <c r="U682" s="10"/>
      <c r="W682" s="10"/>
      <c r="X682" s="13"/>
    </row>
    <row r="683" spans="1:24" ht="13" x14ac:dyDescent="0.15">
      <c r="A683" s="6"/>
      <c r="E683" s="6"/>
      <c r="L683" s="8"/>
      <c r="O683" s="9"/>
      <c r="P683" s="10"/>
      <c r="Q683" s="10"/>
      <c r="R683" s="10"/>
      <c r="S683" s="10"/>
      <c r="T683" s="10"/>
      <c r="U683" s="10"/>
      <c r="W683" s="10"/>
      <c r="X683" s="13"/>
    </row>
    <row r="684" spans="1:24" ht="13" x14ac:dyDescent="0.15">
      <c r="A684" s="6"/>
      <c r="E684" s="6"/>
      <c r="L684" s="8"/>
      <c r="O684" s="9"/>
      <c r="P684" s="10"/>
      <c r="Q684" s="10"/>
      <c r="R684" s="10"/>
      <c r="S684" s="10"/>
      <c r="T684" s="10"/>
      <c r="U684" s="10"/>
      <c r="W684" s="10"/>
      <c r="X684" s="13"/>
    </row>
    <row r="685" spans="1:24" ht="13" x14ac:dyDescent="0.15">
      <c r="A685" s="6"/>
      <c r="E685" s="6"/>
      <c r="L685" s="8"/>
      <c r="O685" s="9"/>
      <c r="P685" s="10"/>
      <c r="Q685" s="10"/>
      <c r="R685" s="10"/>
      <c r="S685" s="10"/>
      <c r="T685" s="10"/>
      <c r="U685" s="10"/>
      <c r="W685" s="10"/>
      <c r="X685" s="13"/>
    </row>
    <row r="686" spans="1:24" ht="13" x14ac:dyDescent="0.15">
      <c r="A686" s="6"/>
      <c r="E686" s="6"/>
      <c r="L686" s="8"/>
      <c r="O686" s="9"/>
      <c r="P686" s="10"/>
      <c r="Q686" s="10"/>
      <c r="R686" s="10"/>
      <c r="S686" s="10"/>
      <c r="T686" s="10"/>
      <c r="U686" s="10"/>
      <c r="W686" s="10"/>
      <c r="X686" s="13"/>
    </row>
    <row r="687" spans="1:24" ht="13" x14ac:dyDescent="0.15">
      <c r="A687" s="6"/>
      <c r="E687" s="6"/>
      <c r="L687" s="8"/>
      <c r="O687" s="9"/>
      <c r="P687" s="10"/>
      <c r="Q687" s="10"/>
      <c r="R687" s="10"/>
      <c r="S687" s="10"/>
      <c r="T687" s="10"/>
      <c r="U687" s="10"/>
      <c r="W687" s="10"/>
      <c r="X687" s="13"/>
    </row>
    <row r="688" spans="1:24" ht="13" x14ac:dyDescent="0.15">
      <c r="A688" s="6"/>
      <c r="E688" s="6"/>
      <c r="L688" s="8"/>
      <c r="O688" s="9"/>
      <c r="P688" s="10"/>
      <c r="Q688" s="10"/>
      <c r="R688" s="10"/>
      <c r="S688" s="10"/>
      <c r="T688" s="10"/>
      <c r="U688" s="10"/>
      <c r="W688" s="10"/>
      <c r="X688" s="13"/>
    </row>
    <row r="689" spans="1:24" ht="13" x14ac:dyDescent="0.15">
      <c r="A689" s="6"/>
      <c r="E689" s="6"/>
      <c r="L689" s="8"/>
      <c r="O689" s="9"/>
      <c r="P689" s="10"/>
      <c r="Q689" s="10"/>
      <c r="R689" s="10"/>
      <c r="S689" s="10"/>
      <c r="T689" s="10"/>
      <c r="U689" s="10"/>
      <c r="W689" s="10"/>
      <c r="X689" s="13"/>
    </row>
    <row r="690" spans="1:24" ht="13" x14ac:dyDescent="0.15">
      <c r="A690" s="6"/>
      <c r="E690" s="6"/>
      <c r="L690" s="8"/>
      <c r="O690" s="9"/>
      <c r="P690" s="10"/>
      <c r="Q690" s="10"/>
      <c r="R690" s="10"/>
      <c r="S690" s="10"/>
      <c r="T690" s="10"/>
      <c r="U690" s="10"/>
      <c r="W690" s="10"/>
      <c r="X690" s="13"/>
    </row>
    <row r="691" spans="1:24" ht="13" x14ac:dyDescent="0.15">
      <c r="A691" s="6"/>
      <c r="E691" s="6"/>
      <c r="L691" s="8"/>
      <c r="O691" s="9"/>
      <c r="P691" s="10"/>
      <c r="Q691" s="10"/>
      <c r="R691" s="10"/>
      <c r="S691" s="10"/>
      <c r="T691" s="10"/>
      <c r="U691" s="10"/>
      <c r="W691" s="10"/>
      <c r="X691" s="13"/>
    </row>
    <row r="692" spans="1:24" ht="13" x14ac:dyDescent="0.15">
      <c r="A692" s="6"/>
      <c r="E692" s="6"/>
      <c r="L692" s="8"/>
      <c r="O692" s="9"/>
      <c r="P692" s="10"/>
      <c r="Q692" s="10"/>
      <c r="R692" s="10"/>
      <c r="S692" s="10"/>
      <c r="T692" s="10"/>
      <c r="U692" s="10"/>
      <c r="W692" s="10"/>
      <c r="X692" s="13"/>
    </row>
    <row r="693" spans="1:24" ht="13" x14ac:dyDescent="0.15">
      <c r="A693" s="6"/>
      <c r="E693" s="6"/>
      <c r="L693" s="8"/>
      <c r="O693" s="9"/>
      <c r="P693" s="10"/>
      <c r="Q693" s="10"/>
      <c r="R693" s="10"/>
      <c r="S693" s="10"/>
      <c r="T693" s="10"/>
      <c r="U693" s="10"/>
      <c r="W693" s="10"/>
      <c r="X693" s="13"/>
    </row>
    <row r="694" spans="1:24" ht="13" x14ac:dyDescent="0.15">
      <c r="A694" s="6"/>
      <c r="E694" s="6"/>
      <c r="L694" s="8"/>
      <c r="O694" s="9"/>
      <c r="P694" s="10"/>
      <c r="Q694" s="10"/>
      <c r="R694" s="10"/>
      <c r="S694" s="10"/>
      <c r="T694" s="10"/>
      <c r="U694" s="10"/>
      <c r="W694" s="10"/>
      <c r="X694" s="13"/>
    </row>
    <row r="695" spans="1:24" ht="13" x14ac:dyDescent="0.15">
      <c r="A695" s="6"/>
      <c r="E695" s="6"/>
      <c r="L695" s="8"/>
      <c r="O695" s="9"/>
      <c r="P695" s="10"/>
      <c r="Q695" s="10"/>
      <c r="R695" s="10"/>
      <c r="S695" s="10"/>
      <c r="T695" s="10"/>
      <c r="U695" s="10"/>
      <c r="W695" s="10"/>
      <c r="X695" s="13"/>
    </row>
    <row r="696" spans="1:24" ht="13" x14ac:dyDescent="0.15">
      <c r="A696" s="6"/>
      <c r="E696" s="6"/>
      <c r="L696" s="8"/>
      <c r="O696" s="9"/>
      <c r="P696" s="10"/>
      <c r="Q696" s="10"/>
      <c r="R696" s="10"/>
      <c r="S696" s="10"/>
      <c r="T696" s="10"/>
      <c r="U696" s="10"/>
      <c r="W696" s="10"/>
      <c r="X696" s="13"/>
    </row>
    <row r="697" spans="1:24" ht="13" x14ac:dyDescent="0.15">
      <c r="A697" s="6"/>
      <c r="E697" s="6"/>
      <c r="L697" s="8"/>
      <c r="O697" s="9"/>
      <c r="P697" s="10"/>
      <c r="Q697" s="10"/>
      <c r="R697" s="10"/>
      <c r="S697" s="10"/>
      <c r="T697" s="10"/>
      <c r="U697" s="10"/>
      <c r="W697" s="10"/>
      <c r="X697" s="13"/>
    </row>
    <row r="698" spans="1:24" ht="13" x14ac:dyDescent="0.15">
      <c r="A698" s="6"/>
      <c r="E698" s="6"/>
      <c r="L698" s="8"/>
      <c r="O698" s="9"/>
      <c r="P698" s="10"/>
      <c r="Q698" s="10"/>
      <c r="R698" s="10"/>
      <c r="S698" s="10"/>
      <c r="T698" s="10"/>
      <c r="U698" s="10"/>
      <c r="W698" s="10"/>
      <c r="X698" s="13"/>
    </row>
    <row r="699" spans="1:24" ht="13" x14ac:dyDescent="0.15">
      <c r="A699" s="6"/>
      <c r="E699" s="6"/>
      <c r="L699" s="8"/>
      <c r="O699" s="9"/>
      <c r="P699" s="10"/>
      <c r="Q699" s="10"/>
      <c r="R699" s="10"/>
      <c r="S699" s="10"/>
      <c r="T699" s="10"/>
      <c r="U699" s="10"/>
      <c r="W699" s="10"/>
      <c r="X699" s="13"/>
    </row>
    <row r="700" spans="1:24" ht="13" x14ac:dyDescent="0.15">
      <c r="A700" s="6"/>
      <c r="E700" s="6"/>
      <c r="L700" s="8"/>
      <c r="O700" s="9"/>
      <c r="P700" s="10"/>
      <c r="Q700" s="10"/>
      <c r="R700" s="10"/>
      <c r="S700" s="10"/>
      <c r="T700" s="10"/>
      <c r="U700" s="10"/>
      <c r="W700" s="10"/>
      <c r="X700" s="13"/>
    </row>
    <row r="701" spans="1:24" ht="13" x14ac:dyDescent="0.15">
      <c r="A701" s="6"/>
      <c r="E701" s="6"/>
      <c r="L701" s="8"/>
      <c r="O701" s="9"/>
      <c r="P701" s="10"/>
      <c r="Q701" s="10"/>
      <c r="R701" s="10"/>
      <c r="S701" s="10"/>
      <c r="T701" s="10"/>
      <c r="U701" s="10"/>
      <c r="W701" s="10"/>
      <c r="X701" s="13"/>
    </row>
    <row r="702" spans="1:24" ht="13" x14ac:dyDescent="0.15">
      <c r="A702" s="6"/>
      <c r="E702" s="6"/>
      <c r="L702" s="8"/>
      <c r="O702" s="9"/>
      <c r="P702" s="10"/>
      <c r="Q702" s="10"/>
      <c r="R702" s="10"/>
      <c r="S702" s="10"/>
      <c r="T702" s="10"/>
      <c r="U702" s="10"/>
      <c r="W702" s="10"/>
      <c r="X702" s="13"/>
    </row>
    <row r="703" spans="1:24" ht="13" x14ac:dyDescent="0.15">
      <c r="A703" s="6"/>
      <c r="E703" s="6"/>
      <c r="L703" s="8"/>
      <c r="O703" s="9"/>
      <c r="P703" s="10"/>
      <c r="Q703" s="10"/>
      <c r="R703" s="10"/>
      <c r="S703" s="10"/>
      <c r="T703" s="10"/>
      <c r="U703" s="10"/>
      <c r="W703" s="10"/>
      <c r="X703" s="13"/>
    </row>
    <row r="704" spans="1:24" ht="13" x14ac:dyDescent="0.15">
      <c r="A704" s="6"/>
      <c r="E704" s="6"/>
      <c r="L704" s="8"/>
      <c r="O704" s="9"/>
      <c r="P704" s="10"/>
      <c r="Q704" s="10"/>
      <c r="R704" s="10"/>
      <c r="S704" s="10"/>
      <c r="T704" s="10"/>
      <c r="U704" s="10"/>
      <c r="W704" s="10"/>
      <c r="X704" s="13"/>
    </row>
    <row r="705" spans="1:24" ht="13" x14ac:dyDescent="0.15">
      <c r="A705" s="6"/>
      <c r="E705" s="6"/>
      <c r="L705" s="8"/>
      <c r="O705" s="9"/>
      <c r="P705" s="10"/>
      <c r="Q705" s="10"/>
      <c r="R705" s="10"/>
      <c r="S705" s="10"/>
      <c r="T705" s="10"/>
      <c r="U705" s="10"/>
      <c r="W705" s="10"/>
      <c r="X705" s="13"/>
    </row>
    <row r="706" spans="1:24" ht="13" x14ac:dyDescent="0.15">
      <c r="A706" s="6"/>
      <c r="E706" s="6"/>
      <c r="L706" s="8"/>
      <c r="O706" s="9"/>
      <c r="P706" s="10"/>
      <c r="Q706" s="10"/>
      <c r="R706" s="10"/>
      <c r="S706" s="10"/>
      <c r="T706" s="10"/>
      <c r="U706" s="10"/>
      <c r="W706" s="10"/>
      <c r="X706" s="13"/>
    </row>
    <row r="707" spans="1:24" ht="13" x14ac:dyDescent="0.15">
      <c r="A707" s="6"/>
      <c r="E707" s="6"/>
      <c r="L707" s="8"/>
      <c r="O707" s="9"/>
      <c r="P707" s="10"/>
      <c r="Q707" s="10"/>
      <c r="R707" s="10"/>
      <c r="S707" s="10"/>
      <c r="T707" s="10"/>
      <c r="U707" s="10"/>
      <c r="W707" s="10"/>
      <c r="X707" s="13"/>
    </row>
    <row r="708" spans="1:24" ht="13" x14ac:dyDescent="0.15">
      <c r="A708" s="6"/>
      <c r="E708" s="6"/>
      <c r="L708" s="8"/>
      <c r="O708" s="9"/>
      <c r="P708" s="10"/>
      <c r="Q708" s="10"/>
      <c r="R708" s="10"/>
      <c r="S708" s="10"/>
      <c r="T708" s="10"/>
      <c r="U708" s="10"/>
      <c r="W708" s="10"/>
      <c r="X708" s="13"/>
    </row>
    <row r="709" spans="1:24" ht="13" x14ac:dyDescent="0.15">
      <c r="A709" s="6"/>
      <c r="E709" s="6"/>
      <c r="L709" s="8"/>
      <c r="O709" s="9"/>
      <c r="P709" s="10"/>
      <c r="Q709" s="10"/>
      <c r="R709" s="10"/>
      <c r="S709" s="10"/>
      <c r="T709" s="10"/>
      <c r="U709" s="10"/>
      <c r="W709" s="10"/>
      <c r="X709" s="13"/>
    </row>
    <row r="710" spans="1:24" ht="13" x14ac:dyDescent="0.15">
      <c r="A710" s="6"/>
      <c r="E710" s="6"/>
      <c r="L710" s="8"/>
      <c r="O710" s="9"/>
      <c r="P710" s="10"/>
      <c r="Q710" s="10"/>
      <c r="R710" s="10"/>
      <c r="S710" s="10"/>
      <c r="T710" s="10"/>
      <c r="U710" s="10"/>
      <c r="W710" s="10"/>
      <c r="X710" s="13"/>
    </row>
    <row r="711" spans="1:24" ht="13" x14ac:dyDescent="0.15">
      <c r="A711" s="6"/>
      <c r="E711" s="6"/>
      <c r="L711" s="8"/>
      <c r="O711" s="9"/>
      <c r="P711" s="10"/>
      <c r="Q711" s="10"/>
      <c r="R711" s="10"/>
      <c r="S711" s="10"/>
      <c r="T711" s="10"/>
      <c r="U711" s="10"/>
      <c r="W711" s="10"/>
      <c r="X711" s="13"/>
    </row>
    <row r="712" spans="1:24" ht="13" x14ac:dyDescent="0.15">
      <c r="A712" s="6"/>
      <c r="E712" s="6"/>
      <c r="L712" s="8"/>
      <c r="O712" s="9"/>
      <c r="P712" s="10"/>
      <c r="Q712" s="10"/>
      <c r="R712" s="10"/>
      <c r="S712" s="10"/>
      <c r="T712" s="10"/>
      <c r="U712" s="10"/>
      <c r="W712" s="10"/>
      <c r="X712" s="13"/>
    </row>
    <row r="713" spans="1:24" ht="13" x14ac:dyDescent="0.15">
      <c r="A713" s="6"/>
      <c r="E713" s="6"/>
      <c r="L713" s="8"/>
      <c r="O713" s="9"/>
      <c r="P713" s="10"/>
      <c r="Q713" s="10"/>
      <c r="R713" s="10"/>
      <c r="S713" s="10"/>
      <c r="T713" s="10"/>
      <c r="U713" s="10"/>
      <c r="W713" s="10"/>
      <c r="X713" s="13"/>
    </row>
    <row r="714" spans="1:24" ht="13" x14ac:dyDescent="0.15">
      <c r="A714" s="6"/>
      <c r="E714" s="6"/>
      <c r="L714" s="8"/>
      <c r="O714" s="9"/>
      <c r="P714" s="10"/>
      <c r="Q714" s="10"/>
      <c r="R714" s="10"/>
      <c r="S714" s="10"/>
      <c r="T714" s="10"/>
      <c r="U714" s="10"/>
      <c r="W714" s="10"/>
      <c r="X714" s="13"/>
    </row>
    <row r="715" spans="1:24" ht="13" x14ac:dyDescent="0.15">
      <c r="A715" s="6"/>
      <c r="E715" s="6"/>
      <c r="L715" s="8"/>
      <c r="O715" s="9"/>
      <c r="P715" s="10"/>
      <c r="Q715" s="10"/>
      <c r="R715" s="10"/>
      <c r="S715" s="10"/>
      <c r="T715" s="10"/>
      <c r="U715" s="10"/>
      <c r="W715" s="10"/>
      <c r="X715" s="13"/>
    </row>
    <row r="716" spans="1:24" ht="13" x14ac:dyDescent="0.15">
      <c r="A716" s="6"/>
      <c r="E716" s="6"/>
      <c r="L716" s="8"/>
      <c r="O716" s="9"/>
      <c r="P716" s="10"/>
      <c r="Q716" s="10"/>
      <c r="R716" s="10"/>
      <c r="S716" s="10"/>
      <c r="T716" s="10"/>
      <c r="U716" s="10"/>
      <c r="W716" s="10"/>
      <c r="X716" s="13"/>
    </row>
    <row r="717" spans="1:24" ht="13" x14ac:dyDescent="0.15">
      <c r="A717" s="6"/>
      <c r="E717" s="6"/>
      <c r="L717" s="8"/>
      <c r="O717" s="9"/>
      <c r="P717" s="10"/>
      <c r="Q717" s="10"/>
      <c r="R717" s="10"/>
      <c r="S717" s="10"/>
      <c r="T717" s="10"/>
      <c r="U717" s="10"/>
      <c r="W717" s="10"/>
      <c r="X717" s="13"/>
    </row>
    <row r="718" spans="1:24" ht="13" x14ac:dyDescent="0.15">
      <c r="A718" s="6"/>
      <c r="E718" s="6"/>
      <c r="L718" s="8"/>
      <c r="O718" s="9"/>
      <c r="P718" s="10"/>
      <c r="Q718" s="10"/>
      <c r="R718" s="10"/>
      <c r="S718" s="10"/>
      <c r="T718" s="10"/>
      <c r="U718" s="10"/>
      <c r="W718" s="10"/>
      <c r="X718" s="13"/>
    </row>
    <row r="719" spans="1:24" ht="13" x14ac:dyDescent="0.15">
      <c r="A719" s="6"/>
      <c r="E719" s="6"/>
      <c r="L719" s="8"/>
      <c r="O719" s="9"/>
      <c r="P719" s="10"/>
      <c r="Q719" s="10"/>
      <c r="R719" s="10"/>
      <c r="S719" s="10"/>
      <c r="T719" s="10"/>
      <c r="U719" s="10"/>
      <c r="W719" s="10"/>
      <c r="X719" s="13"/>
    </row>
    <row r="720" spans="1:24" ht="13" x14ac:dyDescent="0.15">
      <c r="A720" s="6"/>
      <c r="E720" s="6"/>
      <c r="L720" s="8"/>
      <c r="O720" s="9"/>
      <c r="P720" s="10"/>
      <c r="Q720" s="10"/>
      <c r="R720" s="10"/>
      <c r="S720" s="10"/>
      <c r="T720" s="10"/>
      <c r="U720" s="10"/>
      <c r="W720" s="10"/>
      <c r="X720" s="13"/>
    </row>
    <row r="721" spans="1:24" ht="13" x14ac:dyDescent="0.15">
      <c r="A721" s="6"/>
      <c r="E721" s="6"/>
      <c r="L721" s="8"/>
      <c r="O721" s="9"/>
      <c r="P721" s="10"/>
      <c r="Q721" s="10"/>
      <c r="R721" s="10"/>
      <c r="S721" s="10"/>
      <c r="T721" s="10"/>
      <c r="U721" s="10"/>
      <c r="W721" s="10"/>
      <c r="X721" s="13"/>
    </row>
    <row r="722" spans="1:24" ht="13" x14ac:dyDescent="0.15">
      <c r="A722" s="6"/>
      <c r="E722" s="6"/>
      <c r="L722" s="8"/>
      <c r="O722" s="9"/>
      <c r="P722" s="10"/>
      <c r="Q722" s="10"/>
      <c r="R722" s="10"/>
      <c r="S722" s="10"/>
      <c r="T722" s="10"/>
      <c r="U722" s="10"/>
      <c r="W722" s="10"/>
      <c r="X722" s="13"/>
    </row>
    <row r="723" spans="1:24" ht="13" x14ac:dyDescent="0.15">
      <c r="A723" s="6"/>
      <c r="E723" s="6"/>
      <c r="L723" s="8"/>
      <c r="O723" s="9"/>
      <c r="P723" s="10"/>
      <c r="Q723" s="10"/>
      <c r="R723" s="10"/>
      <c r="S723" s="10"/>
      <c r="T723" s="10"/>
      <c r="U723" s="10"/>
      <c r="W723" s="10"/>
      <c r="X723" s="13"/>
    </row>
    <row r="724" spans="1:24" ht="13" x14ac:dyDescent="0.15">
      <c r="A724" s="6"/>
      <c r="E724" s="6"/>
      <c r="L724" s="8"/>
      <c r="O724" s="9"/>
      <c r="P724" s="10"/>
      <c r="Q724" s="10"/>
      <c r="R724" s="10"/>
      <c r="S724" s="10"/>
      <c r="T724" s="10"/>
      <c r="U724" s="10"/>
      <c r="W724" s="10"/>
      <c r="X724" s="13"/>
    </row>
    <row r="725" spans="1:24" ht="13" x14ac:dyDescent="0.15">
      <c r="A725" s="6"/>
      <c r="E725" s="6"/>
      <c r="L725" s="8"/>
      <c r="O725" s="9"/>
      <c r="P725" s="10"/>
      <c r="Q725" s="10"/>
      <c r="R725" s="10"/>
      <c r="S725" s="10"/>
      <c r="T725" s="10"/>
      <c r="U725" s="10"/>
      <c r="W725" s="10"/>
      <c r="X725" s="13"/>
    </row>
    <row r="726" spans="1:24" ht="13" x14ac:dyDescent="0.15">
      <c r="A726" s="6"/>
      <c r="E726" s="6"/>
      <c r="L726" s="8"/>
      <c r="O726" s="9"/>
      <c r="P726" s="10"/>
      <c r="Q726" s="10"/>
      <c r="R726" s="10"/>
      <c r="S726" s="10"/>
      <c r="T726" s="10"/>
      <c r="U726" s="10"/>
      <c r="W726" s="10"/>
      <c r="X726" s="13"/>
    </row>
    <row r="727" spans="1:24" ht="13" x14ac:dyDescent="0.15">
      <c r="A727" s="6"/>
      <c r="E727" s="6"/>
      <c r="L727" s="8"/>
      <c r="O727" s="9"/>
      <c r="P727" s="10"/>
      <c r="Q727" s="10"/>
      <c r="R727" s="10"/>
      <c r="S727" s="10"/>
      <c r="T727" s="10"/>
      <c r="U727" s="10"/>
      <c r="W727" s="10"/>
      <c r="X727" s="13"/>
    </row>
    <row r="728" spans="1:24" ht="13" x14ac:dyDescent="0.15">
      <c r="A728" s="6"/>
      <c r="E728" s="6"/>
      <c r="L728" s="8"/>
      <c r="O728" s="9"/>
      <c r="P728" s="10"/>
      <c r="Q728" s="10"/>
      <c r="R728" s="10"/>
      <c r="S728" s="10"/>
      <c r="T728" s="10"/>
      <c r="U728" s="10"/>
      <c r="W728" s="10"/>
      <c r="X728" s="13"/>
    </row>
    <row r="729" spans="1:24" ht="13" x14ac:dyDescent="0.15">
      <c r="A729" s="6"/>
      <c r="E729" s="6"/>
      <c r="L729" s="8"/>
      <c r="O729" s="9"/>
      <c r="P729" s="10"/>
      <c r="Q729" s="10"/>
      <c r="R729" s="10"/>
      <c r="S729" s="10"/>
      <c r="T729" s="10"/>
      <c r="U729" s="10"/>
      <c r="W729" s="10"/>
      <c r="X729" s="13"/>
    </row>
    <row r="730" spans="1:24" ht="13" x14ac:dyDescent="0.15">
      <c r="A730" s="6"/>
      <c r="E730" s="6"/>
      <c r="L730" s="8"/>
      <c r="O730" s="9"/>
      <c r="P730" s="10"/>
      <c r="Q730" s="10"/>
      <c r="R730" s="10"/>
      <c r="S730" s="10"/>
      <c r="T730" s="10"/>
      <c r="U730" s="10"/>
      <c r="W730" s="10"/>
      <c r="X730" s="13"/>
    </row>
    <row r="731" spans="1:24" ht="13" x14ac:dyDescent="0.15">
      <c r="A731" s="6"/>
      <c r="E731" s="6"/>
      <c r="L731" s="8"/>
      <c r="O731" s="9"/>
      <c r="P731" s="10"/>
      <c r="Q731" s="10"/>
      <c r="R731" s="10"/>
      <c r="S731" s="10"/>
      <c r="T731" s="10"/>
      <c r="U731" s="10"/>
      <c r="W731" s="10"/>
      <c r="X731" s="13"/>
    </row>
    <row r="732" spans="1:24" ht="13" x14ac:dyDescent="0.15">
      <c r="A732" s="6"/>
      <c r="E732" s="6"/>
      <c r="L732" s="8"/>
      <c r="O732" s="9"/>
      <c r="P732" s="10"/>
      <c r="Q732" s="10"/>
      <c r="R732" s="10"/>
      <c r="S732" s="10"/>
      <c r="T732" s="10"/>
      <c r="U732" s="10"/>
      <c r="W732" s="10"/>
      <c r="X732" s="13"/>
    </row>
    <row r="733" spans="1:24" ht="13" x14ac:dyDescent="0.15">
      <c r="A733" s="6"/>
      <c r="E733" s="6"/>
      <c r="L733" s="8"/>
      <c r="O733" s="9"/>
      <c r="P733" s="10"/>
      <c r="Q733" s="10"/>
      <c r="R733" s="10"/>
      <c r="S733" s="10"/>
      <c r="T733" s="10"/>
      <c r="U733" s="10"/>
      <c r="W733" s="10"/>
      <c r="X733" s="13"/>
    </row>
    <row r="734" spans="1:24" ht="13" x14ac:dyDescent="0.15">
      <c r="A734" s="6"/>
      <c r="E734" s="6"/>
      <c r="L734" s="8"/>
      <c r="O734" s="9"/>
      <c r="P734" s="10"/>
      <c r="Q734" s="10"/>
      <c r="R734" s="10"/>
      <c r="S734" s="10"/>
      <c r="T734" s="10"/>
      <c r="U734" s="10"/>
      <c r="W734" s="10"/>
      <c r="X734" s="13"/>
    </row>
    <row r="735" spans="1:24" ht="13" x14ac:dyDescent="0.15">
      <c r="A735" s="6"/>
      <c r="E735" s="6"/>
      <c r="L735" s="8"/>
      <c r="O735" s="9"/>
      <c r="P735" s="10"/>
      <c r="Q735" s="10"/>
      <c r="R735" s="10"/>
      <c r="S735" s="10"/>
      <c r="T735" s="10"/>
      <c r="U735" s="10"/>
      <c r="W735" s="10"/>
      <c r="X735" s="13"/>
    </row>
    <row r="736" spans="1:24" ht="13" x14ac:dyDescent="0.15">
      <c r="A736" s="6"/>
      <c r="E736" s="6"/>
      <c r="L736" s="8"/>
      <c r="O736" s="9"/>
      <c r="P736" s="10"/>
      <c r="Q736" s="10"/>
      <c r="R736" s="10"/>
      <c r="S736" s="10"/>
      <c r="T736" s="10"/>
      <c r="U736" s="10"/>
      <c r="W736" s="10"/>
      <c r="X736" s="13"/>
    </row>
    <row r="737" spans="1:24" ht="13" x14ac:dyDescent="0.15">
      <c r="A737" s="6"/>
      <c r="E737" s="6"/>
      <c r="L737" s="8"/>
      <c r="O737" s="9"/>
      <c r="P737" s="10"/>
      <c r="Q737" s="10"/>
      <c r="R737" s="10"/>
      <c r="S737" s="10"/>
      <c r="T737" s="10"/>
      <c r="U737" s="10"/>
      <c r="W737" s="10"/>
      <c r="X737" s="13"/>
    </row>
    <row r="738" spans="1:24" ht="13" x14ac:dyDescent="0.15">
      <c r="A738" s="6"/>
      <c r="E738" s="6"/>
      <c r="L738" s="8"/>
      <c r="O738" s="9"/>
      <c r="P738" s="10"/>
      <c r="Q738" s="10"/>
      <c r="R738" s="10"/>
      <c r="S738" s="10"/>
      <c r="T738" s="10"/>
      <c r="U738" s="10"/>
      <c r="W738" s="10"/>
      <c r="X738" s="13"/>
    </row>
    <row r="739" spans="1:24" ht="13" x14ac:dyDescent="0.15">
      <c r="A739" s="6"/>
      <c r="E739" s="6"/>
      <c r="L739" s="8"/>
      <c r="O739" s="9"/>
      <c r="P739" s="10"/>
      <c r="Q739" s="10"/>
      <c r="R739" s="10"/>
      <c r="S739" s="10"/>
      <c r="T739" s="10"/>
      <c r="U739" s="10"/>
      <c r="W739" s="10"/>
      <c r="X739" s="13"/>
    </row>
    <row r="740" spans="1:24" ht="13" x14ac:dyDescent="0.15">
      <c r="A740" s="6"/>
      <c r="E740" s="6"/>
      <c r="L740" s="8"/>
      <c r="O740" s="9"/>
      <c r="P740" s="10"/>
      <c r="Q740" s="10"/>
      <c r="R740" s="10"/>
      <c r="S740" s="10"/>
      <c r="T740" s="10"/>
      <c r="U740" s="10"/>
      <c r="W740" s="10"/>
      <c r="X740" s="13"/>
    </row>
    <row r="741" spans="1:24" ht="13" x14ac:dyDescent="0.15">
      <c r="A741" s="6"/>
      <c r="E741" s="6"/>
      <c r="L741" s="8"/>
      <c r="O741" s="9"/>
      <c r="P741" s="10"/>
      <c r="Q741" s="10"/>
      <c r="R741" s="10"/>
      <c r="S741" s="10"/>
      <c r="T741" s="10"/>
      <c r="U741" s="10"/>
      <c r="W741" s="10"/>
      <c r="X741" s="13"/>
    </row>
    <row r="742" spans="1:24" ht="13" x14ac:dyDescent="0.15">
      <c r="A742" s="6"/>
      <c r="E742" s="6"/>
      <c r="L742" s="8"/>
      <c r="O742" s="9"/>
      <c r="P742" s="10"/>
      <c r="Q742" s="10"/>
      <c r="R742" s="10"/>
      <c r="S742" s="10"/>
      <c r="T742" s="10"/>
      <c r="U742" s="10"/>
      <c r="W742" s="10"/>
      <c r="X742" s="13"/>
    </row>
    <row r="743" spans="1:24" ht="13" x14ac:dyDescent="0.15">
      <c r="A743" s="6"/>
      <c r="E743" s="6"/>
      <c r="L743" s="8"/>
      <c r="O743" s="9"/>
      <c r="P743" s="10"/>
      <c r="Q743" s="10"/>
      <c r="R743" s="10"/>
      <c r="S743" s="10"/>
      <c r="T743" s="10"/>
      <c r="U743" s="10"/>
      <c r="W743" s="10"/>
      <c r="X743" s="13"/>
    </row>
    <row r="744" spans="1:24" ht="13" x14ac:dyDescent="0.15">
      <c r="A744" s="6"/>
      <c r="E744" s="6"/>
      <c r="L744" s="8"/>
      <c r="O744" s="9"/>
      <c r="P744" s="10"/>
      <c r="Q744" s="10"/>
      <c r="R744" s="10"/>
      <c r="S744" s="10"/>
      <c r="T744" s="10"/>
      <c r="U744" s="10"/>
      <c r="W744" s="10"/>
      <c r="X744" s="13"/>
    </row>
    <row r="745" spans="1:24" ht="13" x14ac:dyDescent="0.15">
      <c r="A745" s="6"/>
      <c r="E745" s="6"/>
      <c r="L745" s="8"/>
      <c r="O745" s="9"/>
      <c r="P745" s="10"/>
      <c r="Q745" s="10"/>
      <c r="R745" s="10"/>
      <c r="S745" s="10"/>
      <c r="T745" s="10"/>
      <c r="U745" s="10"/>
      <c r="W745" s="10"/>
      <c r="X745" s="13"/>
    </row>
    <row r="746" spans="1:24" ht="13" x14ac:dyDescent="0.15">
      <c r="A746" s="6"/>
      <c r="E746" s="6"/>
      <c r="L746" s="8"/>
      <c r="O746" s="9"/>
      <c r="P746" s="10"/>
      <c r="Q746" s="10"/>
      <c r="R746" s="10"/>
      <c r="S746" s="10"/>
      <c r="T746" s="10"/>
      <c r="U746" s="10"/>
      <c r="W746" s="10"/>
      <c r="X746" s="13"/>
    </row>
    <row r="747" spans="1:24" ht="13" x14ac:dyDescent="0.15">
      <c r="A747" s="6"/>
      <c r="E747" s="6"/>
      <c r="L747" s="8"/>
      <c r="O747" s="9"/>
      <c r="P747" s="10"/>
      <c r="Q747" s="10"/>
      <c r="R747" s="10"/>
      <c r="S747" s="10"/>
      <c r="T747" s="10"/>
      <c r="U747" s="10"/>
      <c r="W747" s="10"/>
      <c r="X747" s="13"/>
    </row>
    <row r="748" spans="1:24" ht="13" x14ac:dyDescent="0.15">
      <c r="A748" s="6"/>
      <c r="E748" s="6"/>
      <c r="L748" s="8"/>
      <c r="O748" s="9"/>
      <c r="P748" s="10"/>
      <c r="Q748" s="10"/>
      <c r="R748" s="10"/>
      <c r="S748" s="10"/>
      <c r="T748" s="10"/>
      <c r="U748" s="10"/>
      <c r="W748" s="10"/>
      <c r="X748" s="13"/>
    </row>
    <row r="749" spans="1:24" ht="13" x14ac:dyDescent="0.15">
      <c r="A749" s="6"/>
      <c r="E749" s="6"/>
      <c r="L749" s="8"/>
      <c r="O749" s="9"/>
      <c r="P749" s="10"/>
      <c r="Q749" s="10"/>
      <c r="R749" s="10"/>
      <c r="S749" s="10"/>
      <c r="T749" s="10"/>
      <c r="U749" s="10"/>
      <c r="W749" s="10"/>
      <c r="X749" s="13"/>
    </row>
    <row r="750" spans="1:24" ht="13" x14ac:dyDescent="0.15">
      <c r="A750" s="6"/>
      <c r="E750" s="6"/>
      <c r="L750" s="8"/>
      <c r="O750" s="9"/>
      <c r="P750" s="10"/>
      <c r="Q750" s="10"/>
      <c r="R750" s="10"/>
      <c r="S750" s="10"/>
      <c r="T750" s="10"/>
      <c r="U750" s="10"/>
      <c r="W750" s="10"/>
      <c r="X750" s="13"/>
    </row>
    <row r="751" spans="1:24" ht="13" x14ac:dyDescent="0.15">
      <c r="A751" s="6"/>
      <c r="E751" s="6"/>
      <c r="L751" s="8"/>
      <c r="O751" s="9"/>
      <c r="P751" s="10"/>
      <c r="Q751" s="10"/>
      <c r="R751" s="10"/>
      <c r="S751" s="10"/>
      <c r="T751" s="10"/>
      <c r="U751" s="10"/>
      <c r="W751" s="10"/>
      <c r="X751" s="13"/>
    </row>
    <row r="752" spans="1:24" ht="13" x14ac:dyDescent="0.15">
      <c r="A752" s="6"/>
      <c r="E752" s="6"/>
      <c r="L752" s="8"/>
      <c r="O752" s="9"/>
      <c r="P752" s="10"/>
      <c r="Q752" s="10"/>
      <c r="R752" s="10"/>
      <c r="S752" s="10"/>
      <c r="T752" s="10"/>
      <c r="U752" s="10"/>
      <c r="W752" s="10"/>
      <c r="X752" s="13"/>
    </row>
    <row r="753" spans="1:24" ht="13" x14ac:dyDescent="0.15">
      <c r="A753" s="6"/>
      <c r="E753" s="6"/>
      <c r="L753" s="8"/>
      <c r="O753" s="9"/>
      <c r="P753" s="10"/>
      <c r="Q753" s="10"/>
      <c r="R753" s="10"/>
      <c r="S753" s="10"/>
      <c r="T753" s="10"/>
      <c r="U753" s="10"/>
      <c r="W753" s="10"/>
      <c r="X753" s="13"/>
    </row>
    <row r="754" spans="1:24" ht="13" x14ac:dyDescent="0.15">
      <c r="A754" s="6"/>
      <c r="E754" s="6"/>
      <c r="L754" s="8"/>
      <c r="O754" s="9"/>
      <c r="P754" s="10"/>
      <c r="Q754" s="10"/>
      <c r="R754" s="10"/>
      <c r="S754" s="10"/>
      <c r="T754" s="10"/>
      <c r="U754" s="10"/>
      <c r="W754" s="10"/>
      <c r="X754" s="13"/>
    </row>
    <row r="755" spans="1:24" ht="13" x14ac:dyDescent="0.15">
      <c r="A755" s="6"/>
      <c r="E755" s="6"/>
      <c r="L755" s="8"/>
      <c r="O755" s="9"/>
      <c r="P755" s="10"/>
      <c r="Q755" s="10"/>
      <c r="R755" s="10"/>
      <c r="S755" s="10"/>
      <c r="T755" s="10"/>
      <c r="U755" s="10"/>
      <c r="W755" s="10"/>
      <c r="X755" s="13"/>
    </row>
    <row r="756" spans="1:24" ht="13" x14ac:dyDescent="0.15">
      <c r="A756" s="6"/>
      <c r="E756" s="6"/>
      <c r="L756" s="8"/>
      <c r="O756" s="9"/>
      <c r="P756" s="10"/>
      <c r="Q756" s="10"/>
      <c r="R756" s="10"/>
      <c r="S756" s="10"/>
      <c r="T756" s="10"/>
      <c r="U756" s="10"/>
      <c r="W756" s="10"/>
      <c r="X756" s="13"/>
    </row>
    <row r="757" spans="1:24" ht="13" x14ac:dyDescent="0.15">
      <c r="A757" s="6"/>
      <c r="E757" s="6"/>
      <c r="L757" s="8"/>
      <c r="O757" s="9"/>
      <c r="P757" s="10"/>
      <c r="Q757" s="10"/>
      <c r="R757" s="10"/>
      <c r="S757" s="10"/>
      <c r="T757" s="10"/>
      <c r="U757" s="10"/>
      <c r="W757" s="10"/>
      <c r="X757" s="13"/>
    </row>
    <row r="758" spans="1:24" ht="13" x14ac:dyDescent="0.15">
      <c r="A758" s="6"/>
      <c r="E758" s="6"/>
      <c r="L758" s="8"/>
      <c r="O758" s="9"/>
      <c r="P758" s="10"/>
      <c r="Q758" s="10"/>
      <c r="R758" s="10"/>
      <c r="S758" s="10"/>
      <c r="T758" s="10"/>
      <c r="U758" s="10"/>
      <c r="W758" s="10"/>
      <c r="X758" s="13"/>
    </row>
    <row r="759" spans="1:24" ht="13" x14ac:dyDescent="0.15">
      <c r="A759" s="6"/>
      <c r="E759" s="6"/>
      <c r="L759" s="8"/>
      <c r="O759" s="9"/>
      <c r="P759" s="10"/>
      <c r="Q759" s="10"/>
      <c r="R759" s="10"/>
      <c r="S759" s="10"/>
      <c r="T759" s="10"/>
      <c r="U759" s="10"/>
      <c r="W759" s="10"/>
      <c r="X759" s="13"/>
    </row>
    <row r="760" spans="1:24" ht="13" x14ac:dyDescent="0.15">
      <c r="A760" s="6"/>
      <c r="E760" s="6"/>
      <c r="L760" s="8"/>
      <c r="O760" s="9"/>
      <c r="P760" s="10"/>
      <c r="Q760" s="10"/>
      <c r="R760" s="10"/>
      <c r="S760" s="10"/>
      <c r="T760" s="10"/>
      <c r="U760" s="10"/>
      <c r="W760" s="10"/>
      <c r="X760" s="13"/>
    </row>
    <row r="761" spans="1:24" ht="13" x14ac:dyDescent="0.15">
      <c r="A761" s="6"/>
      <c r="E761" s="6"/>
      <c r="L761" s="8"/>
      <c r="O761" s="9"/>
      <c r="P761" s="10"/>
      <c r="Q761" s="10"/>
      <c r="R761" s="10"/>
      <c r="S761" s="10"/>
      <c r="T761" s="10"/>
      <c r="U761" s="10"/>
      <c r="W761" s="10"/>
      <c r="X761" s="13"/>
    </row>
    <row r="762" spans="1:24" ht="13" x14ac:dyDescent="0.15">
      <c r="A762" s="6"/>
      <c r="E762" s="6"/>
      <c r="L762" s="8"/>
      <c r="O762" s="9"/>
      <c r="P762" s="10"/>
      <c r="Q762" s="10"/>
      <c r="R762" s="10"/>
      <c r="S762" s="10"/>
      <c r="T762" s="10"/>
      <c r="U762" s="10"/>
      <c r="W762" s="10"/>
      <c r="X762" s="13"/>
    </row>
    <row r="763" spans="1:24" ht="13" x14ac:dyDescent="0.15">
      <c r="A763" s="6"/>
      <c r="E763" s="6"/>
      <c r="L763" s="8"/>
      <c r="O763" s="9"/>
      <c r="P763" s="10"/>
      <c r="Q763" s="10"/>
      <c r="R763" s="10"/>
      <c r="S763" s="10"/>
      <c r="T763" s="10"/>
      <c r="U763" s="10"/>
      <c r="W763" s="10"/>
      <c r="X763" s="13"/>
    </row>
    <row r="764" spans="1:24" ht="13" x14ac:dyDescent="0.15">
      <c r="A764" s="6"/>
      <c r="E764" s="6"/>
      <c r="L764" s="8"/>
      <c r="O764" s="9"/>
      <c r="P764" s="10"/>
      <c r="Q764" s="10"/>
      <c r="R764" s="10"/>
      <c r="S764" s="10"/>
      <c r="T764" s="10"/>
      <c r="U764" s="10"/>
      <c r="W764" s="10"/>
      <c r="X764" s="13"/>
    </row>
    <row r="765" spans="1:24" ht="13" x14ac:dyDescent="0.15">
      <c r="A765" s="6"/>
      <c r="E765" s="6"/>
      <c r="L765" s="8"/>
      <c r="O765" s="9"/>
      <c r="P765" s="10"/>
      <c r="Q765" s="10"/>
      <c r="R765" s="10"/>
      <c r="S765" s="10"/>
      <c r="T765" s="10"/>
      <c r="U765" s="10"/>
      <c r="W765" s="10"/>
      <c r="X765" s="13"/>
    </row>
    <row r="766" spans="1:24" ht="13" x14ac:dyDescent="0.15">
      <c r="A766" s="6"/>
      <c r="E766" s="6"/>
      <c r="L766" s="8"/>
      <c r="O766" s="9"/>
      <c r="P766" s="10"/>
      <c r="Q766" s="10"/>
      <c r="R766" s="10"/>
      <c r="S766" s="10"/>
      <c r="T766" s="10"/>
      <c r="U766" s="10"/>
      <c r="W766" s="10"/>
      <c r="X766" s="13"/>
    </row>
    <row r="767" spans="1:24" ht="13" x14ac:dyDescent="0.15">
      <c r="A767" s="6"/>
      <c r="E767" s="6"/>
      <c r="L767" s="8"/>
      <c r="O767" s="9"/>
      <c r="P767" s="10"/>
      <c r="Q767" s="10"/>
      <c r="R767" s="10"/>
      <c r="S767" s="10"/>
      <c r="T767" s="10"/>
      <c r="U767" s="10"/>
      <c r="W767" s="10"/>
      <c r="X767" s="13"/>
    </row>
    <row r="768" spans="1:24" ht="13" x14ac:dyDescent="0.15">
      <c r="A768" s="6"/>
      <c r="E768" s="6"/>
      <c r="L768" s="8"/>
      <c r="O768" s="9"/>
      <c r="P768" s="10"/>
      <c r="Q768" s="10"/>
      <c r="R768" s="10"/>
      <c r="S768" s="10"/>
      <c r="T768" s="10"/>
      <c r="U768" s="10"/>
      <c r="W768" s="10"/>
      <c r="X768" s="13"/>
    </row>
    <row r="769" spans="1:24" ht="13" x14ac:dyDescent="0.15">
      <c r="A769" s="6"/>
      <c r="E769" s="6"/>
      <c r="L769" s="8"/>
      <c r="O769" s="9"/>
      <c r="P769" s="10"/>
      <c r="Q769" s="10"/>
      <c r="R769" s="10"/>
      <c r="S769" s="10"/>
      <c r="T769" s="10"/>
      <c r="U769" s="10"/>
      <c r="W769" s="10"/>
      <c r="X769" s="13"/>
    </row>
    <row r="770" spans="1:24" ht="13" x14ac:dyDescent="0.15">
      <c r="A770" s="6"/>
      <c r="E770" s="6"/>
      <c r="L770" s="8"/>
      <c r="O770" s="9"/>
      <c r="P770" s="10"/>
      <c r="Q770" s="10"/>
      <c r="R770" s="10"/>
      <c r="S770" s="10"/>
      <c r="T770" s="10"/>
      <c r="U770" s="10"/>
      <c r="W770" s="10"/>
      <c r="X770" s="13"/>
    </row>
    <row r="771" spans="1:24" ht="13" x14ac:dyDescent="0.15">
      <c r="A771" s="6"/>
      <c r="E771" s="6"/>
      <c r="L771" s="8"/>
      <c r="O771" s="9"/>
      <c r="P771" s="10"/>
      <c r="Q771" s="10"/>
      <c r="R771" s="10"/>
      <c r="S771" s="10"/>
      <c r="T771" s="10"/>
      <c r="U771" s="10"/>
      <c r="W771" s="10"/>
      <c r="X771" s="13"/>
    </row>
    <row r="772" spans="1:24" ht="13" x14ac:dyDescent="0.15">
      <c r="A772" s="6"/>
      <c r="E772" s="6"/>
      <c r="L772" s="8"/>
      <c r="O772" s="9"/>
      <c r="P772" s="10"/>
      <c r="Q772" s="10"/>
      <c r="R772" s="10"/>
      <c r="S772" s="10"/>
      <c r="T772" s="10"/>
      <c r="U772" s="10"/>
      <c r="W772" s="10"/>
      <c r="X772" s="13"/>
    </row>
    <row r="773" spans="1:24" ht="13" x14ac:dyDescent="0.15">
      <c r="A773" s="6"/>
      <c r="E773" s="6"/>
      <c r="L773" s="8"/>
      <c r="O773" s="9"/>
      <c r="P773" s="10"/>
      <c r="Q773" s="10"/>
      <c r="R773" s="10"/>
      <c r="S773" s="10"/>
      <c r="T773" s="10"/>
      <c r="U773" s="10"/>
      <c r="W773" s="10"/>
      <c r="X773" s="13"/>
    </row>
    <row r="774" spans="1:24" ht="13" x14ac:dyDescent="0.15">
      <c r="A774" s="6"/>
      <c r="E774" s="6"/>
      <c r="L774" s="8"/>
      <c r="O774" s="9"/>
      <c r="P774" s="10"/>
      <c r="Q774" s="10"/>
      <c r="R774" s="10"/>
      <c r="S774" s="10"/>
      <c r="T774" s="10"/>
      <c r="U774" s="10"/>
      <c r="W774" s="10"/>
      <c r="X774" s="13"/>
    </row>
    <row r="775" spans="1:24" ht="13" x14ac:dyDescent="0.15">
      <c r="A775" s="6"/>
      <c r="E775" s="6"/>
      <c r="L775" s="8"/>
      <c r="O775" s="9"/>
      <c r="P775" s="10"/>
      <c r="Q775" s="10"/>
      <c r="R775" s="10"/>
      <c r="S775" s="10"/>
      <c r="T775" s="10"/>
      <c r="U775" s="10"/>
      <c r="W775" s="10"/>
      <c r="X775" s="13"/>
    </row>
    <row r="776" spans="1:24" ht="13" x14ac:dyDescent="0.15">
      <c r="A776" s="6"/>
      <c r="E776" s="6"/>
      <c r="L776" s="8"/>
      <c r="O776" s="9"/>
      <c r="P776" s="10"/>
      <c r="Q776" s="10"/>
      <c r="R776" s="10"/>
      <c r="S776" s="10"/>
      <c r="T776" s="10"/>
      <c r="U776" s="10"/>
      <c r="W776" s="10"/>
      <c r="X776" s="13"/>
    </row>
    <row r="777" spans="1:24" ht="13" x14ac:dyDescent="0.15">
      <c r="A777" s="6"/>
      <c r="E777" s="6"/>
      <c r="L777" s="8"/>
      <c r="O777" s="9"/>
      <c r="P777" s="10"/>
      <c r="Q777" s="10"/>
      <c r="R777" s="10"/>
      <c r="S777" s="10"/>
      <c r="T777" s="10"/>
      <c r="U777" s="10"/>
      <c r="W777" s="10"/>
      <c r="X777" s="13"/>
    </row>
    <row r="778" spans="1:24" ht="13" x14ac:dyDescent="0.15">
      <c r="A778" s="6"/>
      <c r="E778" s="6"/>
      <c r="L778" s="8"/>
      <c r="O778" s="9"/>
      <c r="P778" s="10"/>
      <c r="Q778" s="10"/>
      <c r="R778" s="10"/>
      <c r="S778" s="10"/>
      <c r="T778" s="10"/>
      <c r="U778" s="10"/>
      <c r="W778" s="10"/>
      <c r="X778" s="13"/>
    </row>
    <row r="779" spans="1:24" ht="13" x14ac:dyDescent="0.15">
      <c r="A779" s="6"/>
      <c r="E779" s="6"/>
      <c r="L779" s="8"/>
      <c r="O779" s="9"/>
      <c r="P779" s="10"/>
      <c r="Q779" s="10"/>
      <c r="R779" s="10"/>
      <c r="S779" s="10"/>
      <c r="T779" s="10"/>
      <c r="U779" s="10"/>
      <c r="W779" s="10"/>
      <c r="X779" s="13"/>
    </row>
    <row r="780" spans="1:24" ht="13" x14ac:dyDescent="0.15">
      <c r="A780" s="6"/>
      <c r="E780" s="6"/>
      <c r="L780" s="8"/>
      <c r="O780" s="9"/>
      <c r="P780" s="10"/>
      <c r="Q780" s="10"/>
      <c r="R780" s="10"/>
      <c r="S780" s="10"/>
      <c r="T780" s="10"/>
      <c r="U780" s="10"/>
      <c r="W780" s="10"/>
      <c r="X780" s="13"/>
    </row>
    <row r="781" spans="1:24" ht="13" x14ac:dyDescent="0.15">
      <c r="A781" s="6"/>
      <c r="E781" s="6"/>
      <c r="L781" s="8"/>
      <c r="O781" s="9"/>
      <c r="P781" s="10"/>
      <c r="Q781" s="10"/>
      <c r="R781" s="10"/>
      <c r="S781" s="10"/>
      <c r="T781" s="10"/>
      <c r="U781" s="10"/>
      <c r="W781" s="10"/>
      <c r="X781" s="13"/>
    </row>
    <row r="782" spans="1:24" ht="13" x14ac:dyDescent="0.15">
      <c r="A782" s="6"/>
      <c r="E782" s="6"/>
      <c r="L782" s="8"/>
      <c r="O782" s="9"/>
      <c r="P782" s="10"/>
      <c r="Q782" s="10"/>
      <c r="R782" s="10"/>
      <c r="S782" s="10"/>
      <c r="T782" s="10"/>
      <c r="U782" s="10"/>
      <c r="W782" s="10"/>
      <c r="X782" s="13"/>
    </row>
    <row r="783" spans="1:24" ht="13" x14ac:dyDescent="0.15">
      <c r="A783" s="6"/>
      <c r="E783" s="6"/>
      <c r="L783" s="8"/>
      <c r="O783" s="9"/>
      <c r="P783" s="10"/>
      <c r="Q783" s="10"/>
      <c r="R783" s="10"/>
      <c r="S783" s="10"/>
      <c r="T783" s="10"/>
      <c r="U783" s="10"/>
      <c r="W783" s="10"/>
      <c r="X783" s="13"/>
    </row>
    <row r="784" spans="1:24" ht="13" x14ac:dyDescent="0.15">
      <c r="A784" s="6"/>
      <c r="E784" s="6"/>
      <c r="L784" s="8"/>
      <c r="O784" s="9"/>
      <c r="P784" s="10"/>
      <c r="Q784" s="10"/>
      <c r="R784" s="10"/>
      <c r="S784" s="10"/>
      <c r="T784" s="10"/>
      <c r="U784" s="10"/>
      <c r="W784" s="10"/>
      <c r="X784" s="13"/>
    </row>
    <row r="785" spans="1:24" ht="13" x14ac:dyDescent="0.15">
      <c r="A785" s="6"/>
      <c r="E785" s="6"/>
      <c r="L785" s="8"/>
      <c r="O785" s="9"/>
      <c r="P785" s="10"/>
      <c r="Q785" s="10"/>
      <c r="R785" s="10"/>
      <c r="S785" s="10"/>
      <c r="T785" s="10"/>
      <c r="U785" s="10"/>
      <c r="W785" s="10"/>
      <c r="X785" s="13"/>
    </row>
    <row r="786" spans="1:24" ht="13" x14ac:dyDescent="0.15">
      <c r="A786" s="6"/>
      <c r="E786" s="6"/>
      <c r="L786" s="8"/>
      <c r="O786" s="9"/>
      <c r="P786" s="10"/>
      <c r="Q786" s="10"/>
      <c r="R786" s="10"/>
      <c r="S786" s="10"/>
      <c r="T786" s="10"/>
      <c r="U786" s="10"/>
      <c r="W786" s="10"/>
      <c r="X786" s="13"/>
    </row>
    <row r="787" spans="1:24" ht="13" x14ac:dyDescent="0.15">
      <c r="A787" s="6"/>
      <c r="E787" s="6"/>
      <c r="L787" s="8"/>
      <c r="O787" s="9"/>
      <c r="P787" s="10"/>
      <c r="Q787" s="10"/>
      <c r="R787" s="10"/>
      <c r="S787" s="10"/>
      <c r="T787" s="10"/>
      <c r="U787" s="10"/>
      <c r="W787" s="10"/>
      <c r="X787" s="13"/>
    </row>
    <row r="788" spans="1:24" ht="13" x14ac:dyDescent="0.15">
      <c r="A788" s="6"/>
      <c r="E788" s="6"/>
      <c r="L788" s="8"/>
      <c r="O788" s="9"/>
      <c r="P788" s="10"/>
      <c r="Q788" s="10"/>
      <c r="R788" s="10"/>
      <c r="S788" s="10"/>
      <c r="T788" s="10"/>
      <c r="U788" s="10"/>
      <c r="W788" s="10"/>
      <c r="X788" s="13"/>
    </row>
    <row r="789" spans="1:24" ht="13" x14ac:dyDescent="0.15">
      <c r="A789" s="6"/>
      <c r="E789" s="6"/>
      <c r="L789" s="8"/>
      <c r="O789" s="9"/>
      <c r="P789" s="10"/>
      <c r="Q789" s="10"/>
      <c r="R789" s="10"/>
      <c r="S789" s="10"/>
      <c r="T789" s="10"/>
      <c r="U789" s="10"/>
      <c r="W789" s="10"/>
      <c r="X789" s="13"/>
    </row>
    <row r="790" spans="1:24" ht="13" x14ac:dyDescent="0.15">
      <c r="A790" s="6"/>
      <c r="E790" s="6"/>
      <c r="L790" s="8"/>
      <c r="O790" s="9"/>
      <c r="P790" s="10"/>
      <c r="Q790" s="10"/>
      <c r="R790" s="10"/>
      <c r="S790" s="10"/>
      <c r="T790" s="10"/>
      <c r="U790" s="10"/>
      <c r="W790" s="10"/>
      <c r="X790" s="13"/>
    </row>
    <row r="791" spans="1:24" ht="13" x14ac:dyDescent="0.15">
      <c r="A791" s="6"/>
      <c r="E791" s="6"/>
      <c r="L791" s="8"/>
      <c r="O791" s="9"/>
      <c r="P791" s="10"/>
      <c r="Q791" s="10"/>
      <c r="R791" s="10"/>
      <c r="S791" s="10"/>
      <c r="T791" s="10"/>
      <c r="U791" s="10"/>
      <c r="W791" s="10"/>
      <c r="X791" s="13"/>
    </row>
    <row r="792" spans="1:24" ht="13" x14ac:dyDescent="0.15">
      <c r="A792" s="6"/>
      <c r="E792" s="6"/>
      <c r="L792" s="8"/>
      <c r="O792" s="9"/>
      <c r="P792" s="10"/>
      <c r="Q792" s="10"/>
      <c r="R792" s="10"/>
      <c r="S792" s="10"/>
      <c r="T792" s="10"/>
      <c r="U792" s="10"/>
      <c r="W792" s="10"/>
      <c r="X792" s="13"/>
    </row>
    <row r="793" spans="1:24" ht="13" x14ac:dyDescent="0.15">
      <c r="A793" s="6"/>
      <c r="E793" s="6"/>
      <c r="L793" s="8"/>
      <c r="O793" s="9"/>
      <c r="P793" s="10"/>
      <c r="Q793" s="10"/>
      <c r="R793" s="10"/>
      <c r="S793" s="10"/>
      <c r="T793" s="10"/>
      <c r="U793" s="10"/>
      <c r="W793" s="10"/>
      <c r="X793" s="13"/>
    </row>
    <row r="794" spans="1:24" ht="13" x14ac:dyDescent="0.15">
      <c r="A794" s="6"/>
      <c r="E794" s="6"/>
      <c r="L794" s="8"/>
      <c r="O794" s="9"/>
      <c r="P794" s="10"/>
      <c r="Q794" s="10"/>
      <c r="R794" s="10"/>
      <c r="S794" s="10"/>
      <c r="T794" s="10"/>
      <c r="U794" s="10"/>
      <c r="W794" s="10"/>
      <c r="X794" s="13"/>
    </row>
    <row r="795" spans="1:24" ht="13" x14ac:dyDescent="0.15">
      <c r="A795" s="6"/>
      <c r="E795" s="6"/>
      <c r="L795" s="8"/>
      <c r="O795" s="9"/>
      <c r="P795" s="10"/>
      <c r="Q795" s="10"/>
      <c r="R795" s="10"/>
      <c r="S795" s="10"/>
      <c r="T795" s="10"/>
      <c r="U795" s="10"/>
      <c r="W795" s="10"/>
      <c r="X795" s="13"/>
    </row>
    <row r="796" spans="1:24" ht="13" x14ac:dyDescent="0.15">
      <c r="A796" s="6"/>
      <c r="E796" s="6"/>
      <c r="L796" s="8"/>
      <c r="O796" s="9"/>
      <c r="P796" s="10"/>
      <c r="Q796" s="10"/>
      <c r="R796" s="10"/>
      <c r="S796" s="10"/>
      <c r="T796" s="10"/>
      <c r="U796" s="10"/>
      <c r="W796" s="10"/>
      <c r="X796" s="13"/>
    </row>
    <row r="797" spans="1:24" ht="13" x14ac:dyDescent="0.15">
      <c r="A797" s="6"/>
      <c r="E797" s="6"/>
      <c r="L797" s="8"/>
      <c r="O797" s="9"/>
      <c r="P797" s="10"/>
      <c r="Q797" s="10"/>
      <c r="R797" s="10"/>
      <c r="S797" s="10"/>
      <c r="T797" s="10"/>
      <c r="U797" s="10"/>
      <c r="W797" s="10"/>
      <c r="X797" s="13"/>
    </row>
    <row r="798" spans="1:24" ht="13" x14ac:dyDescent="0.15">
      <c r="A798" s="6"/>
      <c r="E798" s="6"/>
      <c r="L798" s="8"/>
      <c r="O798" s="9"/>
      <c r="P798" s="10"/>
      <c r="Q798" s="10"/>
      <c r="R798" s="10"/>
      <c r="S798" s="10"/>
      <c r="T798" s="10"/>
      <c r="U798" s="10"/>
      <c r="W798" s="10"/>
      <c r="X798" s="13"/>
    </row>
    <row r="799" spans="1:24" ht="13" x14ac:dyDescent="0.15">
      <c r="A799" s="6"/>
      <c r="E799" s="6"/>
      <c r="L799" s="8"/>
      <c r="O799" s="9"/>
      <c r="P799" s="10"/>
      <c r="Q799" s="10"/>
      <c r="R799" s="10"/>
      <c r="S799" s="10"/>
      <c r="T799" s="10"/>
      <c r="U799" s="10"/>
      <c r="W799" s="10"/>
      <c r="X799" s="13"/>
    </row>
    <row r="800" spans="1:24" ht="13" x14ac:dyDescent="0.15">
      <c r="A800" s="6"/>
      <c r="E800" s="6"/>
      <c r="L800" s="8"/>
      <c r="O800" s="9"/>
      <c r="P800" s="10"/>
      <c r="Q800" s="10"/>
      <c r="R800" s="10"/>
      <c r="S800" s="10"/>
      <c r="T800" s="10"/>
      <c r="U800" s="10"/>
      <c r="W800" s="10"/>
      <c r="X800" s="13"/>
    </row>
    <row r="801" spans="1:24" ht="13" x14ac:dyDescent="0.15">
      <c r="A801" s="6"/>
      <c r="E801" s="6"/>
      <c r="L801" s="8"/>
      <c r="O801" s="9"/>
      <c r="P801" s="10"/>
      <c r="Q801" s="10"/>
      <c r="R801" s="10"/>
      <c r="S801" s="10"/>
      <c r="T801" s="10"/>
      <c r="U801" s="10"/>
      <c r="W801" s="10"/>
      <c r="X801" s="13"/>
    </row>
    <row r="802" spans="1:24" ht="13" x14ac:dyDescent="0.15">
      <c r="A802" s="6"/>
      <c r="E802" s="6"/>
      <c r="L802" s="8"/>
      <c r="O802" s="9"/>
      <c r="P802" s="10"/>
      <c r="Q802" s="10"/>
      <c r="R802" s="10"/>
      <c r="S802" s="10"/>
      <c r="T802" s="10"/>
      <c r="U802" s="10"/>
      <c r="W802" s="10"/>
      <c r="X802" s="13"/>
    </row>
    <row r="803" spans="1:24" ht="13" x14ac:dyDescent="0.15">
      <c r="A803" s="6"/>
      <c r="E803" s="6"/>
      <c r="L803" s="8"/>
      <c r="O803" s="9"/>
      <c r="P803" s="10"/>
      <c r="Q803" s="10"/>
      <c r="R803" s="10"/>
      <c r="S803" s="10"/>
      <c r="T803" s="10"/>
      <c r="U803" s="10"/>
      <c r="W803" s="10"/>
      <c r="X803" s="13"/>
    </row>
    <row r="804" spans="1:24" ht="13" x14ac:dyDescent="0.15">
      <c r="A804" s="6"/>
      <c r="E804" s="6"/>
      <c r="L804" s="8"/>
      <c r="O804" s="9"/>
      <c r="P804" s="10"/>
      <c r="Q804" s="10"/>
      <c r="R804" s="10"/>
      <c r="S804" s="10"/>
      <c r="T804" s="10"/>
      <c r="U804" s="10"/>
      <c r="W804" s="10"/>
      <c r="X804" s="13"/>
    </row>
    <row r="805" spans="1:24" ht="13" x14ac:dyDescent="0.15">
      <c r="A805" s="6"/>
      <c r="E805" s="6"/>
      <c r="L805" s="8"/>
      <c r="O805" s="9"/>
      <c r="P805" s="10"/>
      <c r="Q805" s="10"/>
      <c r="R805" s="10"/>
      <c r="S805" s="10"/>
      <c r="T805" s="10"/>
      <c r="U805" s="10"/>
      <c r="W805" s="10"/>
      <c r="X805" s="13"/>
    </row>
    <row r="806" spans="1:24" ht="13" x14ac:dyDescent="0.15">
      <c r="A806" s="6"/>
      <c r="E806" s="6"/>
      <c r="L806" s="8"/>
      <c r="O806" s="9"/>
      <c r="P806" s="10"/>
      <c r="Q806" s="10"/>
      <c r="R806" s="10"/>
      <c r="S806" s="10"/>
      <c r="T806" s="10"/>
      <c r="U806" s="10"/>
      <c r="W806" s="10"/>
      <c r="X806" s="13"/>
    </row>
    <row r="807" spans="1:24" ht="13" x14ac:dyDescent="0.15">
      <c r="A807" s="6"/>
      <c r="E807" s="6"/>
      <c r="L807" s="8"/>
      <c r="O807" s="9"/>
      <c r="P807" s="10"/>
      <c r="Q807" s="10"/>
      <c r="R807" s="10"/>
      <c r="S807" s="10"/>
      <c r="T807" s="10"/>
      <c r="U807" s="10"/>
      <c r="W807" s="10"/>
      <c r="X807" s="13"/>
    </row>
    <row r="808" spans="1:24" ht="13" x14ac:dyDescent="0.15">
      <c r="A808" s="6"/>
      <c r="E808" s="6"/>
      <c r="L808" s="8"/>
      <c r="O808" s="9"/>
      <c r="P808" s="10"/>
      <c r="Q808" s="10"/>
      <c r="R808" s="10"/>
      <c r="S808" s="10"/>
      <c r="T808" s="10"/>
      <c r="U808" s="10"/>
      <c r="W808" s="10"/>
      <c r="X808" s="13"/>
    </row>
    <row r="809" spans="1:24" ht="13" x14ac:dyDescent="0.15">
      <c r="A809" s="6"/>
      <c r="E809" s="6"/>
      <c r="L809" s="8"/>
      <c r="O809" s="9"/>
      <c r="P809" s="10"/>
      <c r="Q809" s="10"/>
      <c r="R809" s="10"/>
      <c r="S809" s="10"/>
      <c r="T809" s="10"/>
      <c r="U809" s="10"/>
      <c r="W809" s="10"/>
      <c r="X809" s="13"/>
    </row>
    <row r="810" spans="1:24" ht="13" x14ac:dyDescent="0.15">
      <c r="A810" s="6"/>
      <c r="E810" s="6"/>
      <c r="L810" s="8"/>
      <c r="O810" s="9"/>
      <c r="P810" s="10"/>
      <c r="Q810" s="10"/>
      <c r="R810" s="10"/>
      <c r="S810" s="10"/>
      <c r="T810" s="10"/>
      <c r="U810" s="10"/>
      <c r="W810" s="10"/>
      <c r="X810" s="13"/>
    </row>
    <row r="811" spans="1:24" ht="13" x14ac:dyDescent="0.15">
      <c r="A811" s="6"/>
      <c r="E811" s="6"/>
      <c r="L811" s="8"/>
      <c r="O811" s="9"/>
      <c r="P811" s="10"/>
      <c r="Q811" s="10"/>
      <c r="R811" s="10"/>
      <c r="S811" s="10"/>
      <c r="T811" s="10"/>
      <c r="U811" s="10"/>
      <c r="W811" s="10"/>
      <c r="X811" s="13"/>
    </row>
    <row r="812" spans="1:24" ht="13" x14ac:dyDescent="0.15">
      <c r="A812" s="6"/>
      <c r="E812" s="6"/>
      <c r="L812" s="8"/>
      <c r="O812" s="9"/>
      <c r="P812" s="10"/>
      <c r="Q812" s="10"/>
      <c r="R812" s="10"/>
      <c r="S812" s="10"/>
      <c r="T812" s="10"/>
      <c r="U812" s="10"/>
      <c r="W812" s="10"/>
      <c r="X812" s="13"/>
    </row>
    <row r="813" spans="1:24" ht="13" x14ac:dyDescent="0.15">
      <c r="A813" s="6"/>
      <c r="E813" s="6"/>
      <c r="L813" s="8"/>
      <c r="O813" s="9"/>
      <c r="P813" s="10"/>
      <c r="Q813" s="10"/>
      <c r="R813" s="10"/>
      <c r="S813" s="10"/>
      <c r="T813" s="10"/>
      <c r="U813" s="10"/>
      <c r="W813" s="10"/>
      <c r="X813" s="13"/>
    </row>
    <row r="814" spans="1:24" ht="13" x14ac:dyDescent="0.15">
      <c r="A814" s="6"/>
      <c r="E814" s="6"/>
      <c r="L814" s="8"/>
      <c r="O814" s="9"/>
      <c r="P814" s="10"/>
      <c r="Q814" s="10"/>
      <c r="R814" s="10"/>
      <c r="S814" s="10"/>
      <c r="T814" s="10"/>
      <c r="U814" s="10"/>
      <c r="W814" s="10"/>
      <c r="X814" s="13"/>
    </row>
    <row r="815" spans="1:24" ht="13" x14ac:dyDescent="0.15">
      <c r="A815" s="6"/>
      <c r="E815" s="6"/>
      <c r="L815" s="8"/>
      <c r="O815" s="9"/>
      <c r="P815" s="10"/>
      <c r="Q815" s="10"/>
      <c r="R815" s="10"/>
      <c r="S815" s="10"/>
      <c r="T815" s="10"/>
      <c r="U815" s="10"/>
      <c r="W815" s="10"/>
      <c r="X815" s="13"/>
    </row>
    <row r="816" spans="1:24" ht="13" x14ac:dyDescent="0.15">
      <c r="A816" s="6"/>
      <c r="E816" s="6"/>
      <c r="L816" s="8"/>
      <c r="O816" s="9"/>
      <c r="P816" s="10"/>
      <c r="Q816" s="10"/>
      <c r="R816" s="10"/>
      <c r="S816" s="10"/>
      <c r="T816" s="10"/>
      <c r="U816" s="10"/>
      <c r="W816" s="10"/>
      <c r="X816" s="13"/>
    </row>
    <row r="817" spans="1:24" ht="13" x14ac:dyDescent="0.15">
      <c r="A817" s="6"/>
      <c r="E817" s="6"/>
      <c r="L817" s="8"/>
      <c r="O817" s="9"/>
      <c r="P817" s="10"/>
      <c r="Q817" s="10"/>
      <c r="R817" s="10"/>
      <c r="S817" s="10"/>
      <c r="T817" s="10"/>
      <c r="U817" s="10"/>
      <c r="W817" s="10"/>
      <c r="X817" s="13"/>
    </row>
    <row r="818" spans="1:24" ht="13" x14ac:dyDescent="0.15">
      <c r="A818" s="6"/>
      <c r="E818" s="6"/>
      <c r="L818" s="8"/>
      <c r="O818" s="9"/>
      <c r="P818" s="10"/>
      <c r="Q818" s="10"/>
      <c r="R818" s="10"/>
      <c r="S818" s="10"/>
      <c r="T818" s="10"/>
      <c r="U818" s="10"/>
      <c r="W818" s="10"/>
      <c r="X818" s="13"/>
    </row>
    <row r="819" spans="1:24" ht="13" x14ac:dyDescent="0.15">
      <c r="A819" s="6"/>
      <c r="E819" s="6"/>
      <c r="L819" s="8"/>
      <c r="O819" s="9"/>
      <c r="P819" s="10"/>
      <c r="Q819" s="10"/>
      <c r="R819" s="10"/>
      <c r="S819" s="10"/>
      <c r="T819" s="10"/>
      <c r="U819" s="10"/>
      <c r="W819" s="10"/>
      <c r="X819" s="13"/>
    </row>
    <row r="820" spans="1:24" ht="13" x14ac:dyDescent="0.15">
      <c r="A820" s="6"/>
      <c r="E820" s="6"/>
      <c r="L820" s="8"/>
      <c r="O820" s="9"/>
      <c r="P820" s="10"/>
      <c r="Q820" s="10"/>
      <c r="R820" s="10"/>
      <c r="S820" s="10"/>
      <c r="T820" s="10"/>
      <c r="U820" s="10"/>
      <c r="W820" s="10"/>
      <c r="X820" s="13"/>
    </row>
    <row r="821" spans="1:24" ht="13" x14ac:dyDescent="0.15">
      <c r="A821" s="6"/>
      <c r="E821" s="6"/>
      <c r="L821" s="8"/>
      <c r="O821" s="9"/>
      <c r="P821" s="10"/>
      <c r="Q821" s="10"/>
      <c r="R821" s="10"/>
      <c r="S821" s="10"/>
      <c r="T821" s="10"/>
      <c r="U821" s="10"/>
      <c r="W821" s="10"/>
      <c r="X821" s="13"/>
    </row>
    <row r="822" spans="1:24" ht="13" x14ac:dyDescent="0.15">
      <c r="A822" s="6"/>
      <c r="E822" s="6"/>
      <c r="L822" s="8"/>
      <c r="O822" s="9"/>
      <c r="P822" s="10"/>
      <c r="Q822" s="10"/>
      <c r="R822" s="10"/>
      <c r="S822" s="10"/>
      <c r="T822" s="10"/>
      <c r="U822" s="10"/>
      <c r="W822" s="10"/>
      <c r="X822" s="13"/>
    </row>
    <row r="823" spans="1:24" ht="13" x14ac:dyDescent="0.15">
      <c r="A823" s="6"/>
      <c r="E823" s="6"/>
      <c r="L823" s="8"/>
      <c r="O823" s="9"/>
      <c r="P823" s="10"/>
      <c r="Q823" s="10"/>
      <c r="R823" s="10"/>
      <c r="S823" s="10"/>
      <c r="T823" s="10"/>
      <c r="U823" s="10"/>
      <c r="W823" s="10"/>
      <c r="X823" s="13"/>
    </row>
    <row r="824" spans="1:24" ht="13" x14ac:dyDescent="0.15">
      <c r="A824" s="6"/>
      <c r="E824" s="6"/>
      <c r="L824" s="8"/>
      <c r="O824" s="9"/>
      <c r="P824" s="10"/>
      <c r="Q824" s="10"/>
      <c r="R824" s="10"/>
      <c r="S824" s="10"/>
      <c r="T824" s="10"/>
      <c r="U824" s="10"/>
      <c r="W824" s="10"/>
      <c r="X824" s="13"/>
    </row>
    <row r="825" spans="1:24" ht="13" x14ac:dyDescent="0.15">
      <c r="A825" s="6"/>
      <c r="E825" s="6"/>
      <c r="L825" s="8"/>
      <c r="O825" s="9"/>
      <c r="P825" s="10"/>
      <c r="Q825" s="10"/>
      <c r="R825" s="10"/>
      <c r="S825" s="10"/>
      <c r="T825" s="10"/>
      <c r="U825" s="10"/>
      <c r="W825" s="10"/>
      <c r="X825" s="13"/>
    </row>
    <row r="826" spans="1:24" ht="13" x14ac:dyDescent="0.15">
      <c r="A826" s="6"/>
      <c r="E826" s="6"/>
      <c r="L826" s="8"/>
      <c r="O826" s="9"/>
      <c r="P826" s="10"/>
      <c r="Q826" s="10"/>
      <c r="R826" s="10"/>
      <c r="S826" s="10"/>
      <c r="T826" s="10"/>
      <c r="U826" s="10"/>
      <c r="W826" s="10"/>
      <c r="X826" s="13"/>
    </row>
    <row r="827" spans="1:24" ht="13" x14ac:dyDescent="0.15">
      <c r="A827" s="6"/>
      <c r="E827" s="6"/>
      <c r="L827" s="8"/>
      <c r="O827" s="9"/>
      <c r="P827" s="10"/>
      <c r="Q827" s="10"/>
      <c r="R827" s="10"/>
      <c r="S827" s="10"/>
      <c r="T827" s="10"/>
      <c r="U827" s="10"/>
      <c r="W827" s="10"/>
      <c r="X827" s="13"/>
    </row>
    <row r="828" spans="1:24" ht="13" x14ac:dyDescent="0.15">
      <c r="A828" s="6"/>
      <c r="E828" s="6"/>
      <c r="L828" s="8"/>
      <c r="O828" s="9"/>
      <c r="P828" s="10"/>
      <c r="Q828" s="10"/>
      <c r="R828" s="10"/>
      <c r="S828" s="10"/>
      <c r="T828" s="10"/>
      <c r="U828" s="10"/>
      <c r="W828" s="10"/>
      <c r="X828" s="13"/>
    </row>
    <row r="829" spans="1:24" ht="13" x14ac:dyDescent="0.15">
      <c r="A829" s="6"/>
      <c r="E829" s="6"/>
      <c r="L829" s="8"/>
      <c r="O829" s="9"/>
      <c r="P829" s="10"/>
      <c r="Q829" s="10"/>
      <c r="R829" s="10"/>
      <c r="S829" s="10"/>
      <c r="T829" s="10"/>
      <c r="U829" s="10"/>
      <c r="W829" s="10"/>
      <c r="X829" s="13"/>
    </row>
    <row r="830" spans="1:24" ht="13" x14ac:dyDescent="0.15">
      <c r="A830" s="6"/>
      <c r="E830" s="6"/>
      <c r="L830" s="8"/>
      <c r="O830" s="9"/>
      <c r="P830" s="10"/>
      <c r="Q830" s="10"/>
      <c r="R830" s="10"/>
      <c r="S830" s="10"/>
      <c r="T830" s="10"/>
      <c r="U830" s="10"/>
      <c r="W830" s="10"/>
      <c r="X830" s="13"/>
    </row>
    <row r="831" spans="1:24" ht="13" x14ac:dyDescent="0.15">
      <c r="A831" s="6"/>
      <c r="E831" s="6"/>
      <c r="L831" s="8"/>
      <c r="O831" s="9"/>
      <c r="P831" s="10"/>
      <c r="Q831" s="10"/>
      <c r="R831" s="10"/>
      <c r="S831" s="10"/>
      <c r="T831" s="10"/>
      <c r="U831" s="10"/>
      <c r="W831" s="10"/>
      <c r="X831" s="13"/>
    </row>
    <row r="832" spans="1:24" ht="13" x14ac:dyDescent="0.15">
      <c r="A832" s="6"/>
      <c r="E832" s="6"/>
      <c r="L832" s="8"/>
      <c r="O832" s="9"/>
      <c r="P832" s="10"/>
      <c r="Q832" s="10"/>
      <c r="R832" s="10"/>
      <c r="S832" s="10"/>
      <c r="T832" s="10"/>
      <c r="U832" s="10"/>
      <c r="W832" s="10"/>
      <c r="X832" s="13"/>
    </row>
    <row r="833" spans="1:24" ht="13" x14ac:dyDescent="0.15">
      <c r="A833" s="6"/>
      <c r="E833" s="6"/>
      <c r="L833" s="8"/>
      <c r="O833" s="9"/>
      <c r="P833" s="10"/>
      <c r="Q833" s="10"/>
      <c r="R833" s="10"/>
      <c r="S833" s="10"/>
      <c r="T833" s="10"/>
      <c r="U833" s="10"/>
      <c r="W833" s="10"/>
      <c r="X833" s="13"/>
    </row>
    <row r="834" spans="1:24" ht="13" x14ac:dyDescent="0.15">
      <c r="A834" s="6"/>
      <c r="E834" s="6"/>
      <c r="L834" s="8"/>
      <c r="O834" s="9"/>
      <c r="P834" s="10"/>
      <c r="Q834" s="10"/>
      <c r="R834" s="10"/>
      <c r="S834" s="10"/>
      <c r="T834" s="10"/>
      <c r="U834" s="10"/>
      <c r="W834" s="10"/>
      <c r="X834" s="13"/>
    </row>
    <row r="835" spans="1:24" ht="13" x14ac:dyDescent="0.15">
      <c r="A835" s="6"/>
      <c r="E835" s="6"/>
      <c r="L835" s="8"/>
      <c r="O835" s="9"/>
      <c r="P835" s="10"/>
      <c r="Q835" s="10"/>
      <c r="R835" s="10"/>
      <c r="S835" s="10"/>
      <c r="T835" s="10"/>
      <c r="U835" s="10"/>
      <c r="W835" s="10"/>
      <c r="X835" s="13"/>
    </row>
    <row r="836" spans="1:24" ht="13" x14ac:dyDescent="0.15">
      <c r="A836" s="6"/>
      <c r="E836" s="6"/>
      <c r="L836" s="8"/>
      <c r="O836" s="9"/>
      <c r="P836" s="10"/>
      <c r="Q836" s="10"/>
      <c r="R836" s="10"/>
      <c r="S836" s="10"/>
      <c r="T836" s="10"/>
      <c r="U836" s="10"/>
      <c r="W836" s="10"/>
      <c r="X836" s="13"/>
    </row>
    <row r="837" spans="1:24" ht="13" x14ac:dyDescent="0.15">
      <c r="A837" s="6"/>
      <c r="E837" s="6"/>
      <c r="L837" s="8"/>
      <c r="O837" s="9"/>
      <c r="P837" s="10"/>
      <c r="Q837" s="10"/>
      <c r="R837" s="10"/>
      <c r="S837" s="10"/>
      <c r="T837" s="10"/>
      <c r="U837" s="10"/>
      <c r="W837" s="10"/>
      <c r="X837" s="13"/>
    </row>
    <row r="838" spans="1:24" ht="13" x14ac:dyDescent="0.15">
      <c r="A838" s="6"/>
      <c r="E838" s="6"/>
      <c r="L838" s="8"/>
      <c r="O838" s="9"/>
      <c r="P838" s="10"/>
      <c r="Q838" s="10"/>
      <c r="R838" s="10"/>
      <c r="S838" s="10"/>
      <c r="T838" s="10"/>
      <c r="U838" s="10"/>
      <c r="W838" s="10"/>
      <c r="X838" s="13"/>
    </row>
    <row r="839" spans="1:24" ht="13" x14ac:dyDescent="0.15">
      <c r="A839" s="6"/>
      <c r="E839" s="6"/>
      <c r="L839" s="8"/>
      <c r="O839" s="9"/>
      <c r="P839" s="10"/>
      <c r="Q839" s="10"/>
      <c r="R839" s="10"/>
      <c r="S839" s="10"/>
      <c r="T839" s="10"/>
      <c r="U839" s="10"/>
      <c r="W839" s="10"/>
      <c r="X839" s="13"/>
    </row>
    <row r="840" spans="1:24" ht="13" x14ac:dyDescent="0.15">
      <c r="A840" s="6"/>
      <c r="E840" s="6"/>
      <c r="L840" s="8"/>
      <c r="O840" s="9"/>
      <c r="P840" s="10"/>
      <c r="Q840" s="10"/>
      <c r="R840" s="10"/>
      <c r="S840" s="10"/>
      <c r="T840" s="10"/>
      <c r="U840" s="10"/>
      <c r="W840" s="10"/>
      <c r="X840" s="13"/>
    </row>
    <row r="841" spans="1:24" ht="13" x14ac:dyDescent="0.15">
      <c r="A841" s="6"/>
      <c r="E841" s="6"/>
      <c r="L841" s="8"/>
      <c r="O841" s="9"/>
      <c r="P841" s="10"/>
      <c r="Q841" s="10"/>
      <c r="R841" s="10"/>
      <c r="S841" s="10"/>
      <c r="T841" s="10"/>
      <c r="U841" s="10"/>
      <c r="W841" s="10"/>
      <c r="X841" s="13"/>
    </row>
    <row r="842" spans="1:24" ht="13" x14ac:dyDescent="0.15">
      <c r="A842" s="6"/>
      <c r="E842" s="6"/>
      <c r="L842" s="8"/>
      <c r="O842" s="9"/>
      <c r="P842" s="10"/>
      <c r="Q842" s="10"/>
      <c r="R842" s="10"/>
      <c r="S842" s="10"/>
      <c r="T842" s="10"/>
      <c r="U842" s="10"/>
      <c r="W842" s="10"/>
      <c r="X842" s="13"/>
    </row>
    <row r="843" spans="1:24" ht="13" x14ac:dyDescent="0.15">
      <c r="A843" s="6"/>
      <c r="E843" s="6"/>
      <c r="L843" s="8"/>
      <c r="O843" s="9"/>
      <c r="P843" s="10"/>
      <c r="Q843" s="10"/>
      <c r="R843" s="10"/>
      <c r="S843" s="10"/>
      <c r="T843" s="10"/>
      <c r="U843" s="10"/>
      <c r="W843" s="10"/>
      <c r="X843" s="13"/>
    </row>
    <row r="844" spans="1:24" ht="13" x14ac:dyDescent="0.15">
      <c r="A844" s="6"/>
      <c r="E844" s="6"/>
      <c r="L844" s="8"/>
      <c r="O844" s="9"/>
      <c r="P844" s="10"/>
      <c r="Q844" s="10"/>
      <c r="R844" s="10"/>
      <c r="S844" s="10"/>
      <c r="T844" s="10"/>
      <c r="U844" s="10"/>
      <c r="W844" s="10"/>
      <c r="X844" s="13"/>
    </row>
    <row r="845" spans="1:24" ht="13" x14ac:dyDescent="0.15">
      <c r="A845" s="6"/>
      <c r="E845" s="6"/>
      <c r="L845" s="8"/>
      <c r="O845" s="9"/>
      <c r="P845" s="10"/>
      <c r="Q845" s="10"/>
      <c r="R845" s="10"/>
      <c r="S845" s="10"/>
      <c r="T845" s="10"/>
      <c r="U845" s="10"/>
      <c r="W845" s="10"/>
      <c r="X845" s="13"/>
    </row>
    <row r="846" spans="1:24" ht="13" x14ac:dyDescent="0.15">
      <c r="A846" s="6"/>
      <c r="E846" s="6"/>
      <c r="L846" s="8"/>
      <c r="O846" s="9"/>
      <c r="P846" s="10"/>
      <c r="Q846" s="10"/>
      <c r="R846" s="10"/>
      <c r="S846" s="10"/>
      <c r="T846" s="10"/>
      <c r="U846" s="10"/>
      <c r="W846" s="10"/>
      <c r="X846" s="13"/>
    </row>
    <row r="847" spans="1:24" ht="13" x14ac:dyDescent="0.15">
      <c r="A847" s="6"/>
      <c r="E847" s="6"/>
      <c r="L847" s="8"/>
      <c r="O847" s="9"/>
      <c r="P847" s="10"/>
      <c r="Q847" s="10"/>
      <c r="R847" s="10"/>
      <c r="S847" s="10"/>
      <c r="T847" s="10"/>
      <c r="U847" s="10"/>
      <c r="W847" s="10"/>
      <c r="X847" s="13"/>
    </row>
    <row r="848" spans="1:24" ht="13" x14ac:dyDescent="0.15">
      <c r="A848" s="6"/>
      <c r="E848" s="6"/>
      <c r="L848" s="8"/>
      <c r="O848" s="9"/>
      <c r="P848" s="10"/>
      <c r="Q848" s="10"/>
      <c r="R848" s="10"/>
      <c r="S848" s="10"/>
      <c r="T848" s="10"/>
      <c r="U848" s="10"/>
      <c r="W848" s="10"/>
      <c r="X848" s="13"/>
    </row>
    <row r="849" spans="1:24" ht="13" x14ac:dyDescent="0.15">
      <c r="A849" s="6"/>
      <c r="E849" s="6"/>
      <c r="L849" s="8"/>
      <c r="O849" s="9"/>
      <c r="P849" s="10"/>
      <c r="Q849" s="10"/>
      <c r="R849" s="10"/>
      <c r="S849" s="10"/>
      <c r="T849" s="10"/>
      <c r="U849" s="10"/>
      <c r="W849" s="10"/>
      <c r="X849" s="13"/>
    </row>
    <row r="850" spans="1:24" ht="13" x14ac:dyDescent="0.15">
      <c r="A850" s="6"/>
      <c r="E850" s="6"/>
      <c r="L850" s="8"/>
      <c r="O850" s="9"/>
      <c r="P850" s="10"/>
      <c r="Q850" s="10"/>
      <c r="R850" s="10"/>
      <c r="S850" s="10"/>
      <c r="T850" s="10"/>
      <c r="U850" s="10"/>
      <c r="W850" s="10"/>
      <c r="X850" s="13"/>
    </row>
    <row r="851" spans="1:24" ht="13" x14ac:dyDescent="0.15">
      <c r="A851" s="6"/>
      <c r="E851" s="6"/>
      <c r="L851" s="8"/>
      <c r="O851" s="9"/>
      <c r="P851" s="10"/>
      <c r="Q851" s="10"/>
      <c r="R851" s="10"/>
      <c r="S851" s="10"/>
      <c r="T851" s="10"/>
      <c r="U851" s="10"/>
      <c r="W851" s="10"/>
      <c r="X851" s="13"/>
    </row>
    <row r="852" spans="1:24" ht="13" x14ac:dyDescent="0.15">
      <c r="A852" s="6"/>
      <c r="E852" s="6"/>
      <c r="L852" s="8"/>
      <c r="O852" s="9"/>
      <c r="P852" s="10"/>
      <c r="Q852" s="10"/>
      <c r="R852" s="10"/>
      <c r="S852" s="10"/>
      <c r="T852" s="10"/>
      <c r="U852" s="10"/>
      <c r="W852" s="10"/>
      <c r="X852" s="13"/>
    </row>
    <row r="853" spans="1:24" ht="13" x14ac:dyDescent="0.15">
      <c r="A853" s="6"/>
      <c r="E853" s="6"/>
      <c r="L853" s="8"/>
      <c r="O853" s="9"/>
      <c r="P853" s="10"/>
      <c r="Q853" s="10"/>
      <c r="R853" s="10"/>
      <c r="S853" s="10"/>
      <c r="T853" s="10"/>
      <c r="U853" s="10"/>
      <c r="W853" s="10"/>
      <c r="X853" s="13"/>
    </row>
    <row r="854" spans="1:24" ht="13" x14ac:dyDescent="0.15">
      <c r="A854" s="6"/>
      <c r="E854" s="6"/>
      <c r="L854" s="8"/>
      <c r="O854" s="9"/>
      <c r="P854" s="10"/>
      <c r="Q854" s="10"/>
      <c r="R854" s="10"/>
      <c r="S854" s="10"/>
      <c r="T854" s="10"/>
      <c r="U854" s="10"/>
      <c r="W854" s="10"/>
      <c r="X854" s="13"/>
    </row>
    <row r="855" spans="1:24" ht="13" x14ac:dyDescent="0.15">
      <c r="A855" s="6"/>
      <c r="E855" s="6"/>
      <c r="L855" s="8"/>
      <c r="O855" s="9"/>
      <c r="P855" s="10"/>
      <c r="Q855" s="10"/>
      <c r="R855" s="10"/>
      <c r="S855" s="10"/>
      <c r="T855" s="10"/>
      <c r="U855" s="10"/>
      <c r="W855" s="10"/>
      <c r="X855" s="13"/>
    </row>
    <row r="856" spans="1:24" ht="13" x14ac:dyDescent="0.15">
      <c r="A856" s="6"/>
      <c r="E856" s="6"/>
      <c r="L856" s="8"/>
      <c r="O856" s="9"/>
      <c r="P856" s="10"/>
      <c r="Q856" s="10"/>
      <c r="R856" s="10"/>
      <c r="S856" s="10"/>
      <c r="T856" s="10"/>
      <c r="U856" s="10"/>
      <c r="W856" s="10"/>
      <c r="X856" s="13"/>
    </row>
    <row r="857" spans="1:24" ht="13" x14ac:dyDescent="0.15">
      <c r="A857" s="6"/>
      <c r="E857" s="6"/>
      <c r="L857" s="8"/>
      <c r="O857" s="9"/>
      <c r="P857" s="10"/>
      <c r="Q857" s="10"/>
      <c r="R857" s="10"/>
      <c r="S857" s="10"/>
      <c r="T857" s="10"/>
      <c r="U857" s="10"/>
      <c r="W857" s="10"/>
      <c r="X857" s="13"/>
    </row>
    <row r="858" spans="1:24" ht="13" x14ac:dyDescent="0.15">
      <c r="A858" s="6"/>
      <c r="E858" s="6"/>
      <c r="L858" s="8"/>
      <c r="O858" s="9"/>
      <c r="P858" s="10"/>
      <c r="Q858" s="10"/>
      <c r="R858" s="10"/>
      <c r="S858" s="10"/>
      <c r="T858" s="10"/>
      <c r="U858" s="10"/>
      <c r="W858" s="10"/>
      <c r="X858" s="13"/>
    </row>
    <row r="859" spans="1:24" ht="13" x14ac:dyDescent="0.15">
      <c r="A859" s="6"/>
      <c r="E859" s="6"/>
      <c r="L859" s="8"/>
      <c r="O859" s="9"/>
      <c r="P859" s="10"/>
      <c r="Q859" s="10"/>
      <c r="R859" s="10"/>
      <c r="S859" s="10"/>
      <c r="T859" s="10"/>
      <c r="U859" s="10"/>
      <c r="W859" s="10"/>
      <c r="X859" s="13"/>
    </row>
    <row r="860" spans="1:24" ht="13" x14ac:dyDescent="0.15">
      <c r="A860" s="6"/>
      <c r="E860" s="6"/>
      <c r="L860" s="8"/>
      <c r="O860" s="9"/>
      <c r="P860" s="10"/>
      <c r="Q860" s="10"/>
      <c r="R860" s="10"/>
      <c r="S860" s="10"/>
      <c r="T860" s="10"/>
      <c r="U860" s="10"/>
      <c r="W860" s="10"/>
      <c r="X860" s="13"/>
    </row>
    <row r="861" spans="1:24" ht="13" x14ac:dyDescent="0.15">
      <c r="A861" s="6"/>
      <c r="E861" s="6"/>
      <c r="L861" s="8"/>
      <c r="O861" s="9"/>
      <c r="P861" s="10"/>
      <c r="Q861" s="10"/>
      <c r="R861" s="10"/>
      <c r="S861" s="10"/>
      <c r="T861" s="10"/>
      <c r="U861" s="10"/>
      <c r="W861" s="10"/>
      <c r="X861" s="13"/>
    </row>
    <row r="862" spans="1:24" ht="13" x14ac:dyDescent="0.15">
      <c r="A862" s="6"/>
      <c r="E862" s="6"/>
      <c r="L862" s="8"/>
      <c r="O862" s="9"/>
      <c r="P862" s="10"/>
      <c r="Q862" s="10"/>
      <c r="R862" s="10"/>
      <c r="S862" s="10"/>
      <c r="T862" s="10"/>
      <c r="U862" s="10"/>
      <c r="W862" s="10"/>
      <c r="X862" s="13"/>
    </row>
    <row r="863" spans="1:24" ht="13" x14ac:dyDescent="0.15">
      <c r="A863" s="6"/>
      <c r="E863" s="6"/>
      <c r="L863" s="8"/>
      <c r="O863" s="9"/>
      <c r="P863" s="10"/>
      <c r="Q863" s="10"/>
      <c r="R863" s="10"/>
      <c r="S863" s="10"/>
      <c r="T863" s="10"/>
      <c r="U863" s="10"/>
      <c r="W863" s="10"/>
      <c r="X863" s="13"/>
    </row>
    <row r="864" spans="1:24" ht="13" x14ac:dyDescent="0.15">
      <c r="A864" s="6"/>
      <c r="E864" s="6"/>
      <c r="L864" s="8"/>
      <c r="O864" s="9"/>
      <c r="P864" s="10"/>
      <c r="Q864" s="10"/>
      <c r="R864" s="10"/>
      <c r="S864" s="10"/>
      <c r="T864" s="10"/>
      <c r="U864" s="10"/>
      <c r="W864" s="10"/>
      <c r="X864" s="13"/>
    </row>
    <row r="865" spans="1:24" ht="13" x14ac:dyDescent="0.15">
      <c r="A865" s="6"/>
      <c r="E865" s="6"/>
      <c r="L865" s="8"/>
      <c r="O865" s="9"/>
      <c r="P865" s="10"/>
      <c r="Q865" s="10"/>
      <c r="R865" s="10"/>
      <c r="S865" s="10"/>
      <c r="T865" s="10"/>
      <c r="U865" s="10"/>
      <c r="W865" s="10"/>
      <c r="X865" s="13"/>
    </row>
    <row r="866" spans="1:24" ht="13" x14ac:dyDescent="0.15">
      <c r="A866" s="6"/>
      <c r="E866" s="6"/>
      <c r="L866" s="8"/>
      <c r="O866" s="9"/>
      <c r="P866" s="10"/>
      <c r="Q866" s="10"/>
      <c r="R866" s="10"/>
      <c r="S866" s="10"/>
      <c r="T866" s="10"/>
      <c r="U866" s="10"/>
      <c r="W866" s="10"/>
      <c r="X866" s="13"/>
    </row>
    <row r="867" spans="1:24" ht="13" x14ac:dyDescent="0.15">
      <c r="A867" s="6"/>
      <c r="E867" s="6"/>
      <c r="L867" s="8"/>
      <c r="O867" s="9"/>
      <c r="P867" s="10"/>
      <c r="Q867" s="10"/>
      <c r="R867" s="10"/>
      <c r="S867" s="10"/>
      <c r="T867" s="10"/>
      <c r="U867" s="10"/>
      <c r="W867" s="10"/>
      <c r="X867" s="13"/>
    </row>
    <row r="868" spans="1:24" ht="13" x14ac:dyDescent="0.15">
      <c r="A868" s="6"/>
      <c r="E868" s="6"/>
      <c r="L868" s="8"/>
      <c r="O868" s="9"/>
      <c r="P868" s="10"/>
      <c r="Q868" s="10"/>
      <c r="R868" s="10"/>
      <c r="S868" s="10"/>
      <c r="T868" s="10"/>
      <c r="U868" s="10"/>
      <c r="W868" s="10"/>
      <c r="X868" s="13"/>
    </row>
    <row r="869" spans="1:24" ht="13" x14ac:dyDescent="0.15">
      <c r="A869" s="6"/>
      <c r="E869" s="6"/>
      <c r="L869" s="8"/>
      <c r="O869" s="9"/>
      <c r="P869" s="10"/>
      <c r="Q869" s="10"/>
      <c r="R869" s="10"/>
      <c r="S869" s="10"/>
      <c r="T869" s="10"/>
      <c r="U869" s="10"/>
      <c r="W869" s="10"/>
      <c r="X869" s="13"/>
    </row>
    <row r="870" spans="1:24" ht="13" x14ac:dyDescent="0.15">
      <c r="A870" s="6"/>
      <c r="E870" s="6"/>
      <c r="L870" s="8"/>
      <c r="O870" s="9"/>
      <c r="P870" s="10"/>
      <c r="Q870" s="10"/>
      <c r="R870" s="10"/>
      <c r="S870" s="10"/>
      <c r="T870" s="10"/>
      <c r="U870" s="10"/>
      <c r="W870" s="10"/>
      <c r="X870" s="13"/>
    </row>
    <row r="871" spans="1:24" ht="13" x14ac:dyDescent="0.15">
      <c r="A871" s="6"/>
      <c r="E871" s="6"/>
      <c r="L871" s="8"/>
      <c r="O871" s="9"/>
      <c r="P871" s="10"/>
      <c r="Q871" s="10"/>
      <c r="R871" s="10"/>
      <c r="S871" s="10"/>
      <c r="T871" s="10"/>
      <c r="U871" s="10"/>
      <c r="W871" s="10"/>
      <c r="X871" s="13"/>
    </row>
    <row r="872" spans="1:24" ht="13" x14ac:dyDescent="0.15">
      <c r="A872" s="6"/>
      <c r="E872" s="6"/>
      <c r="L872" s="8"/>
      <c r="O872" s="9"/>
      <c r="P872" s="10"/>
      <c r="Q872" s="10"/>
      <c r="R872" s="10"/>
      <c r="S872" s="10"/>
      <c r="T872" s="10"/>
      <c r="U872" s="10"/>
      <c r="W872" s="10"/>
      <c r="X872" s="13"/>
    </row>
    <row r="873" spans="1:24" ht="13" x14ac:dyDescent="0.15">
      <c r="A873" s="6"/>
      <c r="E873" s="6"/>
      <c r="L873" s="8"/>
      <c r="O873" s="9"/>
      <c r="P873" s="10"/>
      <c r="Q873" s="10"/>
      <c r="R873" s="10"/>
      <c r="S873" s="10"/>
      <c r="T873" s="10"/>
      <c r="U873" s="10"/>
      <c r="W873" s="10"/>
      <c r="X873" s="13"/>
    </row>
    <row r="874" spans="1:24" ht="13" x14ac:dyDescent="0.15">
      <c r="A874" s="6"/>
      <c r="E874" s="6"/>
      <c r="L874" s="8"/>
      <c r="O874" s="9"/>
      <c r="P874" s="10"/>
      <c r="Q874" s="10"/>
      <c r="R874" s="10"/>
      <c r="S874" s="10"/>
      <c r="T874" s="10"/>
      <c r="U874" s="10"/>
      <c r="W874" s="10"/>
      <c r="X874" s="13"/>
    </row>
    <row r="875" spans="1:24" ht="13" x14ac:dyDescent="0.15">
      <c r="A875" s="6"/>
      <c r="E875" s="6"/>
      <c r="L875" s="8"/>
      <c r="O875" s="9"/>
      <c r="P875" s="10"/>
      <c r="Q875" s="10"/>
      <c r="R875" s="10"/>
      <c r="S875" s="10"/>
      <c r="T875" s="10"/>
      <c r="U875" s="10"/>
      <c r="W875" s="10"/>
      <c r="X875" s="13"/>
    </row>
    <row r="876" spans="1:24" ht="13" x14ac:dyDescent="0.15">
      <c r="A876" s="6"/>
      <c r="E876" s="6"/>
      <c r="L876" s="8"/>
      <c r="O876" s="9"/>
      <c r="P876" s="10"/>
      <c r="Q876" s="10"/>
      <c r="R876" s="10"/>
      <c r="S876" s="10"/>
      <c r="T876" s="10"/>
      <c r="U876" s="10"/>
      <c r="W876" s="10"/>
      <c r="X876" s="13"/>
    </row>
    <row r="877" spans="1:24" ht="13" x14ac:dyDescent="0.15">
      <c r="A877" s="6"/>
      <c r="E877" s="6"/>
      <c r="L877" s="8"/>
      <c r="O877" s="9"/>
      <c r="P877" s="10"/>
      <c r="Q877" s="10"/>
      <c r="R877" s="10"/>
      <c r="S877" s="10"/>
      <c r="T877" s="10"/>
      <c r="U877" s="10"/>
      <c r="W877" s="10"/>
      <c r="X877" s="13"/>
    </row>
    <row r="878" spans="1:24" ht="13" x14ac:dyDescent="0.15">
      <c r="A878" s="6"/>
      <c r="E878" s="6"/>
      <c r="L878" s="8"/>
      <c r="O878" s="9"/>
      <c r="P878" s="10"/>
      <c r="Q878" s="10"/>
      <c r="R878" s="10"/>
      <c r="S878" s="10"/>
      <c r="T878" s="10"/>
      <c r="U878" s="10"/>
      <c r="W878" s="10"/>
      <c r="X878" s="13"/>
    </row>
    <row r="879" spans="1:24" ht="13" x14ac:dyDescent="0.15">
      <c r="A879" s="6"/>
      <c r="E879" s="6"/>
      <c r="L879" s="8"/>
      <c r="O879" s="9"/>
      <c r="P879" s="10"/>
      <c r="Q879" s="10"/>
      <c r="R879" s="10"/>
      <c r="S879" s="10"/>
      <c r="T879" s="10"/>
      <c r="U879" s="10"/>
      <c r="W879" s="10"/>
      <c r="X879" s="13"/>
    </row>
    <row r="880" spans="1:24" ht="13" x14ac:dyDescent="0.15">
      <c r="A880" s="6"/>
      <c r="E880" s="6"/>
      <c r="L880" s="8"/>
      <c r="O880" s="9"/>
      <c r="P880" s="10"/>
      <c r="Q880" s="10"/>
      <c r="R880" s="10"/>
      <c r="S880" s="10"/>
      <c r="T880" s="10"/>
      <c r="U880" s="10"/>
      <c r="W880" s="10"/>
      <c r="X880" s="13"/>
    </row>
    <row r="881" spans="1:24" ht="13" x14ac:dyDescent="0.15">
      <c r="A881" s="6"/>
      <c r="E881" s="6"/>
      <c r="L881" s="8"/>
      <c r="O881" s="9"/>
      <c r="P881" s="10"/>
      <c r="Q881" s="10"/>
      <c r="R881" s="10"/>
      <c r="S881" s="10"/>
      <c r="T881" s="10"/>
      <c r="U881" s="10"/>
      <c r="W881" s="10"/>
      <c r="X881" s="13"/>
    </row>
    <row r="882" spans="1:24" ht="13" x14ac:dyDescent="0.15">
      <c r="A882" s="6"/>
      <c r="E882" s="6"/>
      <c r="L882" s="8"/>
      <c r="O882" s="9"/>
      <c r="P882" s="10"/>
      <c r="Q882" s="10"/>
      <c r="R882" s="10"/>
      <c r="S882" s="10"/>
      <c r="T882" s="10"/>
      <c r="U882" s="10"/>
      <c r="W882" s="10"/>
      <c r="X882" s="13"/>
    </row>
    <row r="883" spans="1:24" ht="13" x14ac:dyDescent="0.15">
      <c r="A883" s="6"/>
      <c r="E883" s="6"/>
      <c r="L883" s="8"/>
      <c r="O883" s="9"/>
      <c r="P883" s="10"/>
      <c r="Q883" s="10"/>
      <c r="R883" s="10"/>
      <c r="S883" s="10"/>
      <c r="T883" s="10"/>
      <c r="U883" s="10"/>
      <c r="W883" s="10"/>
      <c r="X883" s="13"/>
    </row>
    <row r="884" spans="1:24" ht="13" x14ac:dyDescent="0.15">
      <c r="A884" s="6"/>
      <c r="E884" s="6"/>
      <c r="L884" s="8"/>
      <c r="O884" s="9"/>
      <c r="P884" s="10"/>
      <c r="Q884" s="10"/>
      <c r="R884" s="10"/>
      <c r="S884" s="10"/>
      <c r="T884" s="10"/>
      <c r="U884" s="10"/>
      <c r="W884" s="10"/>
      <c r="X884" s="13"/>
    </row>
    <row r="885" spans="1:24" ht="13" x14ac:dyDescent="0.15">
      <c r="A885" s="6"/>
      <c r="E885" s="6"/>
      <c r="L885" s="8"/>
      <c r="O885" s="9"/>
      <c r="P885" s="10"/>
      <c r="Q885" s="10"/>
      <c r="R885" s="10"/>
      <c r="S885" s="10"/>
      <c r="T885" s="10"/>
      <c r="U885" s="10"/>
      <c r="W885" s="10"/>
      <c r="X885" s="13"/>
    </row>
    <row r="886" spans="1:24" ht="13" x14ac:dyDescent="0.15">
      <c r="A886" s="6"/>
      <c r="E886" s="6"/>
      <c r="L886" s="8"/>
      <c r="O886" s="9"/>
      <c r="P886" s="10"/>
      <c r="Q886" s="10"/>
      <c r="R886" s="10"/>
      <c r="S886" s="10"/>
      <c r="T886" s="10"/>
      <c r="U886" s="10"/>
      <c r="W886" s="10"/>
      <c r="X886" s="13"/>
    </row>
    <row r="887" spans="1:24" ht="13" x14ac:dyDescent="0.15">
      <c r="A887" s="6"/>
      <c r="E887" s="6"/>
      <c r="L887" s="8"/>
      <c r="O887" s="9"/>
      <c r="P887" s="10"/>
      <c r="Q887" s="10"/>
      <c r="R887" s="10"/>
      <c r="S887" s="10"/>
      <c r="T887" s="10"/>
      <c r="U887" s="10"/>
      <c r="W887" s="10"/>
      <c r="X887" s="13"/>
    </row>
    <row r="888" spans="1:24" ht="13" x14ac:dyDescent="0.15">
      <c r="A888" s="6"/>
      <c r="E888" s="6"/>
      <c r="L888" s="8"/>
      <c r="O888" s="9"/>
      <c r="P888" s="10"/>
      <c r="Q888" s="10"/>
      <c r="R888" s="10"/>
      <c r="S888" s="10"/>
      <c r="T888" s="10"/>
      <c r="U888" s="10"/>
      <c r="W888" s="10"/>
      <c r="X888" s="13"/>
    </row>
    <row r="889" spans="1:24" ht="13" x14ac:dyDescent="0.15">
      <c r="A889" s="6"/>
      <c r="E889" s="6"/>
      <c r="L889" s="8"/>
      <c r="O889" s="9"/>
      <c r="P889" s="10"/>
      <c r="Q889" s="10"/>
      <c r="R889" s="10"/>
      <c r="S889" s="10"/>
      <c r="T889" s="10"/>
      <c r="U889" s="10"/>
      <c r="W889" s="10"/>
      <c r="X889" s="13"/>
    </row>
    <row r="890" spans="1:24" ht="13" x14ac:dyDescent="0.15">
      <c r="A890" s="6"/>
      <c r="E890" s="6"/>
      <c r="L890" s="8"/>
      <c r="O890" s="9"/>
      <c r="P890" s="10"/>
      <c r="Q890" s="10"/>
      <c r="R890" s="10"/>
      <c r="S890" s="10"/>
      <c r="T890" s="10"/>
      <c r="U890" s="10"/>
      <c r="W890" s="10"/>
      <c r="X890" s="13"/>
    </row>
    <row r="891" spans="1:24" ht="13" x14ac:dyDescent="0.15">
      <c r="A891" s="6"/>
      <c r="E891" s="6"/>
      <c r="L891" s="8"/>
      <c r="O891" s="9"/>
      <c r="P891" s="10"/>
      <c r="Q891" s="10"/>
      <c r="R891" s="10"/>
      <c r="S891" s="10"/>
      <c r="T891" s="10"/>
      <c r="U891" s="10"/>
      <c r="W891" s="10"/>
      <c r="X891" s="13"/>
    </row>
    <row r="892" spans="1:24" ht="13" x14ac:dyDescent="0.15">
      <c r="A892" s="6"/>
      <c r="E892" s="6"/>
      <c r="L892" s="8"/>
      <c r="O892" s="9"/>
      <c r="P892" s="10"/>
      <c r="Q892" s="10"/>
      <c r="R892" s="10"/>
      <c r="S892" s="10"/>
      <c r="T892" s="10"/>
      <c r="U892" s="10"/>
      <c r="W892" s="10"/>
      <c r="X892" s="13"/>
    </row>
    <row r="893" spans="1:24" ht="13" x14ac:dyDescent="0.15">
      <c r="A893" s="6"/>
      <c r="E893" s="6"/>
      <c r="L893" s="8"/>
      <c r="O893" s="9"/>
      <c r="P893" s="10"/>
      <c r="Q893" s="10"/>
      <c r="R893" s="10"/>
      <c r="S893" s="10"/>
      <c r="T893" s="10"/>
      <c r="U893" s="10"/>
      <c r="W893" s="10"/>
      <c r="X893" s="13"/>
    </row>
    <row r="894" spans="1:24" ht="13" x14ac:dyDescent="0.15">
      <c r="A894" s="6"/>
      <c r="E894" s="6"/>
      <c r="L894" s="8"/>
      <c r="O894" s="9"/>
      <c r="P894" s="10"/>
      <c r="Q894" s="10"/>
      <c r="R894" s="10"/>
      <c r="S894" s="10"/>
      <c r="T894" s="10"/>
      <c r="U894" s="10"/>
      <c r="W894" s="10"/>
      <c r="X894" s="13"/>
    </row>
    <row r="895" spans="1:24" ht="13" x14ac:dyDescent="0.15">
      <c r="A895" s="6"/>
      <c r="E895" s="6"/>
      <c r="L895" s="8"/>
      <c r="O895" s="9"/>
      <c r="P895" s="10"/>
      <c r="Q895" s="10"/>
      <c r="R895" s="10"/>
      <c r="S895" s="10"/>
      <c r="T895" s="10"/>
      <c r="U895" s="10"/>
      <c r="W895" s="10"/>
      <c r="X895" s="13"/>
    </row>
    <row r="896" spans="1:24" ht="13" x14ac:dyDescent="0.15">
      <c r="A896" s="6"/>
      <c r="E896" s="6"/>
      <c r="L896" s="8"/>
      <c r="O896" s="9"/>
      <c r="P896" s="10"/>
      <c r="Q896" s="10"/>
      <c r="R896" s="10"/>
      <c r="S896" s="10"/>
      <c r="T896" s="10"/>
      <c r="U896" s="10"/>
      <c r="W896" s="10"/>
      <c r="X896" s="13"/>
    </row>
    <row r="897" spans="1:24" ht="13" x14ac:dyDescent="0.15">
      <c r="A897" s="6"/>
      <c r="E897" s="6"/>
      <c r="L897" s="8"/>
      <c r="O897" s="9"/>
      <c r="P897" s="10"/>
      <c r="Q897" s="10"/>
      <c r="R897" s="10"/>
      <c r="S897" s="10"/>
      <c r="T897" s="10"/>
      <c r="U897" s="10"/>
      <c r="W897" s="10"/>
      <c r="X897" s="13"/>
    </row>
    <row r="898" spans="1:24" ht="13" x14ac:dyDescent="0.15">
      <c r="A898" s="6"/>
      <c r="E898" s="6"/>
      <c r="L898" s="8"/>
      <c r="O898" s="9"/>
      <c r="P898" s="10"/>
      <c r="Q898" s="10"/>
      <c r="R898" s="10"/>
      <c r="S898" s="10"/>
      <c r="T898" s="10"/>
      <c r="U898" s="10"/>
      <c r="W898" s="10"/>
      <c r="X898" s="13"/>
    </row>
    <row r="899" spans="1:24" ht="13" x14ac:dyDescent="0.15">
      <c r="A899" s="6"/>
      <c r="E899" s="6"/>
      <c r="L899" s="8"/>
      <c r="O899" s="9"/>
      <c r="P899" s="10"/>
      <c r="Q899" s="10"/>
      <c r="R899" s="10"/>
      <c r="S899" s="10"/>
      <c r="T899" s="10"/>
      <c r="U899" s="10"/>
      <c r="W899" s="10"/>
      <c r="X899" s="13"/>
    </row>
    <row r="900" spans="1:24" ht="13" x14ac:dyDescent="0.15">
      <c r="A900" s="6"/>
      <c r="E900" s="6"/>
      <c r="L900" s="8"/>
      <c r="O900" s="9"/>
      <c r="P900" s="10"/>
      <c r="Q900" s="10"/>
      <c r="R900" s="10"/>
      <c r="S900" s="10"/>
      <c r="T900" s="10"/>
      <c r="U900" s="10"/>
      <c r="W900" s="10"/>
      <c r="X900" s="13"/>
    </row>
    <row r="901" spans="1:24" ht="13" x14ac:dyDescent="0.15">
      <c r="A901" s="6"/>
      <c r="E901" s="6"/>
      <c r="L901" s="8"/>
      <c r="O901" s="9"/>
      <c r="P901" s="10"/>
      <c r="Q901" s="10"/>
      <c r="R901" s="10"/>
      <c r="S901" s="10"/>
      <c r="T901" s="10"/>
      <c r="U901" s="10"/>
      <c r="W901" s="10"/>
      <c r="X901" s="13"/>
    </row>
    <row r="902" spans="1:24" ht="13" x14ac:dyDescent="0.15">
      <c r="A902" s="6"/>
      <c r="E902" s="6"/>
      <c r="L902" s="8"/>
      <c r="O902" s="9"/>
      <c r="P902" s="10"/>
      <c r="Q902" s="10"/>
      <c r="R902" s="10"/>
      <c r="S902" s="10"/>
      <c r="T902" s="10"/>
      <c r="U902" s="10"/>
      <c r="W902" s="10"/>
      <c r="X902" s="13"/>
    </row>
    <row r="903" spans="1:24" ht="13" x14ac:dyDescent="0.15">
      <c r="A903" s="6"/>
      <c r="E903" s="6"/>
      <c r="L903" s="8"/>
      <c r="O903" s="9"/>
      <c r="P903" s="10"/>
      <c r="Q903" s="10"/>
      <c r="R903" s="10"/>
      <c r="S903" s="10"/>
      <c r="T903" s="10"/>
      <c r="U903" s="10"/>
      <c r="W903" s="10"/>
      <c r="X903" s="13"/>
    </row>
    <row r="904" spans="1:24" ht="13" x14ac:dyDescent="0.15">
      <c r="A904" s="6"/>
      <c r="E904" s="6"/>
      <c r="L904" s="8"/>
      <c r="O904" s="9"/>
      <c r="P904" s="10"/>
      <c r="Q904" s="10"/>
      <c r="R904" s="10"/>
      <c r="S904" s="10"/>
      <c r="T904" s="10"/>
      <c r="U904" s="10"/>
      <c r="W904" s="10"/>
      <c r="X904" s="13"/>
    </row>
    <row r="905" spans="1:24" ht="13" x14ac:dyDescent="0.15">
      <c r="A905" s="6"/>
      <c r="E905" s="6"/>
      <c r="L905" s="8"/>
      <c r="O905" s="9"/>
      <c r="P905" s="10"/>
      <c r="Q905" s="10"/>
      <c r="R905" s="10"/>
      <c r="S905" s="10"/>
      <c r="T905" s="10"/>
      <c r="U905" s="10"/>
      <c r="W905" s="10"/>
      <c r="X905" s="13"/>
    </row>
    <row r="906" spans="1:24" ht="13" x14ac:dyDescent="0.15">
      <c r="A906" s="6"/>
      <c r="E906" s="6"/>
      <c r="L906" s="8"/>
      <c r="O906" s="9"/>
      <c r="P906" s="10"/>
      <c r="Q906" s="10"/>
      <c r="R906" s="10"/>
      <c r="S906" s="10"/>
      <c r="T906" s="10"/>
      <c r="U906" s="10"/>
      <c r="W906" s="10"/>
      <c r="X906" s="13"/>
    </row>
    <row r="907" spans="1:24" ht="13" x14ac:dyDescent="0.15">
      <c r="A907" s="6"/>
      <c r="E907" s="6"/>
      <c r="L907" s="8"/>
      <c r="O907" s="9"/>
      <c r="P907" s="10"/>
      <c r="Q907" s="10"/>
      <c r="R907" s="10"/>
      <c r="S907" s="10"/>
      <c r="T907" s="10"/>
      <c r="U907" s="10"/>
      <c r="W907" s="10"/>
      <c r="X907" s="13"/>
    </row>
    <row r="908" spans="1:24" ht="13" x14ac:dyDescent="0.15">
      <c r="A908" s="6"/>
      <c r="E908" s="6"/>
      <c r="L908" s="8"/>
      <c r="O908" s="9"/>
      <c r="P908" s="10"/>
      <c r="Q908" s="10"/>
      <c r="R908" s="10"/>
      <c r="S908" s="10"/>
      <c r="T908" s="10"/>
      <c r="U908" s="10"/>
      <c r="W908" s="10"/>
      <c r="X908" s="13"/>
    </row>
    <row r="909" spans="1:24" ht="13" x14ac:dyDescent="0.15">
      <c r="A909" s="6"/>
      <c r="E909" s="6"/>
      <c r="L909" s="8"/>
      <c r="O909" s="9"/>
      <c r="P909" s="10"/>
      <c r="Q909" s="10"/>
      <c r="R909" s="10"/>
      <c r="S909" s="10"/>
      <c r="T909" s="10"/>
      <c r="U909" s="10"/>
      <c r="W909" s="10"/>
      <c r="X909" s="13"/>
    </row>
    <row r="910" spans="1:24" ht="13" x14ac:dyDescent="0.15">
      <c r="A910" s="6"/>
      <c r="E910" s="6"/>
      <c r="L910" s="8"/>
      <c r="O910" s="9"/>
      <c r="P910" s="10"/>
      <c r="Q910" s="10"/>
      <c r="R910" s="10"/>
      <c r="S910" s="10"/>
      <c r="T910" s="10"/>
      <c r="U910" s="10"/>
      <c r="W910" s="10"/>
      <c r="X910" s="13"/>
    </row>
    <row r="911" spans="1:24" ht="13" x14ac:dyDescent="0.15">
      <c r="A911" s="6"/>
      <c r="E911" s="6"/>
      <c r="L911" s="8"/>
      <c r="O911" s="9"/>
      <c r="P911" s="10"/>
      <c r="Q911" s="10"/>
      <c r="R911" s="10"/>
      <c r="S911" s="10"/>
      <c r="T911" s="10"/>
      <c r="U911" s="10"/>
      <c r="W911" s="10"/>
      <c r="X911" s="13"/>
    </row>
    <row r="912" spans="1:24" ht="13" x14ac:dyDescent="0.15">
      <c r="A912" s="6"/>
      <c r="E912" s="6"/>
      <c r="L912" s="8"/>
      <c r="O912" s="9"/>
      <c r="P912" s="10"/>
      <c r="Q912" s="10"/>
      <c r="R912" s="10"/>
      <c r="S912" s="10"/>
      <c r="T912" s="10"/>
      <c r="U912" s="10"/>
      <c r="W912" s="10"/>
      <c r="X912" s="13"/>
    </row>
    <row r="913" spans="1:24" ht="13" x14ac:dyDescent="0.15">
      <c r="A913" s="6"/>
      <c r="E913" s="6"/>
      <c r="L913" s="8"/>
      <c r="O913" s="9"/>
      <c r="P913" s="10"/>
      <c r="Q913" s="10"/>
      <c r="R913" s="10"/>
      <c r="S913" s="10"/>
      <c r="T913" s="10"/>
      <c r="U913" s="10"/>
      <c r="W913" s="10"/>
      <c r="X913" s="13"/>
    </row>
    <row r="914" spans="1:24" ht="13" x14ac:dyDescent="0.15">
      <c r="A914" s="6"/>
      <c r="E914" s="6"/>
      <c r="L914" s="8"/>
      <c r="O914" s="9"/>
      <c r="P914" s="10"/>
      <c r="Q914" s="10"/>
      <c r="R914" s="10"/>
      <c r="S914" s="10"/>
      <c r="T914" s="10"/>
      <c r="U914" s="10"/>
      <c r="W914" s="10"/>
      <c r="X914" s="13"/>
    </row>
    <row r="915" spans="1:24" ht="13" x14ac:dyDescent="0.15">
      <c r="A915" s="6"/>
      <c r="E915" s="6"/>
      <c r="L915" s="8"/>
      <c r="O915" s="9"/>
      <c r="P915" s="10"/>
      <c r="Q915" s="10"/>
      <c r="R915" s="10"/>
      <c r="S915" s="10"/>
      <c r="T915" s="10"/>
      <c r="U915" s="10"/>
      <c r="W915" s="10"/>
      <c r="X915" s="13"/>
    </row>
    <row r="916" spans="1:24" ht="13" x14ac:dyDescent="0.15">
      <c r="A916" s="6"/>
      <c r="E916" s="6"/>
      <c r="L916" s="8"/>
      <c r="O916" s="9"/>
      <c r="P916" s="10"/>
      <c r="Q916" s="10"/>
      <c r="R916" s="10"/>
      <c r="S916" s="10"/>
      <c r="T916" s="10"/>
      <c r="U916" s="10"/>
      <c r="W916" s="10"/>
      <c r="X916" s="13"/>
    </row>
    <row r="917" spans="1:24" ht="13" x14ac:dyDescent="0.15">
      <c r="A917" s="6"/>
      <c r="E917" s="6"/>
      <c r="L917" s="8"/>
      <c r="O917" s="9"/>
      <c r="P917" s="10"/>
      <c r="Q917" s="10"/>
      <c r="R917" s="10"/>
      <c r="S917" s="10"/>
      <c r="T917" s="10"/>
      <c r="U917" s="10"/>
      <c r="W917" s="10"/>
      <c r="X917" s="13"/>
    </row>
    <row r="918" spans="1:24" ht="13" x14ac:dyDescent="0.15">
      <c r="A918" s="6"/>
      <c r="E918" s="6"/>
      <c r="L918" s="8"/>
      <c r="O918" s="9"/>
      <c r="P918" s="10"/>
      <c r="Q918" s="10"/>
      <c r="R918" s="10"/>
      <c r="S918" s="10"/>
      <c r="T918" s="10"/>
      <c r="U918" s="10"/>
      <c r="W918" s="10"/>
      <c r="X918" s="13"/>
    </row>
    <row r="919" spans="1:24" ht="13" x14ac:dyDescent="0.15">
      <c r="A919" s="6"/>
      <c r="E919" s="6"/>
      <c r="L919" s="8"/>
      <c r="O919" s="9"/>
      <c r="P919" s="10"/>
      <c r="Q919" s="10"/>
      <c r="R919" s="10"/>
      <c r="S919" s="10"/>
      <c r="T919" s="10"/>
      <c r="U919" s="10"/>
      <c r="W919" s="10"/>
      <c r="X919" s="13"/>
    </row>
    <row r="920" spans="1:24" ht="13" x14ac:dyDescent="0.15">
      <c r="A920" s="6"/>
      <c r="E920" s="6"/>
      <c r="L920" s="8"/>
      <c r="O920" s="9"/>
      <c r="P920" s="10"/>
      <c r="Q920" s="10"/>
      <c r="R920" s="10"/>
      <c r="S920" s="10"/>
      <c r="T920" s="10"/>
      <c r="U920" s="10"/>
      <c r="W920" s="10"/>
      <c r="X920" s="13"/>
    </row>
    <row r="921" spans="1:24" ht="13" x14ac:dyDescent="0.15">
      <c r="A921" s="6"/>
      <c r="E921" s="6"/>
      <c r="L921" s="8"/>
      <c r="O921" s="9"/>
      <c r="P921" s="10"/>
      <c r="Q921" s="10"/>
      <c r="R921" s="10"/>
      <c r="S921" s="10"/>
      <c r="T921" s="10"/>
      <c r="U921" s="10"/>
      <c r="W921" s="10"/>
      <c r="X921" s="13"/>
    </row>
    <row r="922" spans="1:24" ht="13" x14ac:dyDescent="0.15">
      <c r="A922" s="6"/>
      <c r="E922" s="6"/>
      <c r="L922" s="8"/>
      <c r="O922" s="9"/>
      <c r="P922" s="10"/>
      <c r="Q922" s="10"/>
      <c r="R922" s="10"/>
      <c r="S922" s="10"/>
      <c r="T922" s="10"/>
      <c r="U922" s="10"/>
      <c r="W922" s="10"/>
      <c r="X922" s="13"/>
    </row>
    <row r="923" spans="1:24" ht="13" x14ac:dyDescent="0.15">
      <c r="A923" s="6"/>
      <c r="E923" s="6"/>
      <c r="L923" s="8"/>
      <c r="O923" s="9"/>
      <c r="P923" s="10"/>
      <c r="Q923" s="10"/>
      <c r="R923" s="10"/>
      <c r="S923" s="10"/>
      <c r="T923" s="10"/>
      <c r="U923" s="10"/>
      <c r="W923" s="10"/>
      <c r="X923" s="13"/>
    </row>
    <row r="924" spans="1:24" ht="13" x14ac:dyDescent="0.15">
      <c r="A924" s="6"/>
      <c r="E924" s="6"/>
      <c r="L924" s="8"/>
      <c r="O924" s="9"/>
      <c r="P924" s="10"/>
      <c r="Q924" s="10"/>
      <c r="R924" s="10"/>
      <c r="S924" s="10"/>
      <c r="T924" s="10"/>
      <c r="U924" s="10"/>
      <c r="W924" s="10"/>
      <c r="X924" s="13"/>
    </row>
    <row r="925" spans="1:24" ht="13" x14ac:dyDescent="0.15">
      <c r="A925" s="6"/>
      <c r="E925" s="6"/>
      <c r="L925" s="8"/>
      <c r="O925" s="9"/>
      <c r="P925" s="10"/>
      <c r="Q925" s="10"/>
      <c r="R925" s="10"/>
      <c r="S925" s="10"/>
      <c r="T925" s="10"/>
      <c r="U925" s="10"/>
      <c r="W925" s="10"/>
      <c r="X925" s="13"/>
    </row>
    <row r="926" spans="1:24" ht="13" x14ac:dyDescent="0.15">
      <c r="A926" s="6"/>
      <c r="E926" s="6"/>
      <c r="L926" s="8"/>
      <c r="O926" s="9"/>
      <c r="P926" s="10"/>
      <c r="Q926" s="10"/>
      <c r="R926" s="10"/>
      <c r="S926" s="10"/>
      <c r="T926" s="10"/>
      <c r="U926" s="10"/>
      <c r="W926" s="10"/>
      <c r="X926" s="13"/>
    </row>
    <row r="927" spans="1:24" ht="13" x14ac:dyDescent="0.15">
      <c r="A927" s="6"/>
      <c r="E927" s="6"/>
      <c r="L927" s="8"/>
      <c r="O927" s="9"/>
      <c r="P927" s="10"/>
      <c r="Q927" s="10"/>
      <c r="R927" s="10"/>
      <c r="S927" s="10"/>
      <c r="T927" s="10"/>
      <c r="U927" s="10"/>
      <c r="W927" s="10"/>
      <c r="X927" s="13"/>
    </row>
    <row r="928" spans="1:24" ht="13" x14ac:dyDescent="0.15">
      <c r="A928" s="6"/>
      <c r="E928" s="6"/>
      <c r="L928" s="8"/>
      <c r="O928" s="9"/>
      <c r="P928" s="10"/>
      <c r="Q928" s="10"/>
      <c r="R928" s="10"/>
      <c r="S928" s="10"/>
      <c r="T928" s="10"/>
      <c r="U928" s="10"/>
      <c r="W928" s="10"/>
      <c r="X928" s="13"/>
    </row>
    <row r="929" spans="1:24" ht="13" x14ac:dyDescent="0.15">
      <c r="A929" s="6"/>
      <c r="E929" s="6"/>
      <c r="L929" s="8"/>
      <c r="O929" s="9"/>
      <c r="P929" s="10"/>
      <c r="Q929" s="10"/>
      <c r="R929" s="10"/>
      <c r="S929" s="10"/>
      <c r="T929" s="10"/>
      <c r="U929" s="10"/>
      <c r="W929" s="10"/>
      <c r="X929" s="13"/>
    </row>
    <row r="930" spans="1:24" ht="13" x14ac:dyDescent="0.15">
      <c r="A930" s="6"/>
      <c r="E930" s="6"/>
      <c r="L930" s="8"/>
      <c r="O930" s="9"/>
      <c r="P930" s="10"/>
      <c r="Q930" s="10"/>
      <c r="R930" s="10"/>
      <c r="S930" s="10"/>
      <c r="T930" s="10"/>
      <c r="U930" s="10"/>
      <c r="W930" s="10"/>
      <c r="X930" s="13"/>
    </row>
    <row r="931" spans="1:24" ht="13" x14ac:dyDescent="0.15">
      <c r="A931" s="6"/>
      <c r="E931" s="6"/>
      <c r="L931" s="8"/>
      <c r="O931" s="9"/>
      <c r="P931" s="10"/>
      <c r="Q931" s="10"/>
      <c r="R931" s="10"/>
      <c r="S931" s="10"/>
      <c r="T931" s="10"/>
      <c r="U931" s="10"/>
      <c r="W931" s="10"/>
      <c r="X931" s="13"/>
    </row>
    <row r="932" spans="1:24" ht="13" x14ac:dyDescent="0.15">
      <c r="A932" s="6"/>
      <c r="E932" s="6"/>
      <c r="L932" s="8"/>
      <c r="O932" s="9"/>
      <c r="P932" s="10"/>
      <c r="Q932" s="10"/>
      <c r="R932" s="10"/>
      <c r="S932" s="10"/>
      <c r="T932" s="10"/>
      <c r="U932" s="10"/>
      <c r="W932" s="10"/>
      <c r="X932" s="13"/>
    </row>
    <row r="933" spans="1:24" ht="13" x14ac:dyDescent="0.15">
      <c r="A933" s="6"/>
      <c r="E933" s="6"/>
      <c r="L933" s="8"/>
      <c r="O933" s="9"/>
      <c r="P933" s="10"/>
      <c r="Q933" s="10"/>
      <c r="R933" s="10"/>
      <c r="S933" s="10"/>
      <c r="T933" s="10"/>
      <c r="U933" s="10"/>
      <c r="W933" s="10"/>
      <c r="X933" s="13"/>
    </row>
    <row r="934" spans="1:24" ht="13" x14ac:dyDescent="0.15">
      <c r="A934" s="6"/>
      <c r="E934" s="6"/>
      <c r="L934" s="8"/>
      <c r="O934" s="9"/>
      <c r="P934" s="10"/>
      <c r="Q934" s="10"/>
      <c r="R934" s="10"/>
      <c r="S934" s="10"/>
      <c r="T934" s="10"/>
      <c r="U934" s="10"/>
      <c r="W934" s="10"/>
      <c r="X934" s="13"/>
    </row>
    <row r="935" spans="1:24" ht="13" x14ac:dyDescent="0.15">
      <c r="A935" s="6"/>
      <c r="E935" s="6"/>
      <c r="L935" s="8"/>
      <c r="O935" s="9"/>
      <c r="P935" s="10"/>
      <c r="Q935" s="10"/>
      <c r="R935" s="10"/>
      <c r="S935" s="10"/>
      <c r="T935" s="10"/>
      <c r="U935" s="10"/>
      <c r="W935" s="10"/>
      <c r="X935" s="13"/>
    </row>
    <row r="936" spans="1:24" ht="13" x14ac:dyDescent="0.15">
      <c r="A936" s="6"/>
      <c r="E936" s="6"/>
      <c r="L936" s="8"/>
      <c r="O936" s="9"/>
      <c r="P936" s="10"/>
      <c r="Q936" s="10"/>
      <c r="R936" s="10"/>
      <c r="S936" s="10"/>
      <c r="T936" s="10"/>
      <c r="U936" s="10"/>
      <c r="W936" s="10"/>
      <c r="X936" s="13"/>
    </row>
    <row r="937" spans="1:24" ht="13" x14ac:dyDescent="0.15">
      <c r="A937" s="6"/>
      <c r="E937" s="6"/>
      <c r="L937" s="8"/>
      <c r="O937" s="9"/>
      <c r="P937" s="10"/>
      <c r="Q937" s="10"/>
      <c r="R937" s="10"/>
      <c r="S937" s="10"/>
      <c r="T937" s="10"/>
      <c r="U937" s="10"/>
      <c r="W937" s="10"/>
      <c r="X937" s="13"/>
    </row>
    <row r="938" spans="1:24" ht="13" x14ac:dyDescent="0.15">
      <c r="A938" s="6"/>
      <c r="E938" s="6"/>
      <c r="L938" s="8"/>
      <c r="O938" s="9"/>
      <c r="P938" s="10"/>
      <c r="Q938" s="10"/>
      <c r="R938" s="10"/>
      <c r="S938" s="10"/>
      <c r="T938" s="10"/>
      <c r="U938" s="10"/>
      <c r="W938" s="10"/>
      <c r="X938" s="13"/>
    </row>
    <row r="939" spans="1:24" ht="13" x14ac:dyDescent="0.15">
      <c r="A939" s="6"/>
      <c r="E939" s="6"/>
      <c r="L939" s="8"/>
      <c r="O939" s="9"/>
      <c r="P939" s="10"/>
      <c r="Q939" s="10"/>
      <c r="R939" s="10"/>
      <c r="S939" s="10"/>
      <c r="T939" s="10"/>
      <c r="U939" s="10"/>
      <c r="W939" s="10"/>
      <c r="X939" s="13"/>
    </row>
    <row r="940" spans="1:24" ht="13" x14ac:dyDescent="0.15">
      <c r="A940" s="6"/>
      <c r="E940" s="6"/>
      <c r="L940" s="8"/>
      <c r="O940" s="9"/>
      <c r="P940" s="10"/>
      <c r="Q940" s="10"/>
      <c r="R940" s="10"/>
      <c r="S940" s="10"/>
      <c r="T940" s="10"/>
      <c r="U940" s="10"/>
      <c r="W940" s="10"/>
      <c r="X940" s="13"/>
    </row>
    <row r="941" spans="1:24" ht="13" x14ac:dyDescent="0.15">
      <c r="A941" s="6"/>
      <c r="E941" s="6"/>
      <c r="L941" s="8"/>
      <c r="O941" s="9"/>
      <c r="P941" s="10"/>
      <c r="Q941" s="10"/>
      <c r="R941" s="10"/>
      <c r="S941" s="10"/>
      <c r="T941" s="10"/>
      <c r="U941" s="10"/>
      <c r="W941" s="10"/>
      <c r="X941" s="13"/>
    </row>
    <row r="942" spans="1:24" ht="13" x14ac:dyDescent="0.15">
      <c r="A942" s="6"/>
      <c r="E942" s="6"/>
      <c r="L942" s="8"/>
      <c r="O942" s="9"/>
      <c r="P942" s="10"/>
      <c r="Q942" s="10"/>
      <c r="R942" s="10"/>
      <c r="S942" s="10"/>
      <c r="T942" s="10"/>
      <c r="U942" s="10"/>
      <c r="W942" s="10"/>
      <c r="X942" s="13"/>
    </row>
    <row r="943" spans="1:24" ht="13" x14ac:dyDescent="0.15">
      <c r="A943" s="6"/>
      <c r="E943" s="6"/>
      <c r="L943" s="8"/>
      <c r="O943" s="9"/>
      <c r="P943" s="10"/>
      <c r="Q943" s="10"/>
      <c r="R943" s="10"/>
      <c r="S943" s="10"/>
      <c r="T943" s="10"/>
      <c r="U943" s="10"/>
      <c r="W943" s="10"/>
      <c r="X943" s="13"/>
    </row>
    <row r="944" spans="1:24" ht="13" x14ac:dyDescent="0.15">
      <c r="A944" s="6"/>
      <c r="E944" s="6"/>
      <c r="L944" s="8"/>
      <c r="O944" s="9"/>
      <c r="P944" s="10"/>
      <c r="Q944" s="10"/>
      <c r="R944" s="10"/>
      <c r="S944" s="10"/>
      <c r="T944" s="10"/>
      <c r="U944" s="10"/>
      <c r="W944" s="10"/>
      <c r="X944" s="13"/>
    </row>
    <row r="945" spans="1:24" ht="13" x14ac:dyDescent="0.15">
      <c r="A945" s="6"/>
      <c r="E945" s="6"/>
      <c r="L945" s="8"/>
      <c r="O945" s="9"/>
      <c r="P945" s="10"/>
      <c r="Q945" s="10"/>
      <c r="R945" s="10"/>
      <c r="S945" s="10"/>
      <c r="T945" s="10"/>
      <c r="U945" s="10"/>
      <c r="W945" s="10"/>
      <c r="X945" s="13"/>
    </row>
    <row r="946" spans="1:24" ht="13" x14ac:dyDescent="0.15">
      <c r="A946" s="6"/>
      <c r="E946" s="6"/>
      <c r="L946" s="8"/>
      <c r="O946" s="9"/>
      <c r="P946" s="10"/>
      <c r="Q946" s="10"/>
      <c r="R946" s="10"/>
      <c r="S946" s="10"/>
      <c r="T946" s="10"/>
      <c r="U946" s="10"/>
      <c r="W946" s="10"/>
      <c r="X946" s="13"/>
    </row>
    <row r="947" spans="1:24" ht="13" x14ac:dyDescent="0.15">
      <c r="A947" s="6"/>
      <c r="E947" s="6"/>
      <c r="L947" s="8"/>
      <c r="O947" s="9"/>
      <c r="P947" s="10"/>
      <c r="Q947" s="10"/>
      <c r="R947" s="10"/>
      <c r="S947" s="10"/>
      <c r="T947" s="10"/>
      <c r="U947" s="10"/>
      <c r="W947" s="10"/>
      <c r="X947" s="13"/>
    </row>
    <row r="948" spans="1:24" ht="13" x14ac:dyDescent="0.15">
      <c r="A948" s="6"/>
      <c r="E948" s="6"/>
      <c r="L948" s="8"/>
      <c r="O948" s="9"/>
      <c r="P948" s="10"/>
      <c r="Q948" s="10"/>
      <c r="R948" s="10"/>
      <c r="S948" s="10"/>
      <c r="T948" s="10"/>
      <c r="U948" s="10"/>
      <c r="W948" s="10"/>
      <c r="X948" s="13"/>
    </row>
    <row r="949" spans="1:24" ht="13" x14ac:dyDescent="0.15">
      <c r="A949" s="6"/>
      <c r="E949" s="6"/>
      <c r="L949" s="8"/>
      <c r="O949" s="9"/>
      <c r="P949" s="10"/>
      <c r="Q949" s="10"/>
      <c r="R949" s="10"/>
      <c r="S949" s="10"/>
      <c r="T949" s="10"/>
      <c r="U949" s="10"/>
      <c r="W949" s="10"/>
      <c r="X949" s="13"/>
    </row>
    <row r="950" spans="1:24" ht="13" x14ac:dyDescent="0.15">
      <c r="A950" s="6"/>
      <c r="E950" s="6"/>
      <c r="L950" s="8"/>
      <c r="O950" s="9"/>
      <c r="P950" s="10"/>
      <c r="Q950" s="10"/>
      <c r="R950" s="10"/>
      <c r="S950" s="10"/>
      <c r="T950" s="10"/>
      <c r="U950" s="10"/>
      <c r="W950" s="10"/>
      <c r="X950" s="13"/>
    </row>
    <row r="951" spans="1:24" ht="13" x14ac:dyDescent="0.15">
      <c r="A951" s="6"/>
      <c r="E951" s="6"/>
      <c r="L951" s="8"/>
      <c r="O951" s="9"/>
      <c r="P951" s="10"/>
      <c r="Q951" s="10"/>
      <c r="R951" s="10"/>
      <c r="S951" s="10"/>
      <c r="T951" s="10"/>
      <c r="U951" s="10"/>
      <c r="W951" s="10"/>
      <c r="X951" s="13"/>
    </row>
    <row r="952" spans="1:24" ht="13" x14ac:dyDescent="0.15">
      <c r="A952" s="6"/>
      <c r="E952" s="6"/>
      <c r="L952" s="8"/>
      <c r="O952" s="9"/>
      <c r="P952" s="10"/>
      <c r="Q952" s="10"/>
      <c r="R952" s="10"/>
      <c r="S952" s="10"/>
      <c r="T952" s="10"/>
      <c r="U952" s="10"/>
      <c r="W952" s="10"/>
      <c r="X952" s="13"/>
    </row>
    <row r="953" spans="1:24" ht="13" x14ac:dyDescent="0.15">
      <c r="A953" s="6"/>
      <c r="E953" s="6"/>
      <c r="L953" s="8"/>
      <c r="O953" s="9"/>
      <c r="P953" s="10"/>
      <c r="Q953" s="10"/>
      <c r="R953" s="10"/>
      <c r="S953" s="10"/>
      <c r="T953" s="10"/>
      <c r="U953" s="10"/>
      <c r="W953" s="10"/>
      <c r="X953" s="13"/>
    </row>
    <row r="954" spans="1:24" ht="13" x14ac:dyDescent="0.15">
      <c r="A954" s="6"/>
      <c r="E954" s="6"/>
      <c r="L954" s="8"/>
      <c r="O954" s="9"/>
      <c r="P954" s="10"/>
      <c r="Q954" s="10"/>
      <c r="R954" s="10"/>
      <c r="S954" s="10"/>
      <c r="T954" s="10"/>
      <c r="U954" s="10"/>
      <c r="W954" s="10"/>
      <c r="X954" s="13"/>
    </row>
    <row r="955" spans="1:24" ht="13" x14ac:dyDescent="0.15">
      <c r="A955" s="6"/>
      <c r="E955" s="6"/>
      <c r="L955" s="8"/>
      <c r="O955" s="9"/>
      <c r="P955" s="10"/>
      <c r="Q955" s="10"/>
      <c r="R955" s="10"/>
      <c r="S955" s="10"/>
      <c r="T955" s="10"/>
      <c r="U955" s="10"/>
      <c r="W955" s="10"/>
      <c r="X955" s="13"/>
    </row>
    <row r="956" spans="1:24" ht="13" x14ac:dyDescent="0.15">
      <c r="A956" s="6"/>
      <c r="E956" s="6"/>
      <c r="L956" s="8"/>
      <c r="O956" s="9"/>
      <c r="P956" s="10"/>
      <c r="Q956" s="10"/>
      <c r="R956" s="10"/>
      <c r="S956" s="10"/>
      <c r="T956" s="10"/>
      <c r="U956" s="10"/>
      <c r="W956" s="10"/>
      <c r="X956" s="13"/>
    </row>
    <row r="957" spans="1:24" ht="13" x14ac:dyDescent="0.15">
      <c r="A957" s="6"/>
      <c r="E957" s="6"/>
      <c r="L957" s="8"/>
      <c r="O957" s="9"/>
      <c r="P957" s="10"/>
      <c r="Q957" s="10"/>
      <c r="R957" s="10"/>
      <c r="S957" s="10"/>
      <c r="T957" s="10"/>
      <c r="U957" s="10"/>
      <c r="W957" s="10"/>
      <c r="X957" s="13"/>
    </row>
    <row r="958" spans="1:24" ht="13" x14ac:dyDescent="0.15">
      <c r="A958" s="6"/>
      <c r="E958" s="6"/>
      <c r="L958" s="8"/>
      <c r="O958" s="9"/>
      <c r="P958" s="10"/>
      <c r="Q958" s="10"/>
      <c r="R958" s="10"/>
      <c r="S958" s="10"/>
      <c r="T958" s="10"/>
      <c r="U958" s="10"/>
      <c r="W958" s="10"/>
      <c r="X958" s="13"/>
    </row>
    <row r="959" spans="1:24" ht="13" x14ac:dyDescent="0.15">
      <c r="A959" s="6"/>
      <c r="E959" s="6"/>
      <c r="L959" s="8"/>
      <c r="O959" s="9"/>
      <c r="P959" s="10"/>
      <c r="Q959" s="10"/>
      <c r="R959" s="10"/>
      <c r="S959" s="10"/>
      <c r="T959" s="10"/>
      <c r="U959" s="10"/>
      <c r="W959" s="10"/>
      <c r="X959" s="13"/>
    </row>
    <row r="960" spans="1:24" ht="13" x14ac:dyDescent="0.15">
      <c r="A960" s="6"/>
      <c r="E960" s="6"/>
      <c r="L960" s="8"/>
      <c r="O960" s="9"/>
      <c r="P960" s="10"/>
      <c r="Q960" s="10"/>
      <c r="R960" s="10"/>
      <c r="S960" s="10"/>
      <c r="T960" s="10"/>
      <c r="U960" s="10"/>
      <c r="W960" s="10"/>
      <c r="X960" s="13"/>
    </row>
    <row r="961" spans="1:24" ht="13" x14ac:dyDescent="0.15">
      <c r="A961" s="6"/>
      <c r="E961" s="6"/>
      <c r="L961" s="8"/>
      <c r="O961" s="9"/>
      <c r="P961" s="10"/>
      <c r="Q961" s="10"/>
      <c r="R961" s="10"/>
      <c r="S961" s="10"/>
      <c r="T961" s="10"/>
      <c r="U961" s="10"/>
      <c r="W961" s="10"/>
      <c r="X961" s="13"/>
    </row>
    <row r="962" spans="1:24" ht="13" x14ac:dyDescent="0.15">
      <c r="A962" s="6"/>
      <c r="E962" s="6"/>
      <c r="L962" s="8"/>
      <c r="O962" s="9"/>
      <c r="P962" s="10"/>
      <c r="Q962" s="10"/>
      <c r="R962" s="10"/>
      <c r="S962" s="10"/>
      <c r="T962" s="10"/>
      <c r="U962" s="10"/>
      <c r="W962" s="10"/>
      <c r="X962" s="13"/>
    </row>
    <row r="963" spans="1:24" ht="13" x14ac:dyDescent="0.15">
      <c r="A963" s="6"/>
      <c r="E963" s="6"/>
      <c r="L963" s="8"/>
      <c r="O963" s="9"/>
      <c r="P963" s="10"/>
      <c r="Q963" s="10"/>
      <c r="R963" s="10"/>
      <c r="S963" s="10"/>
      <c r="T963" s="10"/>
      <c r="U963" s="10"/>
      <c r="W963" s="10"/>
      <c r="X963" s="13"/>
    </row>
    <row r="964" spans="1:24" ht="13" x14ac:dyDescent="0.15">
      <c r="A964" s="6"/>
      <c r="E964" s="6"/>
      <c r="L964" s="8"/>
      <c r="O964" s="9"/>
      <c r="P964" s="10"/>
      <c r="Q964" s="10"/>
      <c r="R964" s="10"/>
      <c r="S964" s="10"/>
      <c r="T964" s="10"/>
      <c r="U964" s="10"/>
      <c r="W964" s="10"/>
      <c r="X964" s="13"/>
    </row>
    <row r="965" spans="1:24" ht="13" x14ac:dyDescent="0.15">
      <c r="A965" s="6"/>
      <c r="E965" s="6"/>
      <c r="L965" s="8"/>
      <c r="O965" s="9"/>
      <c r="P965" s="10"/>
      <c r="Q965" s="10"/>
      <c r="R965" s="10"/>
      <c r="S965" s="10"/>
      <c r="T965" s="10"/>
      <c r="U965" s="10"/>
      <c r="W965" s="10"/>
      <c r="X965" s="13"/>
    </row>
    <row r="966" spans="1:24" ht="13" x14ac:dyDescent="0.15">
      <c r="A966" s="6"/>
      <c r="E966" s="6"/>
      <c r="L966" s="8"/>
      <c r="O966" s="9"/>
      <c r="P966" s="10"/>
      <c r="Q966" s="10"/>
      <c r="R966" s="10"/>
      <c r="S966" s="10"/>
      <c r="T966" s="10"/>
      <c r="U966" s="10"/>
      <c r="W966" s="10"/>
      <c r="X966" s="13"/>
    </row>
    <row r="967" spans="1:24" ht="13" x14ac:dyDescent="0.15">
      <c r="A967" s="6"/>
      <c r="E967" s="6"/>
      <c r="L967" s="8"/>
      <c r="O967" s="9"/>
      <c r="P967" s="10"/>
      <c r="Q967" s="10"/>
      <c r="R967" s="10"/>
      <c r="S967" s="10"/>
      <c r="T967" s="10"/>
      <c r="U967" s="10"/>
      <c r="W967" s="10"/>
      <c r="X967" s="13"/>
    </row>
    <row r="968" spans="1:24" ht="13" x14ac:dyDescent="0.15">
      <c r="A968" s="6"/>
      <c r="E968" s="6"/>
      <c r="L968" s="8"/>
      <c r="O968" s="9"/>
      <c r="P968" s="10"/>
      <c r="Q968" s="10"/>
      <c r="R968" s="10"/>
      <c r="S968" s="10"/>
      <c r="T968" s="10"/>
      <c r="U968" s="10"/>
      <c r="W968" s="10"/>
      <c r="X968" s="13"/>
    </row>
    <row r="969" spans="1:24" ht="13" x14ac:dyDescent="0.15">
      <c r="A969" s="6"/>
      <c r="E969" s="6"/>
      <c r="L969" s="8"/>
      <c r="O969" s="9"/>
      <c r="P969" s="10"/>
      <c r="Q969" s="10"/>
      <c r="R969" s="10"/>
      <c r="S969" s="10"/>
      <c r="T969" s="10"/>
      <c r="U969" s="10"/>
      <c r="W969" s="10"/>
      <c r="X969" s="13"/>
    </row>
    <row r="970" spans="1:24" ht="13" x14ac:dyDescent="0.15">
      <c r="A970" s="6"/>
      <c r="E970" s="6"/>
      <c r="L970" s="8"/>
      <c r="O970" s="9"/>
      <c r="P970" s="10"/>
      <c r="Q970" s="10"/>
      <c r="R970" s="10"/>
      <c r="S970" s="10"/>
      <c r="T970" s="10"/>
      <c r="U970" s="10"/>
      <c r="W970" s="10"/>
      <c r="X970" s="13"/>
    </row>
    <row r="971" spans="1:24" ht="13" x14ac:dyDescent="0.15">
      <c r="A971" s="6"/>
      <c r="E971" s="6"/>
      <c r="L971" s="8"/>
      <c r="O971" s="9"/>
      <c r="P971" s="10"/>
      <c r="Q971" s="10"/>
      <c r="R971" s="10"/>
      <c r="S971" s="10"/>
      <c r="T971" s="10"/>
      <c r="U971" s="10"/>
      <c r="W971" s="10"/>
      <c r="X971" s="13"/>
    </row>
    <row r="972" spans="1:24" ht="13" x14ac:dyDescent="0.15">
      <c r="A972" s="6"/>
      <c r="E972" s="6"/>
      <c r="L972" s="8"/>
      <c r="O972" s="9"/>
      <c r="P972" s="10"/>
      <c r="Q972" s="10"/>
      <c r="R972" s="10"/>
      <c r="S972" s="10"/>
      <c r="T972" s="10"/>
      <c r="U972" s="10"/>
      <c r="W972" s="10"/>
      <c r="X972" s="13"/>
    </row>
    <row r="973" spans="1:24" ht="13" x14ac:dyDescent="0.15">
      <c r="A973" s="6"/>
      <c r="E973" s="6"/>
      <c r="L973" s="8"/>
      <c r="O973" s="9"/>
      <c r="P973" s="10"/>
      <c r="Q973" s="10"/>
      <c r="R973" s="10"/>
      <c r="S973" s="10"/>
      <c r="T973" s="10"/>
      <c r="U973" s="10"/>
      <c r="W973" s="10"/>
      <c r="X973" s="13"/>
    </row>
    <row r="974" spans="1:24" ht="13" x14ac:dyDescent="0.15">
      <c r="A974" s="6"/>
      <c r="E974" s="6"/>
      <c r="L974" s="8"/>
      <c r="O974" s="9"/>
      <c r="P974" s="10"/>
      <c r="Q974" s="10"/>
      <c r="R974" s="10"/>
      <c r="S974" s="10"/>
      <c r="T974" s="10"/>
      <c r="U974" s="10"/>
      <c r="W974" s="10"/>
      <c r="X974" s="13"/>
    </row>
    <row r="975" spans="1:24" ht="13" x14ac:dyDescent="0.15">
      <c r="A975" s="6"/>
      <c r="E975" s="6"/>
      <c r="L975" s="8"/>
      <c r="O975" s="9"/>
      <c r="P975" s="10"/>
      <c r="Q975" s="10"/>
      <c r="R975" s="10"/>
      <c r="S975" s="10"/>
      <c r="T975" s="10"/>
      <c r="U975" s="10"/>
      <c r="W975" s="10"/>
      <c r="X975" s="13"/>
    </row>
    <row r="976" spans="1:24" ht="13" x14ac:dyDescent="0.15">
      <c r="A976" s="6"/>
      <c r="E976" s="6"/>
      <c r="L976" s="8"/>
      <c r="O976" s="9"/>
      <c r="P976" s="10"/>
      <c r="Q976" s="10"/>
      <c r="R976" s="10"/>
      <c r="S976" s="10"/>
      <c r="T976" s="10"/>
      <c r="U976" s="10"/>
      <c r="W976" s="10"/>
      <c r="X976" s="13"/>
    </row>
    <row r="977" spans="1:24" ht="13" x14ac:dyDescent="0.15">
      <c r="A977" s="6"/>
      <c r="E977" s="6"/>
      <c r="L977" s="8"/>
      <c r="O977" s="9"/>
      <c r="P977" s="10"/>
      <c r="Q977" s="10"/>
      <c r="R977" s="10"/>
      <c r="S977" s="10"/>
      <c r="T977" s="10"/>
      <c r="U977" s="10"/>
      <c r="W977" s="10"/>
      <c r="X977" s="13"/>
    </row>
    <row r="978" spans="1:24" ht="13" x14ac:dyDescent="0.15">
      <c r="A978" s="6"/>
      <c r="E978" s="6"/>
      <c r="L978" s="8"/>
      <c r="O978" s="9"/>
      <c r="P978" s="10"/>
      <c r="Q978" s="10"/>
      <c r="R978" s="10"/>
      <c r="S978" s="10"/>
      <c r="T978" s="10"/>
      <c r="U978" s="10"/>
      <c r="W978" s="10"/>
      <c r="X978" s="13"/>
    </row>
    <row r="979" spans="1:24" ht="13" x14ac:dyDescent="0.15">
      <c r="A979" s="6"/>
      <c r="E979" s="6"/>
      <c r="L979" s="8"/>
      <c r="O979" s="9"/>
      <c r="P979" s="10"/>
      <c r="Q979" s="10"/>
      <c r="R979" s="10"/>
      <c r="S979" s="10"/>
      <c r="T979" s="10"/>
      <c r="U979" s="10"/>
      <c r="W979" s="10"/>
      <c r="X979" s="13"/>
    </row>
    <row r="980" spans="1:24" ht="13" x14ac:dyDescent="0.15">
      <c r="A980" s="6"/>
      <c r="E980" s="6"/>
      <c r="L980" s="8"/>
      <c r="O980" s="9"/>
      <c r="P980" s="10"/>
      <c r="Q980" s="10"/>
      <c r="R980" s="10"/>
      <c r="S980" s="10"/>
      <c r="T980" s="10"/>
      <c r="U980" s="10"/>
      <c r="W980" s="10"/>
      <c r="X980" s="13"/>
    </row>
    <row r="981" spans="1:24" ht="13" x14ac:dyDescent="0.15">
      <c r="A981" s="6"/>
      <c r="E981" s="6"/>
      <c r="L981" s="8"/>
      <c r="O981" s="9"/>
      <c r="P981" s="10"/>
      <c r="Q981" s="10"/>
      <c r="R981" s="10"/>
      <c r="S981" s="10"/>
      <c r="T981" s="10"/>
      <c r="U981" s="10"/>
      <c r="W981" s="10"/>
      <c r="X981" s="13"/>
    </row>
    <row r="982" spans="1:24" ht="13" x14ac:dyDescent="0.15">
      <c r="A982" s="6"/>
      <c r="E982" s="6"/>
      <c r="L982" s="8"/>
      <c r="O982" s="9"/>
      <c r="P982" s="10"/>
      <c r="Q982" s="10"/>
      <c r="R982" s="10"/>
      <c r="S982" s="10"/>
      <c r="T982" s="10"/>
      <c r="U982" s="10"/>
      <c r="W982" s="10"/>
      <c r="X982" s="13"/>
    </row>
    <row r="983" spans="1:24" ht="13" x14ac:dyDescent="0.15">
      <c r="A983" s="6"/>
      <c r="E983" s="6"/>
      <c r="L983" s="8"/>
      <c r="O983" s="9"/>
      <c r="P983" s="10"/>
      <c r="Q983" s="10"/>
      <c r="R983" s="10"/>
      <c r="S983" s="10"/>
      <c r="T983" s="10"/>
      <c r="U983" s="10"/>
      <c r="W983" s="10"/>
      <c r="X983" s="13"/>
    </row>
    <row r="984" spans="1:24" ht="13" x14ac:dyDescent="0.15">
      <c r="A984" s="6"/>
      <c r="E984" s="6"/>
      <c r="L984" s="8"/>
      <c r="O984" s="9"/>
      <c r="P984" s="10"/>
      <c r="Q984" s="10"/>
      <c r="R984" s="10"/>
      <c r="S984" s="10"/>
      <c r="T984" s="10"/>
      <c r="U984" s="10"/>
      <c r="W984" s="10"/>
      <c r="X984" s="13"/>
    </row>
    <row r="985" spans="1:24" ht="13" x14ac:dyDescent="0.15">
      <c r="A985" s="6"/>
      <c r="E985" s="6"/>
      <c r="L985" s="8"/>
      <c r="O985" s="9"/>
      <c r="P985" s="10"/>
      <c r="Q985" s="10"/>
      <c r="R985" s="10"/>
      <c r="S985" s="10"/>
      <c r="T985" s="10"/>
      <c r="U985" s="10"/>
      <c r="W985" s="10"/>
      <c r="X985" s="13"/>
    </row>
    <row r="986" spans="1:24" ht="13" x14ac:dyDescent="0.15">
      <c r="A986" s="6"/>
      <c r="E986" s="6"/>
      <c r="L986" s="8"/>
      <c r="O986" s="9"/>
      <c r="P986" s="10"/>
      <c r="Q986" s="10"/>
      <c r="R986" s="10"/>
      <c r="S986" s="10"/>
      <c r="T986" s="10"/>
      <c r="U986" s="10"/>
      <c r="W986" s="10"/>
      <c r="X986" s="13"/>
    </row>
    <row r="987" spans="1:24" ht="13" x14ac:dyDescent="0.15">
      <c r="A987" s="6"/>
      <c r="E987" s="6"/>
      <c r="L987" s="8"/>
      <c r="O987" s="9"/>
      <c r="P987" s="10"/>
      <c r="Q987" s="10"/>
      <c r="R987" s="10"/>
      <c r="S987" s="10"/>
      <c r="T987" s="10"/>
      <c r="U987" s="10"/>
      <c r="W987" s="10"/>
      <c r="X987" s="13"/>
    </row>
    <row r="988" spans="1:24" ht="13" x14ac:dyDescent="0.15">
      <c r="A988" s="6"/>
      <c r="E988" s="6"/>
      <c r="L988" s="8"/>
      <c r="O988" s="9"/>
      <c r="P988" s="10"/>
      <c r="Q988" s="10"/>
      <c r="R988" s="10"/>
      <c r="S988" s="10"/>
      <c r="T988" s="10"/>
      <c r="U988" s="10"/>
      <c r="W988" s="10"/>
      <c r="X988" s="13"/>
    </row>
    <row r="989" spans="1:24" ht="13" x14ac:dyDescent="0.15">
      <c r="A989" s="6"/>
      <c r="E989" s="6"/>
      <c r="L989" s="8"/>
      <c r="O989" s="9"/>
      <c r="P989" s="10"/>
      <c r="Q989" s="10"/>
      <c r="R989" s="10"/>
      <c r="S989" s="10"/>
      <c r="T989" s="10"/>
      <c r="U989" s="10"/>
      <c r="W989" s="10"/>
      <c r="X989" s="13"/>
    </row>
    <row r="990" spans="1:24" ht="13" x14ac:dyDescent="0.15">
      <c r="A990" s="6"/>
      <c r="E990" s="6"/>
      <c r="L990" s="8"/>
      <c r="O990" s="9"/>
      <c r="P990" s="10"/>
      <c r="Q990" s="10"/>
      <c r="R990" s="10"/>
      <c r="S990" s="10"/>
      <c r="T990" s="10"/>
      <c r="U990" s="10"/>
      <c r="W990" s="10"/>
      <c r="X990" s="13"/>
    </row>
    <row r="991" spans="1:24" ht="13" x14ac:dyDescent="0.15">
      <c r="A991" s="6"/>
      <c r="E991" s="6"/>
      <c r="L991" s="8"/>
      <c r="O991" s="9"/>
      <c r="P991" s="10"/>
      <c r="Q991" s="10"/>
      <c r="R991" s="10"/>
      <c r="S991" s="10"/>
      <c r="T991" s="10"/>
      <c r="U991" s="10"/>
      <c r="W991" s="10"/>
      <c r="X991" s="13"/>
    </row>
    <row r="992" spans="1:24" ht="13" x14ac:dyDescent="0.15">
      <c r="A992" s="6"/>
      <c r="E992" s="6"/>
      <c r="L992" s="8"/>
      <c r="O992" s="9"/>
      <c r="P992" s="10"/>
      <c r="Q992" s="10"/>
      <c r="R992" s="10"/>
      <c r="S992" s="10"/>
      <c r="T992" s="10"/>
      <c r="U992" s="10"/>
      <c r="W992" s="10"/>
      <c r="X992" s="13"/>
    </row>
    <row r="993" spans="1:24" ht="13" x14ac:dyDescent="0.15">
      <c r="A993" s="6"/>
      <c r="E993" s="6"/>
      <c r="L993" s="8"/>
      <c r="O993" s="9"/>
      <c r="P993" s="10"/>
      <c r="Q993" s="10"/>
      <c r="R993" s="10"/>
      <c r="S993" s="10"/>
      <c r="T993" s="10"/>
      <c r="U993" s="10"/>
      <c r="W993" s="10"/>
      <c r="X993" s="13"/>
    </row>
    <row r="994" spans="1:24" ht="13" x14ac:dyDescent="0.15">
      <c r="A994" s="6"/>
      <c r="E994" s="6"/>
      <c r="L994" s="8"/>
      <c r="O994" s="9"/>
      <c r="P994" s="10"/>
      <c r="Q994" s="10"/>
      <c r="R994" s="10"/>
      <c r="S994" s="10"/>
      <c r="T994" s="10"/>
      <c r="U994" s="10"/>
      <c r="W994" s="10"/>
      <c r="X994" s="13"/>
    </row>
    <row r="995" spans="1:24" ht="13" x14ac:dyDescent="0.15">
      <c r="A995" s="6"/>
      <c r="E995" s="6"/>
      <c r="L995" s="8"/>
      <c r="O995" s="9"/>
      <c r="P995" s="10"/>
      <c r="Q995" s="10"/>
      <c r="R995" s="10"/>
      <c r="S995" s="10"/>
      <c r="T995" s="10"/>
      <c r="U995" s="10"/>
      <c r="W995" s="10"/>
      <c r="X995" s="13"/>
    </row>
    <row r="996" spans="1:24" ht="13" x14ac:dyDescent="0.15">
      <c r="A996" s="6"/>
      <c r="E996" s="6"/>
      <c r="L996" s="8"/>
      <c r="O996" s="9"/>
      <c r="P996" s="10"/>
      <c r="Q996" s="10"/>
      <c r="R996" s="10"/>
      <c r="S996" s="10"/>
      <c r="T996" s="10"/>
      <c r="U996" s="10"/>
      <c r="W996" s="10"/>
      <c r="X996" s="13"/>
    </row>
    <row r="997" spans="1:24" ht="13" x14ac:dyDescent="0.15">
      <c r="A997" s="6"/>
      <c r="E997" s="6"/>
      <c r="L997" s="8"/>
      <c r="O997" s="9"/>
      <c r="P997" s="10"/>
      <c r="Q997" s="10"/>
      <c r="R997" s="10"/>
      <c r="S997" s="10"/>
      <c r="T997" s="10"/>
      <c r="U997" s="10"/>
      <c r="W997" s="10"/>
      <c r="X997" s="13"/>
    </row>
    <row r="998" spans="1:24" ht="13" x14ac:dyDescent="0.15">
      <c r="A998" s="6"/>
      <c r="E998" s="6"/>
      <c r="L998" s="8"/>
      <c r="O998" s="9"/>
      <c r="P998" s="10"/>
      <c r="Q998" s="10"/>
      <c r="R998" s="10"/>
      <c r="S998" s="10"/>
      <c r="T998" s="10"/>
      <c r="U998" s="10"/>
      <c r="W998" s="10"/>
      <c r="X998" s="13"/>
    </row>
    <row r="999" spans="1:24" ht="13" x14ac:dyDescent="0.15">
      <c r="A999" s="6"/>
      <c r="E999" s="6"/>
      <c r="L999" s="8"/>
      <c r="O999" s="9"/>
      <c r="P999" s="10"/>
      <c r="Q999" s="10"/>
      <c r="R999" s="10"/>
      <c r="S999" s="10"/>
      <c r="T999" s="10"/>
      <c r="U999" s="10"/>
      <c r="W999" s="10"/>
      <c r="X999" s="13"/>
    </row>
    <row r="1000" spans="1:24" ht="13" x14ac:dyDescent="0.15">
      <c r="A1000" s="6"/>
      <c r="E1000" s="6"/>
      <c r="L1000" s="8"/>
      <c r="O1000" s="9"/>
      <c r="P1000" s="10"/>
      <c r="Q1000" s="10"/>
      <c r="R1000" s="10"/>
      <c r="S1000" s="10"/>
      <c r="T1000" s="10"/>
      <c r="U1000" s="10"/>
      <c r="W1000" s="10"/>
      <c r="X1000" s="13"/>
    </row>
    <row r="1001" spans="1:24" ht="13" x14ac:dyDescent="0.15">
      <c r="A1001" s="6"/>
      <c r="E1001" s="6"/>
      <c r="L1001" s="8"/>
      <c r="O1001" s="9"/>
      <c r="P1001" s="10"/>
      <c r="Q1001" s="10"/>
      <c r="R1001" s="10"/>
      <c r="S1001" s="10"/>
      <c r="T1001" s="10"/>
      <c r="U1001" s="10"/>
      <c r="W1001" s="10"/>
      <c r="X1001" s="13"/>
    </row>
    <row r="1002" spans="1:24" ht="13" x14ac:dyDescent="0.15">
      <c r="A1002" s="6"/>
      <c r="E1002" s="6"/>
      <c r="L1002" s="8"/>
      <c r="O1002" s="9"/>
      <c r="P1002" s="10"/>
      <c r="Q1002" s="10"/>
      <c r="R1002" s="10"/>
      <c r="S1002" s="10"/>
      <c r="T1002" s="10"/>
      <c r="U1002" s="10"/>
      <c r="W1002" s="10"/>
      <c r="X1002" s="13"/>
    </row>
    <row r="1003" spans="1:24" ht="13" x14ac:dyDescent="0.15">
      <c r="A1003" s="6"/>
      <c r="E1003" s="6"/>
      <c r="L1003" s="8"/>
      <c r="O1003" s="9"/>
      <c r="P1003" s="10"/>
      <c r="Q1003" s="10"/>
      <c r="R1003" s="10"/>
      <c r="S1003" s="10"/>
      <c r="T1003" s="10"/>
      <c r="U1003" s="10"/>
      <c r="W1003" s="10"/>
      <c r="X1003" s="13"/>
    </row>
    <row r="1004" spans="1:24" ht="13" x14ac:dyDescent="0.15">
      <c r="A1004" s="6"/>
      <c r="E1004" s="6"/>
      <c r="L1004" s="8"/>
      <c r="O1004" s="9"/>
      <c r="P1004" s="10"/>
      <c r="Q1004" s="10"/>
      <c r="R1004" s="10"/>
      <c r="S1004" s="10"/>
      <c r="T1004" s="10"/>
      <c r="U1004" s="10"/>
      <c r="W1004" s="10"/>
      <c r="X1004" s="13"/>
    </row>
    <row r="1005" spans="1:24" ht="13" x14ac:dyDescent="0.15">
      <c r="A1005" s="6"/>
      <c r="E1005" s="6"/>
      <c r="L1005" s="8"/>
      <c r="O1005" s="9"/>
      <c r="P1005" s="10"/>
      <c r="Q1005" s="10"/>
      <c r="R1005" s="10"/>
      <c r="S1005" s="10"/>
      <c r="T1005" s="10"/>
      <c r="U1005" s="10"/>
      <c r="W1005" s="10"/>
      <c r="X1005" s="13"/>
    </row>
    <row r="1006" spans="1:24" ht="13" x14ac:dyDescent="0.15">
      <c r="A1006" s="6"/>
      <c r="E1006" s="6"/>
      <c r="L1006" s="8"/>
      <c r="O1006" s="9"/>
      <c r="P1006" s="10"/>
      <c r="Q1006" s="10"/>
      <c r="R1006" s="10"/>
      <c r="S1006" s="10"/>
      <c r="T1006" s="10"/>
      <c r="U1006" s="10"/>
      <c r="W1006" s="10"/>
      <c r="X1006" s="13"/>
    </row>
    <row r="1007" spans="1:24" ht="13" x14ac:dyDescent="0.15">
      <c r="A1007" s="6"/>
      <c r="E1007" s="6"/>
      <c r="L1007" s="8"/>
      <c r="O1007" s="9"/>
      <c r="P1007" s="10"/>
      <c r="Q1007" s="10"/>
      <c r="R1007" s="10"/>
      <c r="S1007" s="10"/>
      <c r="T1007" s="10"/>
      <c r="U1007" s="10"/>
      <c r="W1007" s="10"/>
      <c r="X1007" s="13"/>
    </row>
    <row r="1008" spans="1:24" ht="13" x14ac:dyDescent="0.15">
      <c r="A1008" s="6"/>
      <c r="E1008" s="6"/>
      <c r="L1008" s="8"/>
      <c r="O1008" s="9"/>
      <c r="P1008" s="10"/>
      <c r="Q1008" s="10"/>
      <c r="R1008" s="10"/>
      <c r="S1008" s="10"/>
      <c r="T1008" s="10"/>
      <c r="U1008" s="10"/>
      <c r="W1008" s="10"/>
      <c r="X1008" s="13"/>
    </row>
    <row r="1009" spans="1:24" ht="13" x14ac:dyDescent="0.15">
      <c r="A1009" s="6"/>
      <c r="E1009" s="6"/>
      <c r="L1009" s="8"/>
      <c r="O1009" s="9"/>
      <c r="P1009" s="10"/>
      <c r="Q1009" s="10"/>
      <c r="R1009" s="10"/>
      <c r="S1009" s="10"/>
      <c r="T1009" s="10"/>
      <c r="U1009" s="10"/>
      <c r="W1009" s="10"/>
      <c r="X1009" s="13"/>
    </row>
    <row r="1010" spans="1:24" ht="13" x14ac:dyDescent="0.15">
      <c r="A1010" s="6"/>
      <c r="E1010" s="6"/>
      <c r="L1010" s="8"/>
      <c r="O1010" s="9"/>
      <c r="P1010" s="10"/>
      <c r="Q1010" s="10"/>
      <c r="R1010" s="10"/>
      <c r="S1010" s="10"/>
      <c r="T1010" s="10"/>
      <c r="U1010" s="10"/>
      <c r="W1010" s="10"/>
      <c r="X1010" s="13"/>
    </row>
    <row r="1011" spans="1:24" ht="13" x14ac:dyDescent="0.15">
      <c r="A1011" s="6"/>
      <c r="E1011" s="6"/>
      <c r="L1011" s="8"/>
      <c r="O1011" s="9"/>
      <c r="P1011" s="10"/>
      <c r="Q1011" s="10"/>
      <c r="R1011" s="10"/>
      <c r="S1011" s="10"/>
      <c r="T1011" s="10"/>
      <c r="U1011" s="10"/>
      <c r="W1011" s="10"/>
      <c r="X1011" s="13"/>
    </row>
    <row r="1012" spans="1:24" ht="13" x14ac:dyDescent="0.15">
      <c r="A1012" s="6"/>
      <c r="E1012" s="6"/>
      <c r="L1012" s="8"/>
      <c r="O1012" s="9"/>
      <c r="P1012" s="10"/>
      <c r="Q1012" s="10"/>
      <c r="R1012" s="10"/>
      <c r="S1012" s="10"/>
      <c r="T1012" s="10"/>
      <c r="U1012" s="10"/>
      <c r="W1012" s="10"/>
      <c r="X1012" s="13"/>
    </row>
    <row r="1013" spans="1:24" ht="13" x14ac:dyDescent="0.15">
      <c r="A1013" s="6"/>
      <c r="E1013" s="6"/>
      <c r="L1013" s="8"/>
      <c r="O1013" s="9"/>
      <c r="P1013" s="10"/>
      <c r="Q1013" s="10"/>
      <c r="R1013" s="10"/>
      <c r="S1013" s="10"/>
      <c r="T1013" s="10"/>
      <c r="U1013" s="10"/>
      <c r="W1013" s="10"/>
      <c r="X1013" s="13"/>
    </row>
    <row r="1014" spans="1:24" ht="13" x14ac:dyDescent="0.15">
      <c r="A1014" s="6"/>
      <c r="E1014" s="6"/>
      <c r="L1014" s="8"/>
      <c r="O1014" s="9"/>
      <c r="P1014" s="10"/>
      <c r="Q1014" s="10"/>
      <c r="R1014" s="10"/>
      <c r="S1014" s="10"/>
      <c r="T1014" s="10"/>
      <c r="U1014" s="10"/>
      <c r="W1014" s="10"/>
      <c r="X1014" s="13"/>
    </row>
    <row r="1015" spans="1:24" ht="13" x14ac:dyDescent="0.15">
      <c r="A1015" s="6"/>
      <c r="E1015" s="6"/>
      <c r="L1015" s="8"/>
      <c r="O1015" s="9"/>
      <c r="P1015" s="10"/>
      <c r="Q1015" s="10"/>
      <c r="R1015" s="10"/>
      <c r="S1015" s="10"/>
      <c r="T1015" s="10"/>
      <c r="U1015" s="10"/>
      <c r="W1015" s="10"/>
      <c r="X1015" s="13"/>
    </row>
    <row r="1016" spans="1:24" ht="13" x14ac:dyDescent="0.15">
      <c r="A1016" s="6"/>
      <c r="E1016" s="6"/>
      <c r="L1016" s="8"/>
      <c r="O1016" s="9"/>
      <c r="P1016" s="10"/>
      <c r="Q1016" s="10"/>
      <c r="R1016" s="10"/>
      <c r="S1016" s="10"/>
      <c r="T1016" s="10"/>
      <c r="U1016" s="10"/>
      <c r="W1016" s="10"/>
      <c r="X1016" s="13"/>
    </row>
    <row r="1017" spans="1:24" ht="13" x14ac:dyDescent="0.15">
      <c r="A1017" s="6"/>
      <c r="E1017" s="6"/>
      <c r="L1017" s="8"/>
      <c r="O1017" s="9"/>
      <c r="P1017" s="10"/>
      <c r="Q1017" s="10"/>
      <c r="R1017" s="10"/>
      <c r="S1017" s="10"/>
      <c r="T1017" s="10"/>
      <c r="U1017" s="10"/>
      <c r="W1017" s="10"/>
      <c r="X1017" s="13"/>
    </row>
    <row r="1018" spans="1:24" ht="13" x14ac:dyDescent="0.15">
      <c r="A1018" s="6"/>
      <c r="E1018" s="6"/>
      <c r="L1018" s="8"/>
      <c r="O1018" s="9"/>
      <c r="P1018" s="10"/>
      <c r="Q1018" s="10"/>
      <c r="R1018" s="10"/>
      <c r="S1018" s="10"/>
      <c r="T1018" s="10"/>
      <c r="U1018" s="10"/>
      <c r="W1018" s="10"/>
      <c r="X1018" s="13"/>
    </row>
  </sheetData>
  <mergeCells count="2">
    <mergeCell ref="P165:Q165"/>
    <mergeCell ref="P171:Q171"/>
  </mergeCells>
  <conditionalFormatting sqref="R2 R18 R20:R22 R29 R36 Q79:S161 P1:P1018">
    <cfRule type="cellIs" dxfId="3" priority="1" operator="equal">
      <formula>"Y"</formula>
    </cfRule>
    <cfRule type="cellIs" dxfId="2" priority="2" operator="equal">
      <formula>"N"</formula>
    </cfRule>
  </conditionalFormatting>
  <conditionalFormatting sqref="Q166:Q170 Q172:Q1018 R8:S1018 Q8:Q164 Q1:S7">
    <cfRule type="cellIs" dxfId="1" priority="3" operator="equal">
      <formula>"Y"</formula>
    </cfRule>
    <cfRule type="cellIs" dxfId="0" priority="4" operator="equal">
      <formula>"N"</formula>
    </cfRule>
  </conditionalFormatting>
  <dataValidations count="1">
    <dataValidation type="list" allowBlank="1" showErrorMessage="1" sqref="W2:W159" xr:uid="{00000000-0002-0000-0000-000000000000}">
      <formula1>"United States,France,United Kingdom,Austrailia,Germany,Sweden,Austria,Netherlands,Branded"</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Sheet1</vt:lpstr>
      <vt:lpstr>Study Foods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Worth, Ingrid</cp:lastModifiedBy>
  <dcterms:created xsi:type="dcterms:W3CDTF">2025-11-15T21:06:52Z</dcterms:created>
  <dcterms:modified xsi:type="dcterms:W3CDTF">2026-01-29T18:08:19Z</dcterms:modified>
</cp:coreProperties>
</file>