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Title" sheetId="1" state="visible" r:id="rId3"/>
    <sheet name="Table S1" sheetId="2" state="visible" r:id="rId4"/>
    <sheet name="Table S2" sheetId="3" state="visible" r:id="rId5"/>
    <sheet name="Table S3" sheetId="4" state="visible" r:id="rId6"/>
    <sheet name="Table S4" sheetId="5" state="visible" r:id="rId7"/>
    <sheet name="Table S5" sheetId="6" state="visible" r:id="rId8"/>
    <sheet name="Table S6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<sst xmlns="http://schemas.openxmlformats.org/spreadsheetml/2006/main" count="592" uniqueCount="177">
  <si>
    <r>
      <rPr>
        <b val="true"/>
        <sz val="14"/>
        <color theme="1"/>
        <rFont val="Times New Roman"/>
        <family val="1"/>
        <charset val="1"/>
      </rPr>
      <t xml:space="preserve">Liquid in vitro culture system allows gradual intensification of osmotic stress in </t>
    </r>
    <r>
      <rPr>
        <b val="true"/>
        <i val="true"/>
        <sz val="14"/>
        <color theme="1"/>
        <rFont val="Times New Roman"/>
        <family val="1"/>
        <charset val="1"/>
      </rPr>
      <t xml:space="preserve">Solanum tuberosum</t>
    </r>
    <r>
      <rPr>
        <b val="true"/>
        <sz val="14"/>
        <color theme="1"/>
        <rFont val="Times New Roman"/>
        <family val="1"/>
        <charset val="1"/>
      </rPr>
      <t xml:space="preserve"> through sorbitol</t>
    </r>
  </si>
  <si>
    <r>
      <rPr>
        <sz val="10"/>
        <color theme="1"/>
        <rFont val="Times New Roman"/>
        <family val="1"/>
        <charset val="1"/>
      </rPr>
      <t xml:space="preserve">Katharina Wellpott</t>
    </r>
    <r>
      <rPr>
        <vertAlign val="superscript"/>
        <sz val="10"/>
        <color theme="1"/>
        <rFont val="Times New Roman"/>
        <family val="1"/>
        <charset val="1"/>
      </rPr>
      <t xml:space="preserve">1</t>
    </r>
    <r>
      <rPr>
        <sz val="10"/>
        <color theme="1"/>
        <rFont val="Times New Roman"/>
        <family val="1"/>
        <charset val="1"/>
      </rPr>
      <t xml:space="preserve">, Marco Herde</t>
    </r>
    <r>
      <rPr>
        <vertAlign val="superscript"/>
        <sz val="10"/>
        <color theme="1"/>
        <rFont val="Times New Roman"/>
        <family val="1"/>
        <charset val="1"/>
      </rPr>
      <t xml:space="preserve">2</t>
    </r>
    <r>
      <rPr>
        <sz val="10"/>
        <color theme="1"/>
        <rFont val="Times New Roman"/>
        <family val="1"/>
        <charset val="1"/>
      </rPr>
      <t xml:space="preserve">, Traud Winkelmann</t>
    </r>
    <r>
      <rPr>
        <vertAlign val="superscript"/>
        <sz val="10"/>
        <color theme="1"/>
        <rFont val="Times New Roman"/>
        <family val="1"/>
        <charset val="1"/>
      </rPr>
      <t xml:space="preserve">1</t>
    </r>
    <r>
      <rPr>
        <sz val="10"/>
        <color theme="1"/>
        <rFont val="Times New Roman"/>
        <family val="1"/>
        <charset val="1"/>
      </rPr>
      <t xml:space="preserve">, Christin Bündig</t>
    </r>
    <r>
      <rPr>
        <vertAlign val="superscript"/>
        <sz val="10"/>
        <color theme="1"/>
        <rFont val="Times New Roman"/>
        <family val="1"/>
        <charset val="1"/>
      </rPr>
      <t xml:space="preserve">1</t>
    </r>
  </si>
  <si>
    <r>
      <rPr>
        <vertAlign val="superscript"/>
        <sz val="10"/>
        <color theme="1"/>
        <rFont val="Times New Roman"/>
        <family val="1"/>
        <charset val="1"/>
      </rPr>
      <t xml:space="preserve">1 </t>
    </r>
    <r>
      <rPr>
        <sz val="10"/>
        <color theme="1"/>
        <rFont val="Times New Roman"/>
        <family val="1"/>
        <charset val="1"/>
      </rPr>
      <t xml:space="preserve">Department of Woody Plant and Propagation Physiology, Institute of Horticultural Production Systems, Leibniz University Hannover, Herrenhäuser Str. 2, 30419 Hannover, Germany</t>
    </r>
  </si>
  <si>
    <r>
      <rPr>
        <vertAlign val="superscript"/>
        <sz val="10"/>
        <color theme="1"/>
        <rFont val="Times New Roman"/>
        <family val="1"/>
        <charset val="1"/>
      </rPr>
      <t xml:space="preserve">2</t>
    </r>
    <r>
      <rPr>
        <sz val="10"/>
        <color theme="1"/>
        <rFont val="Times New Roman"/>
        <family val="1"/>
        <charset val="1"/>
      </rPr>
      <t xml:space="preserve"> Department of Molecular Nutrition and Biochemistry of Plants, Institute of Plant Nutrition, Leibniz University Hannover, Herrenhäuser Str. 2, 30419 Hannover, Germany</t>
    </r>
  </si>
  <si>
    <t xml:space="preserve">Corresponding author: </t>
  </si>
  <si>
    <t xml:space="preserve">Christin Bündig</t>
  </si>
  <si>
    <t xml:space="preserve">Tel.: +49 (0) 511/7623239</t>
  </si>
  <si>
    <t xml:space="preserve">Fax: +49 (0) 511/7623608</t>
  </si>
  <si>
    <t xml:space="preserve">Email: buendig@baum.uni-hannover.de</t>
  </si>
  <si>
    <t xml:space="preserve">ORCID: https://orcid.org/0000-0002-6280-1319</t>
  </si>
  <si>
    <r>
      <rPr>
        <b val="true"/>
        <sz val="9"/>
        <color theme="1"/>
        <rFont val="Times New Roman"/>
        <family val="1"/>
        <charset val="1"/>
      </rPr>
      <t xml:space="preserve">Table</t>
    </r>
    <r>
      <rPr>
        <sz val="8"/>
        <color theme="1"/>
        <rFont val="Cambria"/>
        <family val="1"/>
        <charset val="1"/>
      </rPr>
      <t xml:space="preserve"> </t>
    </r>
    <r>
      <rPr>
        <b val="true"/>
        <sz val="9"/>
        <color theme="1"/>
        <rFont val="Times New Roman"/>
        <family val="1"/>
        <charset val="1"/>
      </rPr>
      <t xml:space="preserve"> S1 Comparison of the in vitro setup of Bündig et al. (2016a) and the optimised protocol of this study</t>
    </r>
  </si>
  <si>
    <t xml:space="preserve">Bündig et al. (2016a)</t>
  </si>
  <si>
    <t xml:space="preserve">Optimisation</t>
  </si>
  <si>
    <t xml:space="preserve">Medium</t>
  </si>
  <si>
    <t xml:space="preserve">Solid MS medium</t>
  </si>
  <si>
    <t xml:space="preserve">Liquid MS medium</t>
  </si>
  <si>
    <t xml:space="preserve">Sorbitol concentration</t>
  </si>
  <si>
    <t xml:space="preserve">0.2 M</t>
  </si>
  <si>
    <t xml:space="preserve">0.3 M</t>
  </si>
  <si>
    <t xml:space="preserve">Rooting time until stress</t>
  </si>
  <si>
    <t xml:space="preserve">None</t>
  </si>
  <si>
    <t xml:space="preserve">9 days</t>
  </si>
  <si>
    <t xml:space="preserve">Stress application</t>
  </si>
  <si>
    <t xml:space="preserve">directly in the solid medium</t>
  </si>
  <si>
    <t xml:space="preserve">3 steps in 5 days</t>
  </si>
  <si>
    <t xml:space="preserve">Way of application</t>
  </si>
  <si>
    <t xml:space="preserve">Osmotic shock directly after subculture</t>
  </si>
  <si>
    <t xml:space="preserve">Increasing osmotic stress; linear application</t>
  </si>
  <si>
    <t xml:space="preserve">Stress duration</t>
  </si>
  <si>
    <t xml:space="preserve">3 weeks</t>
  </si>
  <si>
    <t xml:space="preserve">7 and 14 days</t>
  </si>
  <si>
    <t xml:space="preserve">Table S2 method development</t>
  </si>
  <si>
    <t xml:space="preserve">No.</t>
  </si>
  <si>
    <t xml:space="preserve">genotypes</t>
  </si>
  <si>
    <t xml:space="preserve">variants</t>
  </si>
  <si>
    <t xml:space="preserve">rooting (days)</t>
  </si>
  <si>
    <t xml:space="preserve">sorbitol concentration in medium (M)</t>
  </si>
  <si>
    <t xml:space="preserve">stress application (day)</t>
  </si>
  <si>
    <t xml:space="preserve">key outcomes</t>
  </si>
  <si>
    <t xml:space="preserve">method development</t>
  </si>
  <si>
    <t xml:space="preserve">Eurobravo</t>
  </si>
  <si>
    <t xml:space="preserve">control</t>
  </si>
  <si>
    <t xml:space="preserve">first three repititions</t>
  </si>
  <si>
    <t xml:space="preserve">Maxi</t>
  </si>
  <si>
    <t xml:space="preserve">0.6 M sorbitol</t>
  </si>
  <si>
    <t xml:space="preserve">responses to 0.5 M and 0.6 M did not differ</t>
  </si>
  <si>
    <t xml:space="preserve">0.5 M sorbitol</t>
  </si>
  <si>
    <t xml:space="preserve">0.13/0.14</t>
  </si>
  <si>
    <t xml:space="preserve">0.23/0.28</t>
  </si>
  <si>
    <t xml:space="preserve">0.5/0.6</t>
  </si>
  <si>
    <t xml:space="preserve">reduced application days due to simplify handling</t>
  </si>
  <si>
    <t xml:space="preserve">Eurostarch</t>
  </si>
  <si>
    <t xml:space="preserve">Tomba</t>
  </si>
  <si>
    <t xml:space="preserve">0.5 and 0.6 M seemed to stop plant development</t>
  </si>
  <si>
    <t xml:space="preserve">roots could not develop properly during and after sorbitol application when they are given a rooting period of only seven days</t>
  </si>
  <si>
    <t xml:space="preserve">0.4 M sorbitol</t>
  </si>
  <si>
    <t xml:space="preserve">nine days of rooting showed sufficient root development and no differences from ten days of rooting</t>
  </si>
  <si>
    <t xml:space="preserve">linear application still lead to differences in growth under osmotic stress</t>
  </si>
  <si>
    <t xml:space="preserve">0.3 M sorbitol</t>
  </si>
  <si>
    <t xml:space="preserve">growth data</t>
  </si>
  <si>
    <t xml:space="preserve">osmotic potential of the medium</t>
  </si>
  <si>
    <t xml:space="preserve">gene expression</t>
  </si>
  <si>
    <t xml:space="preserve">sorbitol</t>
  </si>
  <si>
    <t xml:space="preserve">Table S3 sequence information</t>
  </si>
  <si>
    <t xml:space="preserve">GOI</t>
  </si>
  <si>
    <t xml:space="preserve">Putative protein name Phureja DM1-3</t>
  </si>
  <si>
    <t xml:space="preserve">Soltu new Genomedata v6.1 (Spud DB)</t>
  </si>
  <si>
    <t xml:space="preserve">Match old and new genome sequence</t>
  </si>
  <si>
    <t xml:space="preserve">Putative protein name v6.1</t>
  </si>
  <si>
    <t xml:space="preserve">Regulation in stressed variant</t>
  </si>
  <si>
    <t xml:space="preserve">Int. name</t>
  </si>
  <si>
    <t xml:space="preserve">Fw Primer 5'-3'</t>
  </si>
  <si>
    <t xml:space="preserve">Rv Primer 5'-3'</t>
  </si>
  <si>
    <t xml:space="preserve">gDNA amplificate</t>
  </si>
  <si>
    <t xml:space="preserve">cDNA amplificate</t>
  </si>
  <si>
    <r>
      <rPr>
        <sz val="11"/>
        <color rgb="FF000000"/>
        <rFont val="Calibri"/>
        <family val="0"/>
      </rPr>
      <t xml:space="preserve">Annealingtemp. (T</t>
    </r>
    <r>
      <rPr>
        <vertAlign val="subscript"/>
        <sz val="11"/>
        <color rgb="FF000000"/>
        <rFont val="Calibri"/>
        <family val="0"/>
      </rPr>
      <t xml:space="preserve">A</t>
    </r>
    <r>
      <rPr>
        <sz val="11"/>
        <color rgb="FF000000"/>
        <rFont val="Calibri"/>
        <family val="0"/>
      </rPr>
      <t xml:space="preserve">)</t>
    </r>
  </si>
  <si>
    <t xml:space="preserve">PGSC0003DMT400053209</t>
  </si>
  <si>
    <t xml:space="preserve">early tobacco anther 1</t>
  </si>
  <si>
    <t xml:space="preserve">Soltu.DM.06G002540.1</t>
  </si>
  <si>
    <t xml:space="preserve">lactoylglutathione lyase / glyoxalase I family protein</t>
  </si>
  <si>
    <t xml:space="preserve">up</t>
  </si>
  <si>
    <t xml:space="preserve">Glyx / ETA1</t>
  </si>
  <si>
    <t xml:space="preserve">TAAGAGGAAGGCCGAGCAGGAG</t>
  </si>
  <si>
    <t xml:space="preserve">CGATTGCGCCAGCAGTGATAG</t>
  </si>
  <si>
    <t xml:space="preserve">PGSC0003DMT400063574</t>
  </si>
  <si>
    <t xml:space="preserve">26s protease regulatory subunit 6a homolog / regulatory particle triple-A ATPase 5A</t>
  </si>
  <si>
    <t xml:space="preserve">Soltu.DM.01G039480.1</t>
  </si>
  <si>
    <t xml:space="preserve">regulatory particle triple-A ATPase 5A</t>
  </si>
  <si>
    <t xml:space="preserve">RPT5a / PRS6a</t>
  </si>
  <si>
    <t xml:space="preserve">GCTGCCTATGACACACCAAGAAC</t>
  </si>
  <si>
    <t xml:space="preserve">GCATCACGAACAAGCTTTGCTCC</t>
  </si>
  <si>
    <t xml:space="preserve">PGSC0003DMT400079649</t>
  </si>
  <si>
    <t xml:space="preserve">2-alkenal reductase (nadp(+)-dependent)-like</t>
  </si>
  <si>
    <t xml:space="preserve">Soltu.DM.03G015960.1</t>
  </si>
  <si>
    <t xml:space="preserve">zinc-binding dehydrogenase family protein</t>
  </si>
  <si>
    <t xml:space="preserve">ZBD / P2AR</t>
  </si>
  <si>
    <t xml:space="preserve">ACCTTTCACTCCTGACGCTCC</t>
  </si>
  <si>
    <t xml:space="preserve">TCCTCCCATCCAGTCATTCCCC</t>
  </si>
  <si>
    <t xml:space="preserve">PGSC0003DMT400011762</t>
  </si>
  <si>
    <t xml:space="preserve">invertase inhibitor</t>
  </si>
  <si>
    <t xml:space="preserve">Soltu.DM.12G001750.2</t>
  </si>
  <si>
    <t xml:space="preserve">cell wall / vacuolar inhibitor of fructosidase</t>
  </si>
  <si>
    <t xml:space="preserve">INH1 / InvIn</t>
  </si>
  <si>
    <t xml:space="preserve">AGGCATTCCAATCCTCCTCAAGC</t>
  </si>
  <si>
    <t xml:space="preserve">GTGCATCACCAGAAGAACCAACC</t>
  </si>
  <si>
    <t xml:space="preserve">PGSC0003DMT400038514</t>
  </si>
  <si>
    <t xml:space="preserve">peroxidase 51-like</t>
  </si>
  <si>
    <t xml:space="preserve">N/A</t>
  </si>
  <si>
    <t xml:space="preserve">PRX2 / PO51</t>
  </si>
  <si>
    <t xml:space="preserve">TCAGGTGGACCAGGGTATGCAG</t>
  </si>
  <si>
    <t xml:space="preserve">CCAAGAGTATGGGCCGCAGAAAG</t>
  </si>
  <si>
    <t xml:space="preserve">PGSC0003DMT400055410</t>
  </si>
  <si>
    <t xml:space="preserve">subtilisin-like protease-like</t>
  </si>
  <si>
    <t xml:space="preserve">Soltu.DM.04G032890.1</t>
  </si>
  <si>
    <t xml:space="preserve">subtilase family protein</t>
  </si>
  <si>
    <t xml:space="preserve">SBT 1.7 / SubP2</t>
  </si>
  <si>
    <t xml:space="preserve">GCAAGGGCACAAAAGGGTTTGG</t>
  </si>
  <si>
    <t xml:space="preserve">AAGCTGCAACAACTGGCGATGG</t>
  </si>
  <si>
    <t xml:space="preserve">PGSC0003DMT400078666</t>
  </si>
  <si>
    <t xml:space="preserve">serine mitochondrial-like</t>
  </si>
  <si>
    <t xml:space="preserve">Soltu.DM.02G026870.1; Soltu.DM.02G026870.2; Soltu.DM.02G026870.3</t>
  </si>
  <si>
    <t xml:space="preserve">serine transhydroxymethyltransferase</t>
  </si>
  <si>
    <t xml:space="preserve">SHMT / SerMit</t>
  </si>
  <si>
    <t xml:space="preserve">TCCCCACAATCACACCATCACTG</t>
  </si>
  <si>
    <t xml:space="preserve">AGCCCTTCTCCCCTAAAGCCTG</t>
  </si>
  <si>
    <t xml:space="preserve">PGSC0003DMT400081909</t>
  </si>
  <si>
    <t xml:space="preserve">linoleate 13s-lipoxygenase 2- chloroplastic-like</t>
  </si>
  <si>
    <t xml:space="preserve">Soltu.DM.01G002140.1</t>
  </si>
  <si>
    <t xml:space="preserve">lipoxygenase</t>
  </si>
  <si>
    <t xml:space="preserve">LOX / L13sL2</t>
  </si>
  <si>
    <t xml:space="preserve">GCAACACCGTTTACTCCGTCC</t>
  </si>
  <si>
    <t xml:space="preserve">CGACACCGACATTGAAAAGCGAG</t>
  </si>
  <si>
    <t xml:space="preserve">Referenzgene (Nicot et al. 2005)</t>
  </si>
  <si>
    <t xml:space="preserve">Elongation Factor 1-α</t>
  </si>
  <si>
    <t xml:space="preserve">ef1alpha</t>
  </si>
  <si>
    <t xml:space="preserve">ATTGGAAACGGATATGCTCCA</t>
  </si>
  <si>
    <t xml:space="preserve">TCCTTACCTGAACGCCTGTCA</t>
  </si>
  <si>
    <t xml:space="preserve">Adeninphosphoribosyltransferase</t>
  </si>
  <si>
    <t xml:space="preserve">aprt</t>
  </si>
  <si>
    <t xml:space="preserve">GAACCGGAGCAGGTGAAGAA</t>
  </si>
  <si>
    <t xml:space="preserve">GAAGCAATCCCAGCGATACG</t>
  </si>
  <si>
    <t xml:space="preserve">Cyclophilin</t>
  </si>
  <si>
    <t xml:space="preserve">CTCTTCGCCGATACCACTCC</t>
  </si>
  <si>
    <t xml:space="preserve">TCACACGGTGGAAGGTTGAG</t>
  </si>
  <si>
    <t xml:space="preserve">Table S3 Sorbitol content of shoots after 7 and 14 days under control and osmotic stress conditions.Day 7: 7days after first application of sorbitol, Day 14: 14 days after first application of sorbitol.</t>
  </si>
  <si>
    <t xml:space="preserve">genotype</t>
  </si>
  <si>
    <t xml:space="preserve">variant</t>
  </si>
  <si>
    <t xml:space="preserve">day</t>
  </si>
  <si>
    <t xml:space="preserve">measured area</t>
  </si>
  <si>
    <t xml:space="preserve">concentration (ng/ml)</t>
  </si>
  <si>
    <t xml:space="preserve">weighed shoot material (g)</t>
  </si>
  <si>
    <t xml:space="preserve">concentration (ng/g)</t>
  </si>
  <si>
    <t xml:space="preserve">(µg/g)</t>
  </si>
  <si>
    <t xml:space="preserve">(µmol/g)</t>
  </si>
  <si>
    <t xml:space="preserve">mean (µmol/g)</t>
  </si>
  <si>
    <t xml:space="preserve">SD (µmol/g)</t>
  </si>
  <si>
    <t xml:space="preserve">stress</t>
  </si>
  <si>
    <t xml:space="preserve">Table S4 Fresh mass of shoot (fms) and root (fmr) material with standard deviation (SD). Rep: repition/experiment, c= control, s= stress. Statistical analysis: ANOVA and Tukey's test or Kruskal-Wallis test. n=5. significance codes: *** = p &lt; 0.001; ** = p &lt; 0.01; * = p &lt; 0.05. Asterisks show differences between control and stress within one genotype.</t>
  </si>
  <si>
    <t xml:space="preserve">rep</t>
  </si>
  <si>
    <t xml:space="preserve">fms (g)</t>
  </si>
  <si>
    <t xml:space="preserve">sdfms (g)</t>
  </si>
  <si>
    <t xml:space="preserve">significance</t>
  </si>
  <si>
    <t xml:space="preserve">fmr (g)</t>
  </si>
  <si>
    <t xml:space="preserve">sdfmr (g)</t>
  </si>
  <si>
    <t xml:space="preserve">c</t>
  </si>
  <si>
    <t xml:space="preserve">ns</t>
  </si>
  <si>
    <t xml:space="preserve">s</t>
  </si>
  <si>
    <t xml:space="preserve">***</t>
  </si>
  <si>
    <t xml:space="preserve">**</t>
  </si>
  <si>
    <t xml:space="preserve">*</t>
  </si>
  <si>
    <t xml:space="preserve">Table S5 Water loss (FM-DM) of shoot (wls) and root (wlr) material with standard deviation (SD). Rep: repition/experiment, c= control, s= stress</t>
  </si>
  <si>
    <t xml:space="preserve">wls (g)</t>
  </si>
  <si>
    <t xml:space="preserve">sdwls (g)</t>
  </si>
  <si>
    <t xml:space="preserve">wlr (g)</t>
  </si>
  <si>
    <t xml:space="preserve">sdwlr (g)</t>
  </si>
  <si>
    <t xml:space="preserve">mean</t>
  </si>
  <si>
    <t xml:space="preserve">1-mean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</si>
</sst>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1"/>
    </font>
    <font>
      <b val="true"/>
      <i val="true"/>
      <sz val="14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vertAlign val="superscript"/>
      <sz val="10"/>
      <color theme="1"/>
      <name val="Times New Roman"/>
      <family val="1"/>
      <charset val="1"/>
    </font>
    <font>
      <b val="true"/>
      <sz val="9"/>
      <color theme="1"/>
      <name val="Times New Roman"/>
      <family val="1"/>
      <charset val="1"/>
    </font>
    <font>
      <sz val="8"/>
      <color theme="1"/>
      <name val="Cambria"/>
      <family val="1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1"/>
      <color theme="1"/>
      <name val="Calibri"/>
      <family val="2"/>
    </font>
    <font>
      <sz val="11"/>
      <color rgb="FF000000"/>
      <name val="Calibri"/>
      <family val="0"/>
    </font>
    <font>
      <vertAlign val="subscript"/>
      <sz val="11"/>
      <color rgb="FF000000"/>
      <name val="Calibri"/>
      <family val="0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theme="9" tint="0.3999"/>
        <bgColor rgb="FFCCCCCC"/>
      </patternFill>
    </fill>
    <fill>
      <patternFill patternType="solid">
        <fgColor theme="5" tint="0.3999"/>
        <bgColor rgb="FFFFD966"/>
      </patternFill>
    </fill>
    <fill>
      <patternFill patternType="solid">
        <fgColor theme="3" tint="0.3999"/>
        <bgColor rgb="FF808080"/>
      </patternFill>
    </fill>
    <fill>
      <patternFill patternType="solid">
        <fgColor theme="7" tint="0.3999"/>
        <bgColor rgb="FFF4B183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FFFFFF"/>
      </left>
      <right style="hair">
        <color rgb="FFFFFFFF"/>
      </right>
      <top style="hair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8497B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4.25" zeroHeight="false" outlineLevelRow="0" outlineLevelCol="0"/>
  <sheetData>
    <row r="1" customFormat="false" ht="17.25" hidden="false" customHeight="false" outlineLevel="0" collapsed="false">
      <c r="A1" s="1" t="s">
        <v>0</v>
      </c>
    </row>
    <row r="2" customFormat="false" ht="14.2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2"/>
    </row>
    <row r="7" customFormat="false" ht="14.25" hidden="false" customHeight="false" outlineLevel="0" collapsed="false">
      <c r="A7" s="2" t="s">
        <v>4</v>
      </c>
    </row>
    <row r="8" customFormat="false" ht="14.25" hidden="false" customHeight="false" outlineLevel="0" collapsed="false">
      <c r="A8" s="2" t="s">
        <v>5</v>
      </c>
    </row>
    <row r="9" customFormat="false" ht="14.25" hidden="false" customHeight="false" outlineLevel="0" collapsed="false">
      <c r="A9" s="2" t="s">
        <v>6</v>
      </c>
    </row>
    <row r="10" customFormat="false" ht="14.25" hidden="false" customHeight="false" outlineLevel="0" collapsed="false">
      <c r="A10" s="2" t="s">
        <v>7</v>
      </c>
    </row>
    <row r="11" customFormat="false" ht="14.25" hidden="false" customHeight="false" outlineLevel="0" collapsed="false">
      <c r="A11" s="2" t="s">
        <v>8</v>
      </c>
    </row>
    <row r="12" customFormat="false" ht="14.25" hidden="false" customHeight="false" outlineLevel="0" collapsed="false">
      <c r="A12" s="2" t="s">
        <v>9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22.73"/>
    <col collapsed="false" customWidth="true" hidden="false" outlineLevel="0" max="2" min="2" style="0" width="32.82"/>
    <col collapsed="false" customWidth="true" hidden="false" outlineLevel="0" max="3" min="3" style="0" width="35.91"/>
  </cols>
  <sheetData>
    <row r="1" customFormat="false" ht="15" hidden="false" customHeight="false" outlineLevel="0" collapsed="false">
      <c r="A1" s="4" t="s">
        <v>10</v>
      </c>
    </row>
    <row r="2" customFormat="false" ht="15" hidden="false" customHeight="false" outlineLevel="0" collapsed="false">
      <c r="A2" s="5"/>
      <c r="B2" s="6" t="s">
        <v>11</v>
      </c>
      <c r="C2" s="6" t="s">
        <v>12</v>
      </c>
    </row>
    <row r="3" customFormat="false" ht="14.25" hidden="false" customHeight="false" outlineLevel="0" collapsed="false">
      <c r="A3" s="7" t="s">
        <v>13</v>
      </c>
      <c r="B3" s="8" t="s">
        <v>14</v>
      </c>
      <c r="C3" s="8" t="s">
        <v>15</v>
      </c>
    </row>
    <row r="4" customFormat="false" ht="14.25" hidden="false" customHeight="false" outlineLevel="0" collapsed="false">
      <c r="A4" s="9" t="s">
        <v>16</v>
      </c>
      <c r="B4" s="10" t="s">
        <v>17</v>
      </c>
      <c r="C4" s="10" t="s">
        <v>18</v>
      </c>
    </row>
    <row r="5" customFormat="false" ht="14.25" hidden="false" customHeight="false" outlineLevel="0" collapsed="false">
      <c r="A5" s="7" t="s">
        <v>19</v>
      </c>
      <c r="B5" s="8" t="s">
        <v>20</v>
      </c>
      <c r="C5" s="8" t="s">
        <v>21</v>
      </c>
    </row>
    <row r="6" customFormat="false" ht="14.25" hidden="false" customHeight="false" outlineLevel="0" collapsed="false">
      <c r="A6" s="9" t="s">
        <v>22</v>
      </c>
      <c r="B6" s="10" t="s">
        <v>23</v>
      </c>
      <c r="C6" s="10" t="s">
        <v>24</v>
      </c>
    </row>
    <row r="7" customFormat="false" ht="14.25" hidden="false" customHeight="false" outlineLevel="0" collapsed="false">
      <c r="A7" s="7" t="s">
        <v>25</v>
      </c>
      <c r="B7" s="8" t="s">
        <v>26</v>
      </c>
      <c r="C7" s="8" t="s">
        <v>27</v>
      </c>
    </row>
    <row r="8" customFormat="false" ht="15" hidden="false" customHeight="false" outlineLevel="0" collapsed="false">
      <c r="A8" s="11" t="s">
        <v>28</v>
      </c>
      <c r="B8" s="12" t="s">
        <v>29</v>
      </c>
      <c r="C8" s="12" t="s">
        <v>30</v>
      </c>
    </row>
    <row r="9" customFormat="false" ht="14.25" hidden="false" customHeight="false" outlineLevel="0" collapsed="false">
      <c r="A9" s="13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zeroHeight="false" outlineLevelRow="0" outlineLevelCol="0"/>
  <cols>
    <col collapsed="false" customWidth="true" hidden="false" outlineLevel="0" max="1" min="1" style="14" width="20.73"/>
    <col collapsed="false" customWidth="true" hidden="false" outlineLevel="0" max="2" min="2" style="14" width="6.54"/>
    <col collapsed="false" customWidth="true" hidden="false" outlineLevel="0" max="3" min="3" style="14" width="11.73"/>
    <col collapsed="false" customWidth="true" hidden="false" outlineLevel="0" max="4" min="4" style="14" width="14.09"/>
    <col collapsed="false" customWidth="true" hidden="false" outlineLevel="0" max="5" min="5" style="14" width="9.82"/>
    <col collapsed="false" customWidth="true" hidden="false" outlineLevel="0" max="6" min="6" style="14" width="17.73"/>
    <col collapsed="false" customWidth="true" hidden="false" outlineLevel="0" max="7" min="7" style="14" width="12"/>
    <col collapsed="false" customWidth="true" hidden="false" outlineLevel="0" max="8" min="8" style="0" width="55.63"/>
  </cols>
  <sheetData>
    <row r="1" customFormat="false" ht="15" hidden="false" customHeight="false" outlineLevel="0" collapsed="false">
      <c r="A1" s="14" t="s">
        <v>31</v>
      </c>
    </row>
    <row r="3" customFormat="false" ht="45" hidden="false" customHeight="false" outlineLevel="0" collapsed="false">
      <c r="B3" s="15" t="s">
        <v>32</v>
      </c>
      <c r="C3" s="15" t="s">
        <v>33</v>
      </c>
      <c r="D3" s="15" t="s">
        <v>34</v>
      </c>
      <c r="E3" s="15" t="s">
        <v>35</v>
      </c>
      <c r="F3" s="15" t="s">
        <v>36</v>
      </c>
      <c r="G3" s="15" t="s">
        <v>37</v>
      </c>
      <c r="H3" s="15" t="s">
        <v>38</v>
      </c>
    </row>
    <row r="4" customFormat="false" ht="15" hidden="false" customHeight="false" outlineLevel="0" collapsed="false">
      <c r="A4" s="16" t="s">
        <v>39</v>
      </c>
      <c r="B4" s="17" t="n">
        <v>1</v>
      </c>
      <c r="C4" s="18" t="s">
        <v>40</v>
      </c>
      <c r="D4" s="18" t="s">
        <v>41</v>
      </c>
      <c r="E4" s="19" t="n">
        <v>11</v>
      </c>
      <c r="F4" s="19" t="n">
        <v>0.1</v>
      </c>
      <c r="G4" s="19" t="n">
        <v>0</v>
      </c>
      <c r="H4" s="20" t="s">
        <v>42</v>
      </c>
    </row>
    <row r="5" customFormat="false" ht="15" hidden="false" customHeight="false" outlineLevel="0" collapsed="false">
      <c r="A5" s="21"/>
      <c r="B5" s="15"/>
      <c r="C5" s="22" t="s">
        <v>43</v>
      </c>
      <c r="D5" s="22" t="s">
        <v>44</v>
      </c>
      <c r="E5" s="23"/>
      <c r="F5" s="23" t="n">
        <v>0.13</v>
      </c>
      <c r="G5" s="23" t="n">
        <v>3</v>
      </c>
      <c r="H5" s="20"/>
    </row>
    <row r="6" customFormat="false" ht="15" hidden="false" customHeight="false" outlineLevel="0" collapsed="false">
      <c r="A6" s="21"/>
      <c r="B6" s="15"/>
      <c r="C6" s="22"/>
      <c r="D6" s="22"/>
      <c r="E6" s="23"/>
      <c r="F6" s="23" t="n">
        <v>0.28</v>
      </c>
      <c r="G6" s="23" t="n">
        <v>8</v>
      </c>
      <c r="H6" s="20"/>
    </row>
    <row r="7" customFormat="false" ht="15" hidden="false" customHeight="false" outlineLevel="0" collapsed="false">
      <c r="A7" s="21"/>
      <c r="B7" s="15"/>
      <c r="E7" s="23"/>
      <c r="F7" s="23" t="n">
        <v>0.6</v>
      </c>
      <c r="G7" s="23" t="n">
        <v>14</v>
      </c>
      <c r="H7" s="20"/>
    </row>
    <row r="8" customFormat="false" ht="15" hidden="false" customHeight="false" outlineLevel="0" collapsed="false">
      <c r="A8" s="21"/>
      <c r="B8" s="15" t="n">
        <v>2</v>
      </c>
      <c r="C8" s="22" t="s">
        <v>40</v>
      </c>
      <c r="D8" s="22" t="s">
        <v>41</v>
      </c>
      <c r="E8" s="23" t="n">
        <v>11</v>
      </c>
      <c r="F8" s="23" t="n">
        <v>0.1</v>
      </c>
      <c r="G8" s="23" t="n">
        <v>0</v>
      </c>
      <c r="H8" s="20"/>
    </row>
    <row r="9" customFormat="false" ht="15" hidden="false" customHeight="false" outlineLevel="0" collapsed="false">
      <c r="A9" s="21"/>
      <c r="B9" s="15"/>
      <c r="C9" s="22" t="s">
        <v>43</v>
      </c>
      <c r="D9" s="22" t="s">
        <v>44</v>
      </c>
      <c r="E9" s="23"/>
      <c r="F9" s="23" t="n">
        <v>0.13</v>
      </c>
      <c r="G9" s="23" t="n">
        <v>3</v>
      </c>
      <c r="H9" s="20"/>
    </row>
    <row r="10" customFormat="false" ht="15" hidden="false" customHeight="false" outlineLevel="0" collapsed="false">
      <c r="A10" s="21"/>
      <c r="B10" s="15"/>
      <c r="C10" s="22"/>
      <c r="D10" s="22"/>
      <c r="E10" s="23"/>
      <c r="F10" s="23" t="n">
        <v>0.28</v>
      </c>
      <c r="G10" s="23" t="n">
        <v>8</v>
      </c>
      <c r="H10" s="20"/>
    </row>
    <row r="11" customFormat="false" ht="15" hidden="false" customHeight="false" outlineLevel="0" collapsed="false">
      <c r="A11" s="21"/>
      <c r="B11" s="15"/>
      <c r="C11" s="22"/>
      <c r="D11" s="22"/>
      <c r="E11" s="23"/>
      <c r="F11" s="23" t="n">
        <v>0.6</v>
      </c>
      <c r="G11" s="23" t="n">
        <v>14</v>
      </c>
      <c r="H11" s="20"/>
    </row>
    <row r="12" customFormat="false" ht="15" hidden="false" customHeight="false" outlineLevel="0" collapsed="false">
      <c r="A12" s="21"/>
      <c r="B12" s="15" t="n">
        <v>3</v>
      </c>
      <c r="C12" s="22" t="s">
        <v>40</v>
      </c>
      <c r="D12" s="22" t="s">
        <v>41</v>
      </c>
      <c r="E12" s="23" t="n">
        <v>11</v>
      </c>
      <c r="F12" s="23" t="n">
        <v>0.1</v>
      </c>
      <c r="G12" s="23" t="n">
        <v>0</v>
      </c>
      <c r="H12" s="20"/>
    </row>
    <row r="13" customFormat="false" ht="15" hidden="false" customHeight="false" outlineLevel="0" collapsed="false">
      <c r="A13" s="21"/>
      <c r="B13" s="15"/>
      <c r="C13" s="22" t="s">
        <v>43</v>
      </c>
      <c r="D13" s="22" t="s">
        <v>44</v>
      </c>
      <c r="E13" s="23"/>
      <c r="F13" s="23" t="n">
        <v>0.13</v>
      </c>
      <c r="G13" s="23" t="n">
        <v>3</v>
      </c>
      <c r="H13" s="20"/>
    </row>
    <row r="14" customFormat="false" ht="15" hidden="false" customHeight="false" outlineLevel="0" collapsed="false">
      <c r="A14" s="21"/>
      <c r="B14" s="15"/>
      <c r="C14" s="22"/>
      <c r="D14" s="22"/>
      <c r="E14" s="23"/>
      <c r="F14" s="23" t="n">
        <v>0.28</v>
      </c>
      <c r="G14" s="23" t="n">
        <v>8</v>
      </c>
      <c r="H14" s="20"/>
    </row>
    <row r="15" customFormat="false" ht="15" hidden="false" customHeight="false" outlineLevel="0" collapsed="false">
      <c r="A15" s="21"/>
      <c r="B15" s="15"/>
      <c r="C15" s="22"/>
      <c r="D15" s="22"/>
      <c r="E15" s="23"/>
      <c r="F15" s="23" t="n">
        <v>0.6</v>
      </c>
      <c r="G15" s="23" t="n">
        <v>14</v>
      </c>
      <c r="H15" s="20"/>
    </row>
    <row r="16" customFormat="false" ht="15" hidden="false" customHeight="true" outlineLevel="0" collapsed="false">
      <c r="A16" s="21"/>
      <c r="B16" s="15" t="n">
        <v>4</v>
      </c>
      <c r="C16" s="22" t="s">
        <v>40</v>
      </c>
      <c r="D16" s="22" t="s">
        <v>41</v>
      </c>
      <c r="E16" s="23" t="n">
        <v>11</v>
      </c>
      <c r="F16" s="23" t="n">
        <v>0.1</v>
      </c>
      <c r="G16" s="23" t="n">
        <v>0</v>
      </c>
      <c r="H16" s="24" t="s">
        <v>45</v>
      </c>
    </row>
    <row r="17" customFormat="false" ht="15" hidden="false" customHeight="false" outlineLevel="0" collapsed="false">
      <c r="A17" s="21"/>
      <c r="B17" s="15"/>
      <c r="C17" s="22" t="s">
        <v>43</v>
      </c>
      <c r="D17" s="22" t="s">
        <v>46</v>
      </c>
      <c r="E17" s="23"/>
      <c r="F17" s="25" t="s">
        <v>47</v>
      </c>
      <c r="G17" s="23" t="n">
        <v>3</v>
      </c>
      <c r="H17" s="24"/>
    </row>
    <row r="18" customFormat="false" ht="15" hidden="false" customHeight="false" outlineLevel="0" collapsed="false">
      <c r="A18" s="21"/>
      <c r="B18" s="15"/>
      <c r="C18" s="26"/>
      <c r="D18" s="22" t="s">
        <v>44</v>
      </c>
      <c r="E18" s="23"/>
      <c r="F18" s="25" t="s">
        <v>48</v>
      </c>
      <c r="G18" s="23" t="n">
        <v>8</v>
      </c>
      <c r="H18" s="24"/>
    </row>
    <row r="19" customFormat="false" ht="15" hidden="false" customHeight="false" outlineLevel="0" collapsed="false">
      <c r="A19" s="21"/>
      <c r="B19" s="15"/>
      <c r="C19" s="26"/>
      <c r="D19" s="22"/>
      <c r="E19" s="23"/>
      <c r="F19" s="25" t="s">
        <v>49</v>
      </c>
      <c r="G19" s="23" t="n">
        <v>14</v>
      </c>
      <c r="H19" s="24"/>
    </row>
    <row r="20" customFormat="false" ht="15" hidden="false" customHeight="true" outlineLevel="0" collapsed="false">
      <c r="A20" s="21"/>
      <c r="B20" s="15" t="n">
        <v>5</v>
      </c>
      <c r="C20" s="14" t="s">
        <v>40</v>
      </c>
      <c r="D20" s="22" t="s">
        <v>41</v>
      </c>
      <c r="E20" s="23" t="n">
        <v>11</v>
      </c>
      <c r="F20" s="23" t="n">
        <v>0.1</v>
      </c>
      <c r="G20" s="23" t="n">
        <v>0</v>
      </c>
      <c r="H20" s="24" t="s">
        <v>50</v>
      </c>
    </row>
    <row r="21" customFormat="false" ht="15" hidden="false" customHeight="false" outlineLevel="0" collapsed="false">
      <c r="A21" s="21"/>
      <c r="B21" s="15"/>
      <c r="C21" s="22" t="s">
        <v>51</v>
      </c>
      <c r="D21" s="22" t="s">
        <v>44</v>
      </c>
      <c r="E21" s="23"/>
      <c r="F21" s="23" t="n">
        <v>0.25</v>
      </c>
      <c r="G21" s="23" t="n">
        <v>2</v>
      </c>
      <c r="H21" s="24"/>
    </row>
    <row r="22" customFormat="false" ht="15" hidden="false" customHeight="false" outlineLevel="0" collapsed="false">
      <c r="A22" s="21"/>
      <c r="B22" s="15"/>
      <c r="C22" s="22" t="s">
        <v>43</v>
      </c>
      <c r="D22" s="26"/>
      <c r="E22" s="23"/>
      <c r="F22" s="23" t="n">
        <v>0.6</v>
      </c>
      <c r="G22" s="23" t="n">
        <v>4</v>
      </c>
      <c r="H22" s="24"/>
    </row>
    <row r="23" customFormat="false" ht="15" hidden="false" customHeight="false" outlineLevel="0" collapsed="false">
      <c r="A23" s="21"/>
      <c r="B23" s="15"/>
      <c r="C23" s="22" t="s">
        <v>52</v>
      </c>
      <c r="D23" s="26"/>
      <c r="E23" s="23"/>
      <c r="F23" s="23"/>
      <c r="G23" s="23"/>
      <c r="H23" s="24"/>
    </row>
    <row r="24" customFormat="false" ht="15" hidden="false" customHeight="true" outlineLevel="0" collapsed="false">
      <c r="A24" s="21"/>
      <c r="B24" s="15" t="n">
        <v>6</v>
      </c>
      <c r="C24" s="14" t="s">
        <v>40</v>
      </c>
      <c r="D24" s="22" t="s">
        <v>41</v>
      </c>
      <c r="E24" s="23" t="n">
        <v>11</v>
      </c>
      <c r="F24" s="23" t="n">
        <v>0.1</v>
      </c>
      <c r="G24" s="23" t="n">
        <v>0</v>
      </c>
      <c r="H24" s="24" t="s">
        <v>53</v>
      </c>
    </row>
    <row r="25" customFormat="false" ht="15" hidden="false" customHeight="false" outlineLevel="0" collapsed="false">
      <c r="A25" s="21"/>
      <c r="B25" s="15"/>
      <c r="C25" s="22" t="s">
        <v>51</v>
      </c>
      <c r="D25" s="22" t="s">
        <v>44</v>
      </c>
      <c r="E25" s="23"/>
      <c r="F25" s="23" t="n">
        <v>0.25</v>
      </c>
      <c r="G25" s="23" t="n">
        <v>2</v>
      </c>
      <c r="H25" s="24"/>
    </row>
    <row r="26" customFormat="false" ht="15" hidden="false" customHeight="false" outlineLevel="0" collapsed="false">
      <c r="A26" s="21"/>
      <c r="B26" s="15"/>
      <c r="C26" s="22" t="s">
        <v>43</v>
      </c>
      <c r="D26" s="26"/>
      <c r="E26" s="23"/>
      <c r="F26" s="23" t="n">
        <v>0.6</v>
      </c>
      <c r="G26" s="23" t="n">
        <v>4</v>
      </c>
      <c r="H26" s="24"/>
    </row>
    <row r="27" customFormat="false" ht="15" hidden="false" customHeight="false" outlineLevel="0" collapsed="false">
      <c r="A27" s="21"/>
      <c r="B27" s="15"/>
      <c r="C27" s="22" t="s">
        <v>52</v>
      </c>
      <c r="D27" s="26"/>
      <c r="E27" s="23"/>
      <c r="F27" s="23"/>
      <c r="G27" s="23"/>
      <c r="H27" s="24"/>
    </row>
    <row r="28" customFormat="false" ht="15" hidden="false" customHeight="true" outlineLevel="0" collapsed="false">
      <c r="A28" s="21"/>
      <c r="B28" s="15" t="n">
        <v>7</v>
      </c>
      <c r="C28" s="14" t="s">
        <v>40</v>
      </c>
      <c r="D28" s="22" t="s">
        <v>41</v>
      </c>
      <c r="E28" s="23" t="n">
        <v>7</v>
      </c>
      <c r="F28" s="23" t="n">
        <v>0.2</v>
      </c>
      <c r="G28" s="23" t="n">
        <v>0</v>
      </c>
      <c r="H28" s="24" t="s">
        <v>54</v>
      </c>
    </row>
    <row r="29" customFormat="false" ht="15" hidden="false" customHeight="false" outlineLevel="0" collapsed="false">
      <c r="A29" s="21"/>
      <c r="B29" s="15"/>
      <c r="C29" s="22" t="s">
        <v>51</v>
      </c>
      <c r="D29" s="22" t="s">
        <v>55</v>
      </c>
      <c r="E29" s="23"/>
      <c r="F29" s="23" t="n">
        <v>0.4</v>
      </c>
      <c r="G29" s="23" t="n">
        <v>2</v>
      </c>
      <c r="H29" s="24"/>
    </row>
    <row r="30" customFormat="false" ht="15" hidden="false" customHeight="false" outlineLevel="0" collapsed="false">
      <c r="A30" s="21"/>
      <c r="B30" s="15"/>
      <c r="C30" s="22" t="s">
        <v>43</v>
      </c>
      <c r="D30" s="26"/>
      <c r="E30" s="23"/>
      <c r="F30" s="23"/>
      <c r="G30" s="23"/>
      <c r="H30" s="24"/>
    </row>
    <row r="31" customFormat="false" ht="15" hidden="false" customHeight="false" outlineLevel="0" collapsed="false">
      <c r="A31" s="21"/>
      <c r="B31" s="22"/>
      <c r="C31" s="22" t="s">
        <v>52</v>
      </c>
      <c r="D31" s="22"/>
      <c r="E31" s="23"/>
      <c r="F31" s="23"/>
      <c r="G31" s="23"/>
      <c r="H31" s="24"/>
    </row>
    <row r="32" customFormat="false" ht="15" hidden="false" customHeight="true" outlineLevel="0" collapsed="false">
      <c r="A32" s="21"/>
      <c r="B32" s="15" t="n">
        <v>8</v>
      </c>
      <c r="C32" s="22" t="s">
        <v>40</v>
      </c>
      <c r="D32" s="22" t="s">
        <v>41</v>
      </c>
      <c r="E32" s="23" t="n">
        <v>10</v>
      </c>
      <c r="F32" s="23" t="n">
        <v>0.2</v>
      </c>
      <c r="G32" s="23" t="n">
        <v>0</v>
      </c>
      <c r="H32" s="24" t="s">
        <v>56</v>
      </c>
    </row>
    <row r="33" customFormat="false" ht="15" hidden="false" customHeight="false" outlineLevel="0" collapsed="false">
      <c r="A33" s="21"/>
      <c r="B33" s="15"/>
      <c r="C33" s="22" t="s">
        <v>43</v>
      </c>
      <c r="D33" s="22" t="s">
        <v>55</v>
      </c>
      <c r="E33" s="23"/>
      <c r="F33" s="23" t="n">
        <v>0.4</v>
      </c>
      <c r="G33" s="23" t="n">
        <v>2</v>
      </c>
      <c r="H33" s="24"/>
    </row>
    <row r="34" customFormat="false" ht="15" hidden="false" customHeight="false" outlineLevel="0" collapsed="false">
      <c r="A34" s="21"/>
      <c r="B34" s="15" t="n">
        <v>9</v>
      </c>
      <c r="C34" s="22" t="s">
        <v>40</v>
      </c>
      <c r="D34" s="22" t="s">
        <v>41</v>
      </c>
      <c r="E34" s="23" t="n">
        <v>9</v>
      </c>
      <c r="F34" s="23" t="n">
        <v>0.2</v>
      </c>
      <c r="G34" s="23" t="n">
        <v>0</v>
      </c>
      <c r="H34" s="24"/>
    </row>
    <row r="35" customFormat="false" ht="15" hidden="false" customHeight="false" outlineLevel="0" collapsed="false">
      <c r="A35" s="21"/>
      <c r="B35" s="15"/>
      <c r="C35" s="22" t="s">
        <v>43</v>
      </c>
      <c r="D35" s="22" t="s">
        <v>55</v>
      </c>
      <c r="E35" s="23"/>
      <c r="F35" s="23" t="n">
        <v>0.4</v>
      </c>
      <c r="G35" s="23" t="n">
        <v>2</v>
      </c>
      <c r="H35" s="24"/>
    </row>
    <row r="36" customFormat="false" ht="15" hidden="false" customHeight="true" outlineLevel="0" collapsed="false">
      <c r="A36" s="21"/>
      <c r="B36" s="27" t="n">
        <v>10</v>
      </c>
      <c r="C36" s="14" t="s">
        <v>40</v>
      </c>
      <c r="D36" s="22" t="s">
        <v>41</v>
      </c>
      <c r="E36" s="28" t="n">
        <v>9</v>
      </c>
      <c r="F36" s="28" t="n">
        <v>0.1</v>
      </c>
      <c r="G36" s="28" t="n">
        <v>0</v>
      </c>
      <c r="H36" s="24" t="s">
        <v>57</v>
      </c>
    </row>
    <row r="37" customFormat="false" ht="15" hidden="false" customHeight="false" outlineLevel="0" collapsed="false">
      <c r="A37" s="21"/>
      <c r="B37" s="27"/>
      <c r="C37" s="22" t="s">
        <v>51</v>
      </c>
      <c r="D37" s="22" t="s">
        <v>58</v>
      </c>
      <c r="E37" s="28"/>
      <c r="F37" s="28" t="n">
        <v>0.2</v>
      </c>
      <c r="G37" s="28" t="n">
        <v>2</v>
      </c>
      <c r="H37" s="24"/>
    </row>
    <row r="38" customFormat="false" ht="15" hidden="false" customHeight="false" outlineLevel="0" collapsed="false">
      <c r="A38" s="21"/>
      <c r="B38" s="27"/>
      <c r="C38" s="22" t="s">
        <v>43</v>
      </c>
      <c r="E38" s="28"/>
      <c r="F38" s="28" t="n">
        <v>0.3</v>
      </c>
      <c r="G38" s="28" t="n">
        <v>5</v>
      </c>
      <c r="H38" s="24"/>
    </row>
    <row r="39" customFormat="false" ht="15" hidden="false" customHeight="false" outlineLevel="0" collapsed="false">
      <c r="A39" s="29"/>
      <c r="B39" s="30"/>
      <c r="C39" s="31" t="s">
        <v>52</v>
      </c>
      <c r="D39" s="32"/>
      <c r="E39" s="33"/>
      <c r="F39" s="33"/>
      <c r="G39" s="33"/>
      <c r="H39" s="34"/>
    </row>
    <row r="40" customFormat="false" ht="15" hidden="false" customHeight="false" outlineLevel="0" collapsed="false">
      <c r="B40" s="27"/>
      <c r="E40" s="28"/>
      <c r="F40" s="28"/>
      <c r="G40" s="28"/>
    </row>
    <row r="41" customFormat="false" ht="15" hidden="false" customHeight="false" outlineLevel="0" collapsed="false">
      <c r="A41" s="35" t="s">
        <v>59</v>
      </c>
      <c r="B41" s="36" t="n">
        <v>13</v>
      </c>
      <c r="C41" s="37" t="s">
        <v>40</v>
      </c>
      <c r="D41" s="38" t="s">
        <v>41</v>
      </c>
      <c r="E41" s="39" t="n">
        <v>9</v>
      </c>
      <c r="F41" s="39" t="n">
        <v>0.1</v>
      </c>
      <c r="G41" s="39" t="n">
        <v>0</v>
      </c>
      <c r="H41" s="40"/>
    </row>
    <row r="42" customFormat="false" ht="30.75" hidden="false" customHeight="false" outlineLevel="0" collapsed="false">
      <c r="A42" s="41" t="s">
        <v>60</v>
      </c>
      <c r="B42" s="42"/>
      <c r="C42" s="43" t="s">
        <v>51</v>
      </c>
      <c r="D42" s="43" t="s">
        <v>58</v>
      </c>
      <c r="E42" s="44"/>
      <c r="F42" s="44" t="n">
        <v>0.2</v>
      </c>
      <c r="G42" s="44" t="n">
        <v>2</v>
      </c>
      <c r="H42" s="45"/>
    </row>
    <row r="43" customFormat="false" ht="15" hidden="false" customHeight="false" outlineLevel="0" collapsed="false">
      <c r="A43" s="46"/>
      <c r="B43" s="42"/>
      <c r="C43" s="43" t="s">
        <v>43</v>
      </c>
      <c r="D43" s="47"/>
      <c r="E43" s="44"/>
      <c r="F43" s="44" t="n">
        <v>0.3</v>
      </c>
      <c r="G43" s="44" t="n">
        <v>5</v>
      </c>
      <c r="H43" s="45"/>
    </row>
    <row r="44" customFormat="false" ht="15" hidden="false" customHeight="false" outlineLevel="0" collapsed="false">
      <c r="A44" s="46"/>
      <c r="B44" s="42"/>
      <c r="C44" s="43" t="s">
        <v>52</v>
      </c>
      <c r="D44" s="47"/>
      <c r="E44" s="44"/>
      <c r="F44" s="44"/>
      <c r="G44" s="44"/>
      <c r="H44" s="45"/>
    </row>
    <row r="45" customFormat="false" ht="15" hidden="false" customHeight="false" outlineLevel="0" collapsed="false">
      <c r="A45" s="46"/>
      <c r="B45" s="42"/>
      <c r="C45" s="47"/>
      <c r="D45" s="47"/>
      <c r="E45" s="44"/>
      <c r="F45" s="44"/>
      <c r="G45" s="44"/>
      <c r="H45" s="45"/>
    </row>
    <row r="46" customFormat="false" ht="15" hidden="false" customHeight="false" outlineLevel="0" collapsed="false">
      <c r="A46" s="46"/>
      <c r="B46" s="42" t="n">
        <v>14</v>
      </c>
      <c r="C46" s="47" t="s">
        <v>40</v>
      </c>
      <c r="D46" s="43" t="s">
        <v>41</v>
      </c>
      <c r="E46" s="44" t="n">
        <v>9</v>
      </c>
      <c r="F46" s="44" t="n">
        <v>0.1</v>
      </c>
      <c r="G46" s="44" t="n">
        <v>0</v>
      </c>
      <c r="H46" s="45"/>
    </row>
    <row r="47" customFormat="false" ht="15" hidden="false" customHeight="false" outlineLevel="0" collapsed="false">
      <c r="A47" s="46"/>
      <c r="B47" s="42"/>
      <c r="C47" s="43" t="s">
        <v>51</v>
      </c>
      <c r="D47" s="43" t="s">
        <v>58</v>
      </c>
      <c r="E47" s="44"/>
      <c r="F47" s="44" t="n">
        <v>0.2</v>
      </c>
      <c r="G47" s="44" t="n">
        <v>2</v>
      </c>
      <c r="H47" s="45"/>
    </row>
    <row r="48" customFormat="false" ht="15" hidden="false" customHeight="false" outlineLevel="0" collapsed="false">
      <c r="A48" s="46"/>
      <c r="B48" s="42"/>
      <c r="C48" s="43" t="s">
        <v>43</v>
      </c>
      <c r="D48" s="47"/>
      <c r="E48" s="44"/>
      <c r="F48" s="44" t="n">
        <v>0.3</v>
      </c>
      <c r="G48" s="44" t="n">
        <v>5</v>
      </c>
      <c r="H48" s="45"/>
    </row>
    <row r="49" customFormat="false" ht="15" hidden="false" customHeight="false" outlineLevel="0" collapsed="false">
      <c r="A49" s="48"/>
      <c r="B49" s="49"/>
      <c r="C49" s="50" t="s">
        <v>52</v>
      </c>
      <c r="D49" s="49"/>
      <c r="E49" s="51"/>
      <c r="F49" s="51"/>
      <c r="G49" s="51"/>
      <c r="H49" s="34"/>
    </row>
    <row r="50" customFormat="false" ht="15" hidden="false" customHeight="false" outlineLevel="0" collapsed="false">
      <c r="B50" s="27"/>
      <c r="E50" s="28"/>
      <c r="F50" s="28"/>
      <c r="G50" s="28"/>
    </row>
    <row r="51" customFormat="false" ht="15" hidden="false" customHeight="false" outlineLevel="0" collapsed="false">
      <c r="A51" s="52" t="s">
        <v>61</v>
      </c>
      <c r="B51" s="53" t="n">
        <v>11</v>
      </c>
      <c r="C51" s="54" t="s">
        <v>40</v>
      </c>
      <c r="D51" s="55" t="s">
        <v>41</v>
      </c>
      <c r="E51" s="56" t="n">
        <v>9</v>
      </c>
      <c r="F51" s="56" t="n">
        <v>0.1</v>
      </c>
      <c r="G51" s="56" t="n">
        <v>0</v>
      </c>
      <c r="H51" s="40"/>
    </row>
    <row r="52" customFormat="false" ht="15" hidden="false" customHeight="false" outlineLevel="0" collapsed="false">
      <c r="A52" s="57"/>
      <c r="B52" s="58"/>
      <c r="C52" s="59" t="s">
        <v>51</v>
      </c>
      <c r="D52" s="59" t="s">
        <v>58</v>
      </c>
      <c r="E52" s="60"/>
      <c r="F52" s="60" t="n">
        <v>0.2</v>
      </c>
      <c r="G52" s="60" t="n">
        <v>2</v>
      </c>
      <c r="H52" s="45"/>
    </row>
    <row r="53" customFormat="false" ht="15" hidden="false" customHeight="false" outlineLevel="0" collapsed="false">
      <c r="A53" s="57"/>
      <c r="B53" s="58"/>
      <c r="C53" s="59" t="s">
        <v>43</v>
      </c>
      <c r="D53" s="61"/>
      <c r="E53" s="60"/>
      <c r="F53" s="60" t="n">
        <v>0.3</v>
      </c>
      <c r="G53" s="60" t="n">
        <v>5</v>
      </c>
      <c r="H53" s="45"/>
    </row>
    <row r="54" customFormat="false" ht="15" hidden="false" customHeight="false" outlineLevel="0" collapsed="false">
      <c r="A54" s="57"/>
      <c r="B54" s="58"/>
      <c r="C54" s="59" t="s">
        <v>52</v>
      </c>
      <c r="D54" s="61"/>
      <c r="E54" s="60"/>
      <c r="F54" s="60"/>
      <c r="G54" s="60"/>
      <c r="H54" s="45"/>
    </row>
    <row r="55" customFormat="false" ht="15" hidden="false" customHeight="false" outlineLevel="0" collapsed="false">
      <c r="A55" s="57"/>
      <c r="B55" s="58"/>
      <c r="C55" s="61"/>
      <c r="D55" s="61"/>
      <c r="E55" s="60"/>
      <c r="F55" s="60"/>
      <c r="G55" s="60"/>
      <c r="H55" s="45"/>
    </row>
    <row r="56" customFormat="false" ht="15" hidden="false" customHeight="false" outlineLevel="0" collapsed="false">
      <c r="A56" s="57"/>
      <c r="B56" s="58" t="n">
        <v>12</v>
      </c>
      <c r="C56" s="61" t="s">
        <v>40</v>
      </c>
      <c r="D56" s="59" t="s">
        <v>41</v>
      </c>
      <c r="E56" s="60" t="n">
        <v>9</v>
      </c>
      <c r="F56" s="60" t="n">
        <v>0.1</v>
      </c>
      <c r="G56" s="60" t="n">
        <v>0</v>
      </c>
      <c r="H56" s="45"/>
    </row>
    <row r="57" customFormat="false" ht="15" hidden="false" customHeight="false" outlineLevel="0" collapsed="false">
      <c r="A57" s="57"/>
      <c r="B57" s="58"/>
      <c r="C57" s="59" t="s">
        <v>51</v>
      </c>
      <c r="D57" s="59" t="s">
        <v>58</v>
      </c>
      <c r="E57" s="60"/>
      <c r="F57" s="60" t="n">
        <v>0.2</v>
      </c>
      <c r="G57" s="60" t="n">
        <v>2</v>
      </c>
      <c r="H57" s="45"/>
    </row>
    <row r="58" customFormat="false" ht="15" hidden="false" customHeight="false" outlineLevel="0" collapsed="false">
      <c r="A58" s="57"/>
      <c r="B58" s="58"/>
      <c r="C58" s="59" t="s">
        <v>43</v>
      </c>
      <c r="D58" s="61"/>
      <c r="E58" s="60"/>
      <c r="F58" s="60" t="n">
        <v>0.3</v>
      </c>
      <c r="G58" s="60" t="n">
        <v>5</v>
      </c>
      <c r="H58" s="45"/>
    </row>
    <row r="59" customFormat="false" ht="15" hidden="false" customHeight="false" outlineLevel="0" collapsed="false">
      <c r="A59" s="62"/>
      <c r="B59" s="63"/>
      <c r="C59" s="64" t="s">
        <v>52</v>
      </c>
      <c r="D59" s="65"/>
      <c r="E59" s="66"/>
      <c r="F59" s="66"/>
      <c r="G59" s="66"/>
      <c r="H59" s="34"/>
    </row>
    <row r="61" customFormat="false" ht="15" hidden="false" customHeight="false" outlineLevel="0" collapsed="false">
      <c r="A61" s="67" t="s">
        <v>62</v>
      </c>
      <c r="B61" s="68" t="n">
        <v>15</v>
      </c>
      <c r="C61" s="69" t="s">
        <v>51</v>
      </c>
      <c r="D61" s="68" t="s">
        <v>41</v>
      </c>
      <c r="E61" s="68" t="n">
        <v>9</v>
      </c>
      <c r="F61" s="70" t="n">
        <v>0.1</v>
      </c>
      <c r="G61" s="70" t="n">
        <v>0</v>
      </c>
      <c r="H61" s="40"/>
    </row>
    <row r="62" customFormat="false" ht="15" hidden="false" customHeight="false" outlineLevel="0" collapsed="false">
      <c r="A62" s="71"/>
      <c r="B62" s="72"/>
      <c r="C62" s="73" t="s">
        <v>43</v>
      </c>
      <c r="D62" s="72" t="s">
        <v>58</v>
      </c>
      <c r="E62" s="72"/>
      <c r="F62" s="74" t="n">
        <v>0.2</v>
      </c>
      <c r="G62" s="74" t="n">
        <v>2</v>
      </c>
      <c r="H62" s="45"/>
    </row>
    <row r="63" customFormat="false" ht="15" hidden="false" customHeight="false" outlineLevel="0" collapsed="false">
      <c r="A63" s="75"/>
      <c r="B63" s="76"/>
      <c r="C63" s="76"/>
      <c r="D63" s="76"/>
      <c r="E63" s="76"/>
      <c r="F63" s="77" t="n">
        <v>0.3</v>
      </c>
      <c r="G63" s="77" t="n">
        <v>5</v>
      </c>
      <c r="H63" s="34"/>
    </row>
  </sheetData>
  <mergeCells count="7">
    <mergeCell ref="H4:H15"/>
    <mergeCell ref="H16:H19"/>
    <mergeCell ref="H20:H23"/>
    <mergeCell ref="H24:H27"/>
    <mergeCell ref="H28:H31"/>
    <mergeCell ref="H32:H35"/>
    <mergeCell ref="H36:H3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6" activeCellId="0" sqref="H36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>
      <c r="A1" s="78" t="s">
        <v>63</v>
      </c>
    </row>
    <row r="2" customFormat="false" ht="13.8" hidden="false" customHeight="false" outlineLevel="0" collapsed="false">
      <c r="A2" s="79" t="s">
        <v>64</v>
      </c>
      <c r="B2" s="79" t="s">
        <v>65</v>
      </c>
      <c r="C2" s="79" t="s">
        <v>66</v>
      </c>
      <c r="D2" s="79" t="s">
        <v>67</v>
      </c>
      <c r="E2" s="79" t="s">
        <v>68</v>
      </c>
      <c r="F2" s="79" t="s">
        <v>69</v>
      </c>
      <c r="G2" s="79" t="s">
        <v>70</v>
      </c>
      <c r="H2" s="79" t="s">
        <v>71</v>
      </c>
      <c r="I2" s="79" t="s">
        <v>72</v>
      </c>
      <c r="J2" s="79" t="s">
        <v>73</v>
      </c>
      <c r="K2" s="79" t="s">
        <v>74</v>
      </c>
      <c r="L2" s="80" t="s">
        <v>75</v>
      </c>
    </row>
    <row r="3" customFormat="false" ht="13.8" hidden="false" customHeight="false" outlineLevel="0" collapsed="false">
      <c r="A3" s="79" t="s">
        <v>76</v>
      </c>
      <c r="B3" s="79" t="s">
        <v>77</v>
      </c>
      <c r="C3" s="79" t="s">
        <v>78</v>
      </c>
      <c r="D3" s="79" t="n">
        <v>100</v>
      </c>
      <c r="E3" s="79" t="s">
        <v>79</v>
      </c>
      <c r="F3" s="79" t="s">
        <v>80</v>
      </c>
      <c r="G3" s="79" t="s">
        <v>81</v>
      </c>
      <c r="H3" s="79" t="s">
        <v>82</v>
      </c>
      <c r="I3" s="79" t="s">
        <v>83</v>
      </c>
      <c r="J3" s="79" t="n">
        <v>975</v>
      </c>
      <c r="K3" s="79" t="n">
        <v>197</v>
      </c>
      <c r="L3" s="79" t="n">
        <v>60</v>
      </c>
    </row>
    <row r="4" customFormat="false" ht="13.8" hidden="false" customHeight="false" outlineLevel="0" collapsed="false">
      <c r="A4" s="79" t="s">
        <v>84</v>
      </c>
      <c r="B4" s="79" t="s">
        <v>85</v>
      </c>
      <c r="C4" s="79" t="s">
        <v>86</v>
      </c>
      <c r="D4" s="79" t="n">
        <v>100</v>
      </c>
      <c r="E4" s="79" t="s">
        <v>87</v>
      </c>
      <c r="F4" s="79" t="s">
        <v>80</v>
      </c>
      <c r="G4" s="79" t="s">
        <v>88</v>
      </c>
      <c r="H4" s="79" t="s">
        <v>89</v>
      </c>
      <c r="I4" s="79" t="s">
        <v>90</v>
      </c>
      <c r="J4" s="79" t="n">
        <v>1343</v>
      </c>
      <c r="K4" s="79" t="n">
        <v>204</v>
      </c>
      <c r="L4" s="79" t="n">
        <v>60</v>
      </c>
    </row>
    <row r="5" customFormat="false" ht="13.8" hidden="false" customHeight="false" outlineLevel="0" collapsed="false">
      <c r="A5" s="79" t="s">
        <v>91</v>
      </c>
      <c r="B5" s="79" t="s">
        <v>92</v>
      </c>
      <c r="C5" s="79" t="s">
        <v>93</v>
      </c>
      <c r="D5" s="79" t="n">
        <v>100</v>
      </c>
      <c r="E5" s="79" t="s">
        <v>94</v>
      </c>
      <c r="F5" s="79" t="s">
        <v>80</v>
      </c>
      <c r="G5" s="79" t="s">
        <v>95</v>
      </c>
      <c r="H5" s="79" t="s">
        <v>96</v>
      </c>
      <c r="I5" s="79" t="s">
        <v>97</v>
      </c>
      <c r="J5" s="79" t="n">
        <v>550</v>
      </c>
      <c r="K5" s="79" t="n">
        <v>114</v>
      </c>
      <c r="L5" s="79" t="n">
        <v>60</v>
      </c>
    </row>
    <row r="6" customFormat="false" ht="13.8" hidden="false" customHeight="false" outlineLevel="0" collapsed="false">
      <c r="A6" s="79" t="s">
        <v>98</v>
      </c>
      <c r="B6" s="79" t="s">
        <v>99</v>
      </c>
      <c r="C6" s="79" t="s">
        <v>100</v>
      </c>
      <c r="D6" s="79" t="n">
        <v>100</v>
      </c>
      <c r="E6" s="79" t="s">
        <v>101</v>
      </c>
      <c r="F6" s="79" t="s">
        <v>80</v>
      </c>
      <c r="G6" s="79" t="s">
        <v>102</v>
      </c>
      <c r="H6" s="79" t="s">
        <v>103</v>
      </c>
      <c r="I6" s="79" t="s">
        <v>104</v>
      </c>
      <c r="J6" s="79" t="n">
        <v>1130</v>
      </c>
      <c r="K6" s="79" t="n">
        <v>163</v>
      </c>
      <c r="L6" s="79" t="n">
        <v>60</v>
      </c>
    </row>
    <row r="7" customFormat="false" ht="13.8" hidden="false" customHeight="false" outlineLevel="0" collapsed="false">
      <c r="A7" s="79" t="s">
        <v>105</v>
      </c>
      <c r="B7" s="79" t="s">
        <v>106</v>
      </c>
      <c r="C7" s="79" t="s">
        <v>107</v>
      </c>
      <c r="D7" s="79" t="s">
        <v>107</v>
      </c>
      <c r="E7" s="79" t="s">
        <v>107</v>
      </c>
      <c r="F7" s="79" t="s">
        <v>80</v>
      </c>
      <c r="G7" s="79" t="s">
        <v>108</v>
      </c>
      <c r="H7" s="79" t="s">
        <v>109</v>
      </c>
      <c r="I7" s="79" t="s">
        <v>110</v>
      </c>
      <c r="J7" s="79" t="n">
        <v>997</v>
      </c>
      <c r="K7" s="79" t="n">
        <v>182</v>
      </c>
      <c r="L7" s="79" t="n">
        <v>60</v>
      </c>
    </row>
    <row r="8" customFormat="false" ht="13.8" hidden="false" customHeight="false" outlineLevel="0" collapsed="false">
      <c r="A8" s="79" t="s">
        <v>111</v>
      </c>
      <c r="B8" s="79" t="s">
        <v>112</v>
      </c>
      <c r="C8" s="79" t="s">
        <v>113</v>
      </c>
      <c r="D8" s="79" t="n">
        <v>100</v>
      </c>
      <c r="E8" s="79" t="s">
        <v>114</v>
      </c>
      <c r="F8" s="79" t="s">
        <v>80</v>
      </c>
      <c r="G8" s="79" t="s">
        <v>115</v>
      </c>
      <c r="H8" s="79" t="s">
        <v>116</v>
      </c>
      <c r="I8" s="79" t="s">
        <v>117</v>
      </c>
      <c r="J8" s="79" t="n">
        <v>241</v>
      </c>
      <c r="K8" s="79" t="n">
        <v>241</v>
      </c>
      <c r="L8" s="79" t="n">
        <v>60</v>
      </c>
    </row>
    <row r="9" customFormat="false" ht="13.8" hidden="false" customHeight="false" outlineLevel="0" collapsed="false">
      <c r="A9" s="79" t="s">
        <v>118</v>
      </c>
      <c r="B9" s="79" t="s">
        <v>119</v>
      </c>
      <c r="C9" s="79" t="s">
        <v>120</v>
      </c>
      <c r="D9" s="79" t="n">
        <v>100</v>
      </c>
      <c r="E9" s="79" t="s">
        <v>121</v>
      </c>
      <c r="F9" s="79" t="s">
        <v>80</v>
      </c>
      <c r="G9" s="79" t="s">
        <v>122</v>
      </c>
      <c r="H9" s="79" t="s">
        <v>123</v>
      </c>
      <c r="I9" s="79" t="s">
        <v>124</v>
      </c>
      <c r="J9" s="79" t="n">
        <v>872</v>
      </c>
      <c r="K9" s="79" t="n">
        <v>131</v>
      </c>
      <c r="L9" s="79" t="n">
        <v>60</v>
      </c>
    </row>
    <row r="10" customFormat="false" ht="13.8" hidden="false" customHeight="false" outlineLevel="0" collapsed="false">
      <c r="A10" s="79" t="s">
        <v>125</v>
      </c>
      <c r="B10" s="79" t="s">
        <v>126</v>
      </c>
      <c r="C10" s="79" t="s">
        <v>127</v>
      </c>
      <c r="D10" s="79" t="n">
        <v>100</v>
      </c>
      <c r="E10" s="79" t="s">
        <v>128</v>
      </c>
      <c r="F10" s="79" t="s">
        <v>80</v>
      </c>
      <c r="G10" s="79" t="s">
        <v>129</v>
      </c>
      <c r="H10" s="79" t="s">
        <v>130</v>
      </c>
      <c r="I10" s="79" t="s">
        <v>131</v>
      </c>
      <c r="J10" s="79" t="n">
        <v>120</v>
      </c>
      <c r="K10" s="79" t="n">
        <v>120</v>
      </c>
      <c r="L10" s="79" t="n">
        <v>60</v>
      </c>
    </row>
    <row r="11" customFormat="false" ht="13.8" hidden="false" customHeight="false" outlineLevel="0" collapsed="false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</row>
    <row r="12" customFormat="false" ht="13.8" hidden="false" customHeight="false" outlineLevel="0" collapsed="false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</row>
    <row r="13" customFormat="false" ht="13.8" hidden="false" customHeight="false" outlineLevel="0" collapsed="false">
      <c r="A13" s="79" t="s">
        <v>132</v>
      </c>
      <c r="B13" s="79"/>
      <c r="C13" s="81"/>
      <c r="D13" s="81"/>
      <c r="E13" s="81"/>
      <c r="F13" s="81"/>
      <c r="G13" s="81"/>
      <c r="H13" s="81"/>
      <c r="I13" s="81"/>
      <c r="J13" s="81"/>
      <c r="K13" s="81"/>
      <c r="L13" s="81"/>
    </row>
    <row r="14" customFormat="false" ht="13.8" hidden="false" customHeight="false" outlineLevel="0" collapsed="false">
      <c r="A14" s="79"/>
      <c r="B14" s="79" t="s">
        <v>133</v>
      </c>
      <c r="C14" s="79"/>
      <c r="D14" s="79"/>
      <c r="E14" s="79"/>
      <c r="F14" s="79"/>
      <c r="G14" s="79" t="s">
        <v>134</v>
      </c>
      <c r="H14" s="79" t="s">
        <v>135</v>
      </c>
      <c r="I14" s="79" t="s">
        <v>136</v>
      </c>
      <c r="J14" s="79" t="n">
        <v>101</v>
      </c>
      <c r="K14" s="79" t="n">
        <v>101</v>
      </c>
      <c r="L14" s="79" t="n">
        <v>60</v>
      </c>
    </row>
    <row r="15" customFormat="false" ht="13.8" hidden="false" customHeight="false" outlineLevel="0" collapsed="false">
      <c r="A15" s="79"/>
      <c r="B15" s="79" t="s">
        <v>137</v>
      </c>
      <c r="C15" s="79"/>
      <c r="D15" s="79"/>
      <c r="E15" s="79"/>
      <c r="F15" s="79"/>
      <c r="G15" s="79" t="s">
        <v>138</v>
      </c>
      <c r="H15" s="79" t="s">
        <v>139</v>
      </c>
      <c r="I15" s="79" t="s">
        <v>140</v>
      </c>
      <c r="J15" s="79" t="n">
        <v>121</v>
      </c>
      <c r="K15" s="79" t="n">
        <v>121</v>
      </c>
      <c r="L15" s="79" t="n">
        <v>60</v>
      </c>
    </row>
    <row r="16" customFormat="false" ht="13.8" hidden="false" customHeight="false" outlineLevel="0" collapsed="false">
      <c r="A16" s="79"/>
      <c r="B16" s="79" t="s">
        <v>141</v>
      </c>
      <c r="C16" s="79"/>
      <c r="D16" s="79"/>
      <c r="E16" s="79"/>
      <c r="F16" s="79"/>
      <c r="G16" s="79" t="s">
        <v>141</v>
      </c>
      <c r="H16" s="79" t="s">
        <v>142</v>
      </c>
      <c r="I16" s="79" t="s">
        <v>143</v>
      </c>
      <c r="J16" s="79" t="n">
        <v>121</v>
      </c>
      <c r="K16" s="79" t="n">
        <v>121</v>
      </c>
      <c r="L16" s="79" t="n">
        <v>60</v>
      </c>
    </row>
  </sheetData>
  <mergeCells count="1">
    <mergeCell ref="A13:B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4.25" zeroHeight="false" outlineLevelRow="0" outlineLevelCol="0"/>
  <cols>
    <col collapsed="false" customWidth="true" hidden="false" outlineLevel="0" max="4" min="4" style="0" width="15"/>
    <col collapsed="false" customWidth="true" hidden="false" outlineLevel="0" max="5" min="5" style="0" width="19.54"/>
    <col collapsed="false" customWidth="true" hidden="false" outlineLevel="0" max="6" min="6" style="0" width="24.18"/>
    <col collapsed="false" customWidth="true" hidden="false" outlineLevel="0" max="7" min="7" style="0" width="19.45"/>
  </cols>
  <sheetData>
    <row r="1" customFormat="false" ht="15" hidden="false" customHeight="false" outlineLevel="0" collapsed="false">
      <c r="A1" s="14" t="s">
        <v>144</v>
      </c>
    </row>
    <row r="3" customFormat="false" ht="15" hidden="false" customHeight="false" outlineLevel="0" collapsed="false">
      <c r="A3" s="14" t="s">
        <v>145</v>
      </c>
      <c r="B3" s="14" t="s">
        <v>146</v>
      </c>
      <c r="C3" s="14" t="s">
        <v>147</v>
      </c>
      <c r="D3" s="14" t="s">
        <v>148</v>
      </c>
      <c r="E3" s="14" t="s">
        <v>149</v>
      </c>
      <c r="F3" s="14" t="s">
        <v>150</v>
      </c>
      <c r="G3" s="14" t="s">
        <v>151</v>
      </c>
      <c r="H3" s="14" t="s">
        <v>152</v>
      </c>
      <c r="I3" s="14" t="s">
        <v>153</v>
      </c>
      <c r="J3" s="14" t="s">
        <v>154</v>
      </c>
      <c r="K3" s="14" t="s">
        <v>155</v>
      </c>
    </row>
    <row r="4" customFormat="false" ht="15" hidden="false" customHeight="false" outlineLevel="0" collapsed="false">
      <c r="A4" s="14" t="s">
        <v>51</v>
      </c>
      <c r="B4" s="14" t="s">
        <v>41</v>
      </c>
      <c r="C4" s="14" t="n">
        <v>7</v>
      </c>
      <c r="D4" s="14" t="n">
        <v>2764</v>
      </c>
      <c r="E4" s="14" t="n">
        <v>782.5852</v>
      </c>
      <c r="F4" s="14" t="n">
        <v>0.1025</v>
      </c>
      <c r="G4" s="14" t="n">
        <f aca="false">E4/F4</f>
        <v>7634.97756097561</v>
      </c>
      <c r="H4" s="14" t="n">
        <f aca="false">G4/1000</f>
        <v>7.63497756097561</v>
      </c>
      <c r="I4" s="14" t="n">
        <f aca="false">H4/1000*5489</f>
        <v>41.9083918321951</v>
      </c>
      <c r="J4" s="14"/>
      <c r="K4" s="14"/>
    </row>
    <row r="5" customFormat="false" ht="15" hidden="false" customHeight="false" outlineLevel="0" collapsed="false">
      <c r="A5" s="14" t="s">
        <v>51</v>
      </c>
      <c r="B5" s="14" t="s">
        <v>41</v>
      </c>
      <c r="C5" s="14" t="n">
        <v>7</v>
      </c>
      <c r="D5" s="14" t="n">
        <v>1168</v>
      </c>
      <c r="E5" s="14" t="n">
        <v>187.2028</v>
      </c>
      <c r="F5" s="14" t="n">
        <v>0.1038</v>
      </c>
      <c r="G5" s="14" t="n">
        <f aca="false">E5/F5</f>
        <v>1803.49518304432</v>
      </c>
      <c r="H5" s="14" t="n">
        <f aca="false">G5/1000</f>
        <v>1.80349518304432</v>
      </c>
      <c r="I5" s="14" t="n">
        <f aca="false">H5/1000*5489</f>
        <v>9.89938505973025</v>
      </c>
      <c r="J5" s="14"/>
      <c r="K5" s="14"/>
    </row>
    <row r="6" customFormat="false" ht="15" hidden="false" customHeight="false" outlineLevel="0" collapsed="false">
      <c r="A6" s="14" t="s">
        <v>51</v>
      </c>
      <c r="B6" s="14" t="s">
        <v>41</v>
      </c>
      <c r="C6" s="14" t="n">
        <v>7</v>
      </c>
      <c r="D6" s="14" t="n">
        <v>1316</v>
      </c>
      <c r="E6" s="14" t="n">
        <v>228.2332</v>
      </c>
      <c r="F6" s="14" t="n">
        <v>0.1091</v>
      </c>
      <c r="G6" s="14" t="n">
        <f aca="false">E6/F6</f>
        <v>2091.96333638863</v>
      </c>
      <c r="H6" s="14" t="n">
        <f aca="false">G6/1000</f>
        <v>2.09196333638863</v>
      </c>
      <c r="I6" s="14" t="n">
        <f aca="false">H6/1000*5489</f>
        <v>11.4827867534372</v>
      </c>
      <c r="J6" s="14" t="n">
        <f aca="false">AVERAGE(I4:I6)</f>
        <v>21.0968545484542</v>
      </c>
      <c r="K6" s="14" t="n">
        <f aca="false">_xlfn.STDEV.P(I4:I6)</f>
        <v>14.7301697957019</v>
      </c>
    </row>
    <row r="7" customFormat="false" ht="15" hidden="false" customHeight="false" outlineLevel="0" collapsed="false">
      <c r="A7" s="14" t="s">
        <v>43</v>
      </c>
      <c r="B7" s="14" t="s">
        <v>41</v>
      </c>
      <c r="C7" s="14" t="n">
        <v>7</v>
      </c>
      <c r="D7" s="14" t="n">
        <v>898</v>
      </c>
      <c r="E7" s="14" t="n">
        <v>121.032</v>
      </c>
      <c r="F7" s="14" t="n">
        <v>0.101</v>
      </c>
      <c r="G7" s="14" t="n">
        <f aca="false">E7/F7</f>
        <v>1198.33663366337</v>
      </c>
      <c r="H7" s="14" t="n">
        <f aca="false">G7/1000</f>
        <v>1.19833663366337</v>
      </c>
      <c r="I7" s="14" t="n">
        <f aca="false">H7/1000*5489</f>
        <v>6.57766978217822</v>
      </c>
      <c r="J7" s="14"/>
      <c r="K7" s="14"/>
    </row>
    <row r="8" customFormat="false" ht="15" hidden="false" customHeight="false" outlineLevel="0" collapsed="false">
      <c r="A8" s="14" t="s">
        <v>43</v>
      </c>
      <c r="B8" s="14" t="s">
        <v>41</v>
      </c>
      <c r="C8" s="14" t="n">
        <v>7</v>
      </c>
      <c r="D8" s="14" t="n">
        <v>1311</v>
      </c>
      <c r="E8" s="14" t="n">
        <v>226.9255</v>
      </c>
      <c r="F8" s="14" t="n">
        <v>0.1026</v>
      </c>
      <c r="G8" s="14" t="n">
        <f aca="false">E8/F8</f>
        <v>2211.74951267057</v>
      </c>
      <c r="H8" s="14" t="n">
        <f aca="false">G8/1000</f>
        <v>2.21174951267057</v>
      </c>
      <c r="I8" s="14" t="n">
        <f aca="false">H8/1000*5489</f>
        <v>12.1402930750487</v>
      </c>
      <c r="J8" s="14"/>
      <c r="K8" s="14"/>
    </row>
    <row r="9" customFormat="false" ht="15" hidden="false" customHeight="false" outlineLevel="0" collapsed="false">
      <c r="A9" s="14" t="s">
        <v>43</v>
      </c>
      <c r="B9" s="14" t="s">
        <v>41</v>
      </c>
      <c r="C9" s="14" t="n">
        <v>7</v>
      </c>
      <c r="D9" s="14" t="n">
        <v>1350</v>
      </c>
      <c r="E9" s="14" t="n">
        <v>238.2303</v>
      </c>
      <c r="F9" s="14" t="n">
        <v>0.1008</v>
      </c>
      <c r="G9" s="14" t="n">
        <f aca="false">E9/F9</f>
        <v>2363.39583333333</v>
      </c>
      <c r="H9" s="14" t="n">
        <f aca="false">G9/1000</f>
        <v>2.36339583333333</v>
      </c>
      <c r="I9" s="14" t="n">
        <f aca="false">H9/1000*5489</f>
        <v>12.9726797291667</v>
      </c>
      <c r="J9" s="14" t="n">
        <f aca="false">AVERAGE(I7:I9)</f>
        <v>10.5635475287979</v>
      </c>
      <c r="K9" s="14" t="n">
        <f aca="false">_xlfn.STDEV.P(I7:I9)</f>
        <v>2.83885340043438</v>
      </c>
    </row>
    <row r="10" customFormat="false" ht="15" hidden="false" customHeight="false" outlineLevel="0" collapsed="false">
      <c r="A10" s="14" t="s">
        <v>51</v>
      </c>
      <c r="B10" s="14" t="s">
        <v>156</v>
      </c>
      <c r="C10" s="14" t="n">
        <v>7</v>
      </c>
      <c r="D10" s="14" t="n">
        <v>75917</v>
      </c>
      <c r="E10" s="14" t="n">
        <v>191499.8529</v>
      </c>
      <c r="F10" s="14" t="n">
        <v>0.1099</v>
      </c>
      <c r="G10" s="14" t="n">
        <f aca="false">E10/F10</f>
        <v>1742491.83712466</v>
      </c>
      <c r="H10" s="14" t="n">
        <f aca="false">G10/1000</f>
        <v>1742.49183712466</v>
      </c>
      <c r="I10" s="14" t="n">
        <f aca="false">H10/1000*5489</f>
        <v>9564.53769397725</v>
      </c>
      <c r="J10" s="14"/>
      <c r="K10" s="14"/>
    </row>
    <row r="11" customFormat="false" ht="15" hidden="false" customHeight="false" outlineLevel="0" collapsed="false">
      <c r="A11" s="14" t="s">
        <v>51</v>
      </c>
      <c r="B11" s="14" t="s">
        <v>156</v>
      </c>
      <c r="C11" s="14" t="n">
        <v>7</v>
      </c>
      <c r="D11" s="14" t="n">
        <v>67028</v>
      </c>
      <c r="E11" s="14" t="n">
        <v>155733.1393</v>
      </c>
      <c r="F11" s="14" t="n">
        <v>0.1001</v>
      </c>
      <c r="G11" s="14" t="n">
        <f aca="false">E11/F11</f>
        <v>1555775.61738262</v>
      </c>
      <c r="H11" s="14" t="n">
        <f aca="false">G11/1000</f>
        <v>1555.77561738262</v>
      </c>
      <c r="I11" s="14" t="n">
        <f aca="false">H11/1000*5489</f>
        <v>8539.65236381319</v>
      </c>
      <c r="J11" s="14"/>
      <c r="K11" s="14"/>
    </row>
    <row r="12" customFormat="false" ht="15" hidden="false" customHeight="false" outlineLevel="0" collapsed="false">
      <c r="A12" s="14" t="s">
        <v>51</v>
      </c>
      <c r="B12" s="14" t="s">
        <v>156</v>
      </c>
      <c r="C12" s="14" t="n">
        <v>7</v>
      </c>
      <c r="D12" s="14" t="n">
        <v>132378</v>
      </c>
      <c r="E12" s="14" t="n">
        <v>481995.0925</v>
      </c>
      <c r="F12" s="14" t="n">
        <v>0.1006</v>
      </c>
      <c r="G12" s="14" t="n">
        <f aca="false">E12/F12</f>
        <v>4791203.7027833</v>
      </c>
      <c r="H12" s="14" t="n">
        <f aca="false">G12/1000</f>
        <v>4791.2037027833</v>
      </c>
      <c r="I12" s="14" t="n">
        <f aca="false">H12/1000*5489</f>
        <v>26298.9171245775</v>
      </c>
      <c r="J12" s="14" t="n">
        <f aca="false">AVERAGE(I10:I12)</f>
        <v>14801.035727456</v>
      </c>
      <c r="K12" s="14" t="n">
        <f aca="false">_xlfn.STDEV.P(I10:I12)</f>
        <v>8140.98908616972</v>
      </c>
    </row>
    <row r="13" customFormat="false" ht="15" hidden="false" customHeight="false" outlineLevel="0" collapsed="false">
      <c r="A13" s="14" t="s">
        <v>43</v>
      </c>
      <c r="B13" s="14" t="s">
        <v>156</v>
      </c>
      <c r="C13" s="14" t="n">
        <v>7</v>
      </c>
      <c r="D13" s="14" t="n">
        <v>61627</v>
      </c>
      <c r="E13" s="14" t="n">
        <v>135460.5544</v>
      </c>
      <c r="F13" s="14" t="n">
        <v>0.1005</v>
      </c>
      <c r="G13" s="14" t="n">
        <f aca="false">E13/F13</f>
        <v>1347866.21293532</v>
      </c>
      <c r="H13" s="14" t="n">
        <f aca="false">G13/1000</f>
        <v>1347.86621293532</v>
      </c>
      <c r="I13" s="14" t="n">
        <f aca="false">H13/1000*5489</f>
        <v>7398.43764280199</v>
      </c>
      <c r="J13" s="14"/>
      <c r="K13" s="14"/>
    </row>
    <row r="14" customFormat="false" ht="15" hidden="false" customHeight="false" outlineLevel="0" collapsed="false">
      <c r="A14" s="14" t="s">
        <v>43</v>
      </c>
      <c r="B14" s="14" t="s">
        <v>156</v>
      </c>
      <c r="C14" s="14" t="n">
        <v>7</v>
      </c>
      <c r="D14" s="14" t="n">
        <v>57760</v>
      </c>
      <c r="E14" s="14" t="n">
        <v>121644.2633</v>
      </c>
      <c r="F14" s="14" t="n">
        <v>0.1013</v>
      </c>
      <c r="G14" s="14" t="n">
        <f aca="false">E14/F14</f>
        <v>1200831.81934847</v>
      </c>
      <c r="H14" s="14" t="n">
        <f aca="false">G14/1000</f>
        <v>1200.83181934847</v>
      </c>
      <c r="I14" s="14" t="n">
        <f aca="false">H14/1000*5489</f>
        <v>6591.36585640375</v>
      </c>
      <c r="J14" s="14"/>
      <c r="K14" s="14"/>
    </row>
    <row r="15" customFormat="false" ht="15" hidden="false" customHeight="false" outlineLevel="0" collapsed="false">
      <c r="A15" s="14" t="s">
        <v>43</v>
      </c>
      <c r="B15" s="14" t="s">
        <v>156</v>
      </c>
      <c r="C15" s="14" t="n">
        <v>7</v>
      </c>
      <c r="D15" s="14" t="n">
        <v>54782</v>
      </c>
      <c r="E15" s="14" t="n">
        <v>111410.7084</v>
      </c>
      <c r="F15" s="14" t="n">
        <v>0.1026</v>
      </c>
      <c r="G15" s="14" t="n">
        <f aca="false">E15/F15</f>
        <v>1085874.35087719</v>
      </c>
      <c r="H15" s="14" t="n">
        <f aca="false">G15/1000</f>
        <v>1085.87435087719</v>
      </c>
      <c r="I15" s="14" t="n">
        <f aca="false">H15/1000*5489</f>
        <v>5960.36431196491</v>
      </c>
      <c r="J15" s="14" t="n">
        <f aca="false">AVERAGE(I13:I15)</f>
        <v>6650.05593705688</v>
      </c>
      <c r="K15" s="14" t="n">
        <f aca="false">_xlfn.STDEV.P(I13:I15)</f>
        <v>588.555927895565</v>
      </c>
    </row>
    <row r="16" customFormat="false" ht="15" hidden="false" customHeight="false" outlineLevel="0" collapsed="false">
      <c r="A16" s="14" t="s">
        <v>51</v>
      </c>
      <c r="B16" s="14" t="s">
        <v>41</v>
      </c>
      <c r="C16" s="14" t="n">
        <v>14</v>
      </c>
      <c r="D16" s="14" t="n">
        <v>880</v>
      </c>
      <c r="E16" s="14" t="n">
        <v>117.1363</v>
      </c>
      <c r="F16" s="14" t="n">
        <v>0.1087</v>
      </c>
      <c r="G16" s="14" t="n">
        <f aca="false">E16/F16</f>
        <v>1077.61085556578</v>
      </c>
      <c r="H16" s="14" t="n">
        <f aca="false">G16/1000</f>
        <v>1.07761085556578</v>
      </c>
      <c r="I16" s="14" t="n">
        <f aca="false">H16/1000*5489</f>
        <v>5.91500598620055</v>
      </c>
      <c r="J16" s="14"/>
      <c r="K16" s="14"/>
    </row>
    <row r="17" customFormat="false" ht="15" hidden="false" customHeight="false" outlineLevel="0" collapsed="false">
      <c r="A17" s="14" t="s">
        <v>51</v>
      </c>
      <c r="B17" s="14" t="s">
        <v>41</v>
      </c>
      <c r="C17" s="14" t="n">
        <v>14</v>
      </c>
      <c r="D17" s="14" t="n">
        <v>702</v>
      </c>
      <c r="E17" s="14" t="n">
        <v>80.5026</v>
      </c>
      <c r="F17" s="14" t="n">
        <v>0.1021</v>
      </c>
      <c r="G17" s="14" t="n">
        <f aca="false">E17/F17</f>
        <v>788.468168462292</v>
      </c>
      <c r="H17" s="14" t="n">
        <f aca="false">G17/1000</f>
        <v>0.788468168462292</v>
      </c>
      <c r="I17" s="14" t="n">
        <f aca="false">H17/1000*5489</f>
        <v>4.32790177668952</v>
      </c>
      <c r="J17" s="14"/>
      <c r="K17" s="14"/>
    </row>
    <row r="18" customFormat="false" ht="15" hidden="false" customHeight="false" outlineLevel="0" collapsed="false">
      <c r="A18" s="14" t="s">
        <v>51</v>
      </c>
      <c r="B18" s="14" t="s">
        <v>41</v>
      </c>
      <c r="C18" s="14" t="n">
        <v>14</v>
      </c>
      <c r="D18" s="14" t="n">
        <v>701</v>
      </c>
      <c r="E18" s="14" t="n">
        <v>80.3371</v>
      </c>
      <c r="F18" s="14" t="n">
        <v>0.1129</v>
      </c>
      <c r="G18" s="14" t="n">
        <f aca="false">E18/F18</f>
        <v>711.577502214349</v>
      </c>
      <c r="H18" s="14" t="n">
        <f aca="false">G18/1000</f>
        <v>0.711577502214349</v>
      </c>
      <c r="I18" s="14" t="n">
        <f aca="false">H18/1000*5489</f>
        <v>3.90584890965456</v>
      </c>
      <c r="J18" s="14" t="n">
        <f aca="false">AVERAGE(I16:I18)</f>
        <v>4.71625222418154</v>
      </c>
      <c r="K18" s="14" t="n">
        <f aca="false">_xlfn.STDEV.P(I16:I18)</f>
        <v>0.864981730870331</v>
      </c>
    </row>
    <row r="19" customFormat="false" ht="15" hidden="false" customHeight="false" outlineLevel="0" collapsed="false">
      <c r="A19" s="14" t="s">
        <v>43</v>
      </c>
      <c r="B19" s="14" t="s">
        <v>41</v>
      </c>
      <c r="C19" s="14" t="n">
        <v>14</v>
      </c>
      <c r="D19" s="14" t="n">
        <v>381</v>
      </c>
      <c r="E19" s="14" t="n">
        <v>29.2015</v>
      </c>
      <c r="F19" s="14" t="n">
        <v>0.1016</v>
      </c>
      <c r="G19" s="14" t="n">
        <f aca="false">E19/F19</f>
        <v>287.416338582677</v>
      </c>
      <c r="H19" s="14" t="n">
        <f aca="false">G19/1000</f>
        <v>0.287416338582677</v>
      </c>
      <c r="I19" s="14" t="n">
        <f aca="false">H19/1000*5489</f>
        <v>1.57762828248032</v>
      </c>
      <c r="J19" s="14"/>
      <c r="K19" s="14"/>
    </row>
    <row r="20" customFormat="false" ht="15" hidden="false" customHeight="false" outlineLevel="0" collapsed="false">
      <c r="A20" s="14" t="s">
        <v>43</v>
      </c>
      <c r="B20" s="14" t="s">
        <v>41</v>
      </c>
      <c r="C20" s="14" t="n">
        <v>14</v>
      </c>
      <c r="D20" s="14" t="n">
        <v>2444</v>
      </c>
      <c r="E20" s="14" t="n">
        <v>638.0683</v>
      </c>
      <c r="F20" s="14" t="n">
        <v>0.1094</v>
      </c>
      <c r="G20" s="14" t="n">
        <f aca="false">E20/F20</f>
        <v>5832.43418647166</v>
      </c>
      <c r="H20" s="14" t="n">
        <f aca="false">G20/1000</f>
        <v>5.83243418647166</v>
      </c>
      <c r="I20" s="14" t="n">
        <f aca="false">H20/1000*5489</f>
        <v>32.014231249543</v>
      </c>
      <c r="J20" s="14"/>
      <c r="K20" s="14"/>
    </row>
    <row r="21" customFormat="false" ht="15" hidden="false" customHeight="false" outlineLevel="0" collapsed="false">
      <c r="A21" s="14" t="s">
        <v>43</v>
      </c>
      <c r="B21" s="14" t="s">
        <v>41</v>
      </c>
      <c r="C21" s="14" t="n">
        <v>14</v>
      </c>
      <c r="D21" s="14" t="n">
        <v>568</v>
      </c>
      <c r="E21" s="14" t="n">
        <v>56.5676</v>
      </c>
      <c r="F21" s="14" t="n">
        <v>0.1142</v>
      </c>
      <c r="G21" s="14" t="n">
        <f aca="false">E21/F21</f>
        <v>495.338003502627</v>
      </c>
      <c r="H21" s="14" t="n">
        <f aca="false">G21/1000</f>
        <v>0.495338003502627</v>
      </c>
      <c r="I21" s="14" t="n">
        <f aca="false">H21/1000*5489</f>
        <v>2.71891030122592</v>
      </c>
      <c r="J21" s="14" t="n">
        <f aca="false">AVERAGE(I19:I21)</f>
        <v>12.1035899444164</v>
      </c>
      <c r="K21" s="14" t="n">
        <f aca="false">_xlfn.STDEV.P(I19:I21)</f>
        <v>14.0866570211586</v>
      </c>
    </row>
    <row r="22" customFormat="false" ht="15" hidden="false" customHeight="false" outlineLevel="0" collapsed="false">
      <c r="A22" s="14" t="s">
        <v>51</v>
      </c>
      <c r="B22" s="14" t="s">
        <v>156</v>
      </c>
      <c r="C22" s="14" t="n">
        <v>14</v>
      </c>
      <c r="D22" s="14" t="n">
        <v>51099</v>
      </c>
      <c r="E22" s="14" t="n">
        <v>99253.2299</v>
      </c>
      <c r="F22" s="14" t="n">
        <v>0.1013</v>
      </c>
      <c r="G22" s="14" t="n">
        <f aca="false">E22/F22</f>
        <v>979794.964461994</v>
      </c>
      <c r="H22" s="14" t="n">
        <f aca="false">G22/1000</f>
        <v>979.794964461994</v>
      </c>
      <c r="I22" s="14" t="n">
        <f aca="false">H22/1000*5489</f>
        <v>5378.09455993189</v>
      </c>
      <c r="J22" s="14"/>
      <c r="K22" s="14"/>
    </row>
    <row r="23" customFormat="false" ht="15" hidden="false" customHeight="false" outlineLevel="0" collapsed="false">
      <c r="A23" s="14" t="s">
        <v>51</v>
      </c>
      <c r="B23" s="14" t="s">
        <v>156</v>
      </c>
      <c r="C23" s="14" t="n">
        <v>14</v>
      </c>
      <c r="D23" s="14" t="n">
        <v>51493</v>
      </c>
      <c r="E23" s="14" t="n">
        <v>100528.1179</v>
      </c>
      <c r="F23" s="14" t="n">
        <v>0.107</v>
      </c>
      <c r="G23" s="14" t="n">
        <f aca="false">E23/F23</f>
        <v>939515.120560748</v>
      </c>
      <c r="H23" s="14" t="n">
        <f aca="false">G23/1000</f>
        <v>939.515120560748</v>
      </c>
      <c r="I23" s="14" t="n">
        <f aca="false">H23/1000*5489</f>
        <v>5156.99849675794</v>
      </c>
      <c r="J23" s="14"/>
      <c r="K23" s="14"/>
    </row>
    <row r="24" customFormat="false" ht="15" hidden="false" customHeight="false" outlineLevel="0" collapsed="false">
      <c r="A24" s="14" t="s">
        <v>51</v>
      </c>
      <c r="B24" s="14" t="s">
        <v>156</v>
      </c>
      <c r="C24" s="14" t="n">
        <v>14</v>
      </c>
      <c r="D24" s="14" t="n">
        <v>50299</v>
      </c>
      <c r="E24" s="14" t="n">
        <v>96687.5723</v>
      </c>
      <c r="F24" s="14" t="n">
        <v>0.1076</v>
      </c>
      <c r="G24" s="14" t="n">
        <f aca="false">E24/F24</f>
        <v>898583.385687732</v>
      </c>
      <c r="H24" s="14" t="n">
        <f aca="false">G24/1000</f>
        <v>898.583385687732</v>
      </c>
      <c r="I24" s="14" t="n">
        <f aca="false">H24/1000*5489</f>
        <v>4932.32420403996</v>
      </c>
      <c r="J24" s="14" t="n">
        <f aca="false">AVERAGE(I22:I24)</f>
        <v>5155.8057535766</v>
      </c>
      <c r="K24" s="14" t="n">
        <f aca="false">_xlfn.STDEV.P(I22:I24)</f>
        <v>181.986940053813</v>
      </c>
    </row>
    <row r="25" customFormat="false" ht="15" hidden="false" customHeight="false" outlineLevel="0" collapsed="false">
      <c r="A25" s="14" t="s">
        <v>43</v>
      </c>
      <c r="B25" s="14" t="s">
        <v>156</v>
      </c>
      <c r="C25" s="14" t="n">
        <v>14</v>
      </c>
      <c r="D25" s="14" t="n">
        <v>29710</v>
      </c>
      <c r="E25" s="14" t="n">
        <v>40344.4177</v>
      </c>
      <c r="F25" s="14" t="n">
        <v>0.1025</v>
      </c>
      <c r="G25" s="14" t="n">
        <f aca="false">E25/F25</f>
        <v>393604.075121951</v>
      </c>
      <c r="H25" s="14" t="n">
        <f aca="false">G25/1000</f>
        <v>393.604075121951</v>
      </c>
      <c r="I25" s="14" t="n">
        <f aca="false">H25/1000*5489</f>
        <v>2160.49276834439</v>
      </c>
      <c r="J25" s="14"/>
      <c r="K25" s="14"/>
    </row>
    <row r="26" customFormat="false" ht="15" hidden="false" customHeight="false" outlineLevel="0" collapsed="false">
      <c r="A26" s="14" t="s">
        <v>43</v>
      </c>
      <c r="B26" s="14" t="s">
        <v>156</v>
      </c>
      <c r="C26" s="14" t="n">
        <v>14</v>
      </c>
      <c r="D26" s="14" t="n">
        <v>49618</v>
      </c>
      <c r="E26" s="14" t="n">
        <v>94523.5623</v>
      </c>
      <c r="F26" s="14" t="n">
        <v>0.1014</v>
      </c>
      <c r="G26" s="14" t="n">
        <f aca="false">E26/F26</f>
        <v>932185.032544379</v>
      </c>
      <c r="H26" s="14" t="n">
        <f aca="false">G26/1000</f>
        <v>932.185032544379</v>
      </c>
      <c r="I26" s="14" t="n">
        <f aca="false">H26/1000*5489</f>
        <v>5116.76364363609</v>
      </c>
      <c r="J26" s="14"/>
      <c r="K26" s="14"/>
    </row>
    <row r="27" customFormat="false" ht="15" hidden="false" customHeight="false" outlineLevel="0" collapsed="false">
      <c r="A27" s="14" t="s">
        <v>43</v>
      </c>
      <c r="B27" s="14" t="s">
        <v>156</v>
      </c>
      <c r="C27" s="14" t="n">
        <v>14</v>
      </c>
      <c r="D27" s="14" t="n">
        <v>51599</v>
      </c>
      <c r="E27" s="14" t="n">
        <v>100871.0685</v>
      </c>
      <c r="F27" s="14" t="n">
        <v>0.1027</v>
      </c>
      <c r="G27" s="14" t="n">
        <f aca="false">E27/F27</f>
        <v>982191.514118793</v>
      </c>
      <c r="H27" s="14" t="n">
        <f aca="false">G27/1000</f>
        <v>982.191514118793</v>
      </c>
      <c r="I27" s="14" t="n">
        <f aca="false">H27/1000*5489</f>
        <v>5391.24922099805</v>
      </c>
      <c r="J27" s="14" t="n">
        <f aca="false">AVERAGE(I25:I27)</f>
        <v>4222.83521099285</v>
      </c>
      <c r="K27" s="14" t="n">
        <f aca="false">_xlfn.STDEV.P(I25:I27)</f>
        <v>1462.59537492017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4.25" zeroHeight="false" outlineLevelRow="0" outlineLevelCol="0"/>
  <sheetData>
    <row r="1" customFormat="false" ht="14.25" hidden="false" customHeight="false" outlineLevel="0" collapsed="false">
      <c r="A1" s="0" t="s">
        <v>157</v>
      </c>
    </row>
    <row r="2" customFormat="false" ht="14.25" hidden="false" customHeight="false" outlineLevel="0" collapsed="false">
      <c r="A2" s="0" t="s">
        <v>158</v>
      </c>
      <c r="B2" s="0" t="s">
        <v>145</v>
      </c>
      <c r="C2" s="0" t="s">
        <v>146</v>
      </c>
      <c r="D2" s="0" t="s">
        <v>147</v>
      </c>
      <c r="E2" s="0" t="s">
        <v>159</v>
      </c>
      <c r="F2" s="0" t="s">
        <v>160</v>
      </c>
      <c r="G2" s="0" t="s">
        <v>161</v>
      </c>
      <c r="H2" s="0" t="s">
        <v>162</v>
      </c>
      <c r="I2" s="0" t="s">
        <v>163</v>
      </c>
      <c r="J2" s="0" t="s">
        <v>161</v>
      </c>
    </row>
    <row r="3" customFormat="false" ht="14.25" hidden="false" customHeight="false" outlineLevel="0" collapsed="false">
      <c r="A3" s="0" t="n">
        <v>1</v>
      </c>
      <c r="B3" s="0" t="s">
        <v>40</v>
      </c>
      <c r="C3" s="0" t="s">
        <v>164</v>
      </c>
      <c r="D3" s="0" t="n">
        <v>7</v>
      </c>
      <c r="E3" s="82" t="n">
        <v>0.4585</v>
      </c>
      <c r="F3" s="82" t="n">
        <v>0.098633402</v>
      </c>
      <c r="G3" s="82" t="s">
        <v>165</v>
      </c>
      <c r="H3" s="82" t="n">
        <v>0.10856</v>
      </c>
      <c r="I3" s="82" t="n">
        <v>0.022669945</v>
      </c>
      <c r="J3" s="82" t="s">
        <v>165</v>
      </c>
    </row>
    <row r="4" customFormat="false" ht="14.25" hidden="false" customHeight="false" outlineLevel="0" collapsed="false">
      <c r="A4" s="0" t="n">
        <v>1</v>
      </c>
      <c r="B4" s="0" t="s">
        <v>40</v>
      </c>
      <c r="C4" s="0" t="s">
        <v>166</v>
      </c>
      <c r="D4" s="0" t="n">
        <v>7</v>
      </c>
      <c r="E4" s="82" t="n">
        <v>0.3225</v>
      </c>
      <c r="F4" s="82" t="n">
        <v>0.094752309</v>
      </c>
      <c r="G4" s="82" t="s">
        <v>165</v>
      </c>
      <c r="H4" s="82" t="n">
        <v>0.08616</v>
      </c>
      <c r="I4" s="82" t="n">
        <v>0.023555942</v>
      </c>
      <c r="J4" s="82" t="s">
        <v>165</v>
      </c>
    </row>
    <row r="5" customFormat="false" ht="14.25" hidden="false" customHeight="false" outlineLevel="0" collapsed="false">
      <c r="A5" s="0" t="n">
        <v>1</v>
      </c>
      <c r="B5" s="0" t="s">
        <v>51</v>
      </c>
      <c r="C5" s="0" t="s">
        <v>164</v>
      </c>
      <c r="D5" s="0" t="n">
        <v>7</v>
      </c>
      <c r="E5" s="82" t="n">
        <v>0.84738</v>
      </c>
      <c r="F5" s="82" t="n">
        <v>0.093265929</v>
      </c>
      <c r="G5" s="82" t="s">
        <v>165</v>
      </c>
      <c r="H5" s="82" t="n">
        <v>0.12318</v>
      </c>
      <c r="I5" s="82" t="n">
        <v>0.058351603</v>
      </c>
      <c r="J5" s="82" t="s">
        <v>165</v>
      </c>
    </row>
    <row r="6" customFormat="false" ht="14.25" hidden="false" customHeight="false" outlineLevel="0" collapsed="false">
      <c r="A6" s="0" t="n">
        <v>1</v>
      </c>
      <c r="B6" s="0" t="s">
        <v>51</v>
      </c>
      <c r="C6" s="0" t="s">
        <v>166</v>
      </c>
      <c r="D6" s="0" t="n">
        <v>7</v>
      </c>
      <c r="E6" s="82" t="n">
        <v>0.5618</v>
      </c>
      <c r="F6" s="82" t="n">
        <v>0.097958604</v>
      </c>
      <c r="G6" s="82" t="s">
        <v>165</v>
      </c>
      <c r="H6" s="82" t="n">
        <v>0.16722</v>
      </c>
      <c r="I6" s="82" t="n">
        <v>0.051334682</v>
      </c>
      <c r="J6" s="82" t="s">
        <v>165</v>
      </c>
    </row>
    <row r="7" customFormat="false" ht="14.25" hidden="false" customHeight="false" outlineLevel="0" collapsed="false">
      <c r="A7" s="0" t="n">
        <v>1</v>
      </c>
      <c r="B7" s="0" t="s">
        <v>43</v>
      </c>
      <c r="C7" s="0" t="s">
        <v>164</v>
      </c>
      <c r="D7" s="0" t="n">
        <v>7</v>
      </c>
      <c r="E7" s="82" t="n">
        <v>0.50346</v>
      </c>
      <c r="F7" s="82" t="n">
        <v>0.066497176</v>
      </c>
      <c r="G7" s="82" t="s">
        <v>165</v>
      </c>
      <c r="H7" s="82" t="n">
        <v>0.02902</v>
      </c>
      <c r="I7" s="82" t="n">
        <v>0.008169064</v>
      </c>
      <c r="J7" s="82" t="s">
        <v>165</v>
      </c>
    </row>
    <row r="8" customFormat="false" ht="14.25" hidden="false" customHeight="false" outlineLevel="0" collapsed="false">
      <c r="A8" s="0" t="n">
        <v>1</v>
      </c>
      <c r="B8" s="0" t="s">
        <v>43</v>
      </c>
      <c r="C8" s="0" t="s">
        <v>166</v>
      </c>
      <c r="D8" s="0" t="n">
        <v>7</v>
      </c>
      <c r="E8" s="82" t="n">
        <v>0.44314</v>
      </c>
      <c r="F8" s="82" t="n">
        <v>0.094351229</v>
      </c>
      <c r="G8" s="82" t="s">
        <v>165</v>
      </c>
      <c r="H8" s="82" t="n">
        <v>0.0982</v>
      </c>
      <c r="I8" s="82" t="n">
        <v>0.088041513</v>
      </c>
      <c r="J8" s="82" t="s">
        <v>165</v>
      </c>
    </row>
    <row r="9" customFormat="false" ht="14.25" hidden="false" customHeight="false" outlineLevel="0" collapsed="false">
      <c r="A9" s="0" t="n">
        <v>1</v>
      </c>
      <c r="B9" s="0" t="s">
        <v>52</v>
      </c>
      <c r="C9" s="0" t="s">
        <v>164</v>
      </c>
      <c r="D9" s="0" t="n">
        <v>7</v>
      </c>
      <c r="E9" s="82" t="n">
        <v>0.48738</v>
      </c>
      <c r="F9" s="82" t="n">
        <v>0.095997758</v>
      </c>
      <c r="G9" s="82" t="s">
        <v>165</v>
      </c>
      <c r="H9" s="82" t="n">
        <v>0.16608</v>
      </c>
      <c r="I9" s="82" t="n">
        <v>0.017736223</v>
      </c>
      <c r="J9" s="82" t="s">
        <v>165</v>
      </c>
    </row>
    <row r="10" customFormat="false" ht="14.25" hidden="false" customHeight="false" outlineLevel="0" collapsed="false">
      <c r="A10" s="0" t="n">
        <v>1</v>
      </c>
      <c r="B10" s="0" t="s">
        <v>52</v>
      </c>
      <c r="C10" s="0" t="s">
        <v>166</v>
      </c>
      <c r="D10" s="0" t="n">
        <v>7</v>
      </c>
      <c r="E10" s="82" t="n">
        <v>0.386</v>
      </c>
      <c r="F10" s="82" t="n">
        <v>0.047094798</v>
      </c>
      <c r="G10" s="82" t="s">
        <v>165</v>
      </c>
      <c r="H10" s="82" t="n">
        <v>0.11456</v>
      </c>
      <c r="I10" s="82" t="n">
        <v>0.021802807</v>
      </c>
      <c r="J10" s="82" t="s">
        <v>165</v>
      </c>
    </row>
    <row r="11" customFormat="false" ht="14.25" hidden="false" customHeight="false" outlineLevel="0" collapsed="false">
      <c r="A11" s="0" t="n">
        <v>1</v>
      </c>
      <c r="B11" s="0" t="s">
        <v>40</v>
      </c>
      <c r="C11" s="0" t="s">
        <v>164</v>
      </c>
      <c r="D11" s="0" t="n">
        <v>14</v>
      </c>
      <c r="E11" s="82" t="n">
        <v>0.91464</v>
      </c>
      <c r="F11" s="82" t="n">
        <v>0.168626956</v>
      </c>
      <c r="G11" s="82" t="s">
        <v>165</v>
      </c>
      <c r="H11" s="82" t="n">
        <v>0.16802</v>
      </c>
      <c r="I11" s="82" t="n">
        <v>0.019491783</v>
      </c>
      <c r="J11" s="82" t="s">
        <v>165</v>
      </c>
    </row>
    <row r="12" customFormat="false" ht="14.25" hidden="false" customHeight="false" outlineLevel="0" collapsed="false">
      <c r="A12" s="0" t="n">
        <v>1</v>
      </c>
      <c r="B12" s="0" t="s">
        <v>40</v>
      </c>
      <c r="C12" s="0" t="s">
        <v>166</v>
      </c>
      <c r="D12" s="0" t="n">
        <v>14</v>
      </c>
      <c r="E12" s="82" t="n">
        <v>0.42778</v>
      </c>
      <c r="F12" s="82" t="n">
        <v>0.06291993</v>
      </c>
      <c r="G12" s="82" t="s">
        <v>165</v>
      </c>
      <c r="H12" s="82" t="n">
        <v>0.11658</v>
      </c>
      <c r="I12" s="82" t="n">
        <v>0.020846237</v>
      </c>
      <c r="J12" s="82" t="s">
        <v>165</v>
      </c>
    </row>
    <row r="13" customFormat="false" ht="14.25" hidden="false" customHeight="false" outlineLevel="0" collapsed="false">
      <c r="A13" s="0" t="n">
        <v>1</v>
      </c>
      <c r="B13" s="0" t="s">
        <v>51</v>
      </c>
      <c r="C13" s="0" t="s">
        <v>164</v>
      </c>
      <c r="D13" s="0" t="n">
        <v>14</v>
      </c>
      <c r="E13" s="82" t="n">
        <v>2.20388</v>
      </c>
      <c r="F13" s="82" t="n">
        <v>0.295291228</v>
      </c>
      <c r="G13" s="82" t="s">
        <v>165</v>
      </c>
      <c r="H13" s="82" t="n">
        <v>0.4835</v>
      </c>
      <c r="I13" s="82" t="n">
        <v>0.086257869</v>
      </c>
      <c r="J13" s="82" t="s">
        <v>165</v>
      </c>
    </row>
    <row r="14" customFormat="false" ht="14.25" hidden="false" customHeight="false" outlineLevel="0" collapsed="false">
      <c r="A14" s="0" t="n">
        <v>1</v>
      </c>
      <c r="B14" s="0" t="s">
        <v>51</v>
      </c>
      <c r="C14" s="0" t="s">
        <v>166</v>
      </c>
      <c r="D14" s="0" t="n">
        <v>14</v>
      </c>
      <c r="E14" s="82" t="n">
        <v>1.13968</v>
      </c>
      <c r="F14" s="82" t="n">
        <v>0.271741395</v>
      </c>
      <c r="G14" s="82" t="s">
        <v>165</v>
      </c>
      <c r="H14" s="82" t="n">
        <v>0.35552</v>
      </c>
      <c r="I14" s="82" t="n">
        <v>0.111910168</v>
      </c>
      <c r="J14" s="82" t="s">
        <v>165</v>
      </c>
    </row>
    <row r="15" customFormat="false" ht="14.25" hidden="false" customHeight="false" outlineLevel="0" collapsed="false">
      <c r="A15" s="0" t="n">
        <v>1</v>
      </c>
      <c r="B15" s="0" t="s">
        <v>43</v>
      </c>
      <c r="C15" s="0" t="s">
        <v>164</v>
      </c>
      <c r="D15" s="0" t="n">
        <v>14</v>
      </c>
      <c r="E15" s="82" t="n">
        <v>1.13314</v>
      </c>
      <c r="F15" s="82" t="n">
        <v>0.136206205</v>
      </c>
      <c r="G15" s="82" t="s">
        <v>165</v>
      </c>
      <c r="H15" s="82" t="n">
        <v>0.11126</v>
      </c>
      <c r="I15" s="82" t="n">
        <v>0.053899967</v>
      </c>
      <c r="J15" s="82" t="s">
        <v>165</v>
      </c>
    </row>
    <row r="16" customFormat="false" ht="14.25" hidden="false" customHeight="false" outlineLevel="0" collapsed="false">
      <c r="A16" s="0" t="n">
        <v>1</v>
      </c>
      <c r="B16" s="0" t="s">
        <v>43</v>
      </c>
      <c r="C16" s="0" t="s">
        <v>166</v>
      </c>
      <c r="D16" s="0" t="n">
        <v>14</v>
      </c>
      <c r="E16" s="82" t="n">
        <v>0.66014</v>
      </c>
      <c r="F16" s="82" t="n">
        <v>0.209827344</v>
      </c>
      <c r="G16" s="82" t="s">
        <v>165</v>
      </c>
      <c r="H16" s="82" t="n">
        <v>0.1289</v>
      </c>
      <c r="I16" s="82" t="n">
        <v>0.086487294</v>
      </c>
      <c r="J16" s="82" t="s">
        <v>165</v>
      </c>
    </row>
    <row r="17" customFormat="false" ht="14.25" hidden="false" customHeight="false" outlineLevel="0" collapsed="false">
      <c r="A17" s="0" t="n">
        <v>1</v>
      </c>
      <c r="B17" s="0" t="s">
        <v>52</v>
      </c>
      <c r="C17" s="0" t="s">
        <v>164</v>
      </c>
      <c r="D17" s="0" t="n">
        <v>14</v>
      </c>
      <c r="E17" s="82" t="n">
        <v>0.79626</v>
      </c>
      <c r="F17" s="82" t="n">
        <v>0.08021181</v>
      </c>
      <c r="G17" s="82" t="s">
        <v>165</v>
      </c>
      <c r="H17" s="82" t="n">
        <v>0.24216</v>
      </c>
      <c r="I17" s="82" t="n">
        <v>0.052782937</v>
      </c>
      <c r="J17" s="82" t="s">
        <v>165</v>
      </c>
    </row>
    <row r="18" customFormat="false" ht="14.25" hidden="false" customHeight="false" outlineLevel="0" collapsed="false">
      <c r="A18" s="0" t="n">
        <v>1</v>
      </c>
      <c r="B18" s="0" t="s">
        <v>52</v>
      </c>
      <c r="C18" s="0" t="s">
        <v>166</v>
      </c>
      <c r="D18" s="0" t="n">
        <v>14</v>
      </c>
      <c r="E18" s="82" t="n">
        <v>0.44732</v>
      </c>
      <c r="F18" s="82" t="n">
        <v>0.100500615</v>
      </c>
      <c r="G18" s="82" t="s">
        <v>165</v>
      </c>
      <c r="H18" s="82" t="n">
        <v>0.14448</v>
      </c>
      <c r="I18" s="82" t="n">
        <v>0.043221957</v>
      </c>
      <c r="J18" s="82" t="s">
        <v>165</v>
      </c>
    </row>
    <row r="19" customFormat="false" ht="14.25" hidden="false" customHeight="false" outlineLevel="0" collapsed="false">
      <c r="A19" s="0" t="n">
        <v>2</v>
      </c>
      <c r="B19" s="0" t="s">
        <v>40</v>
      </c>
      <c r="C19" s="0" t="s">
        <v>164</v>
      </c>
      <c r="D19" s="0" t="n">
        <v>7</v>
      </c>
      <c r="E19" s="82" t="n">
        <v>0.95206</v>
      </c>
      <c r="F19" s="82" t="n">
        <v>0.390037688</v>
      </c>
      <c r="G19" s="82" t="s">
        <v>167</v>
      </c>
      <c r="H19" s="82" t="n">
        <v>0.1708</v>
      </c>
      <c r="I19" s="82" t="n">
        <v>0.061963312</v>
      </c>
      <c r="J19" s="82" t="s">
        <v>167</v>
      </c>
    </row>
    <row r="20" customFormat="false" ht="14.25" hidden="false" customHeight="false" outlineLevel="0" collapsed="false">
      <c r="A20" s="0" t="n">
        <v>2</v>
      </c>
      <c r="B20" s="0" t="s">
        <v>40</v>
      </c>
      <c r="C20" s="0" t="s">
        <v>166</v>
      </c>
      <c r="D20" s="0" t="n">
        <v>7</v>
      </c>
      <c r="E20" s="82" t="n">
        <v>0.42756</v>
      </c>
      <c r="F20" s="82" t="n">
        <v>0.120312736</v>
      </c>
      <c r="G20" s="82" t="s">
        <v>167</v>
      </c>
      <c r="H20" s="82" t="n">
        <v>0.11912</v>
      </c>
      <c r="I20" s="82" t="n">
        <v>0.052354614</v>
      </c>
      <c r="J20" s="82" t="s">
        <v>167</v>
      </c>
    </row>
    <row r="21" customFormat="false" ht="14.25" hidden="false" customHeight="false" outlineLevel="0" collapsed="false">
      <c r="A21" s="0" t="n">
        <v>2</v>
      </c>
      <c r="B21" s="0" t="s">
        <v>51</v>
      </c>
      <c r="C21" s="0" t="s">
        <v>164</v>
      </c>
      <c r="D21" s="0" t="n">
        <v>7</v>
      </c>
      <c r="E21" s="82" t="n">
        <v>0.85678</v>
      </c>
      <c r="F21" s="82" t="n">
        <v>0.337442697</v>
      </c>
      <c r="G21" s="82" t="s">
        <v>168</v>
      </c>
      <c r="H21" s="82" t="n">
        <v>0.19576</v>
      </c>
      <c r="I21" s="82" t="n">
        <v>0.083934322</v>
      </c>
      <c r="J21" s="82" t="s">
        <v>168</v>
      </c>
    </row>
    <row r="22" customFormat="false" ht="14.25" hidden="false" customHeight="false" outlineLevel="0" collapsed="false">
      <c r="A22" s="0" t="n">
        <v>2</v>
      </c>
      <c r="B22" s="0" t="s">
        <v>51</v>
      </c>
      <c r="C22" s="0" t="s">
        <v>166</v>
      </c>
      <c r="D22" s="0" t="n">
        <v>7</v>
      </c>
      <c r="E22" s="82" t="n">
        <v>0.4322</v>
      </c>
      <c r="F22" s="82" t="n">
        <v>0.100330414</v>
      </c>
      <c r="G22" s="82" t="s">
        <v>168</v>
      </c>
      <c r="H22" s="82" t="n">
        <v>0.1197</v>
      </c>
      <c r="I22" s="82" t="n">
        <v>0.056378684</v>
      </c>
      <c r="J22" s="82" t="s">
        <v>168</v>
      </c>
    </row>
    <row r="23" customFormat="false" ht="14.25" hidden="false" customHeight="false" outlineLevel="0" collapsed="false">
      <c r="A23" s="0" t="n">
        <v>2</v>
      </c>
      <c r="B23" s="0" t="s">
        <v>43</v>
      </c>
      <c r="C23" s="0" t="s">
        <v>164</v>
      </c>
      <c r="D23" s="0" t="n">
        <v>7</v>
      </c>
      <c r="E23" s="82" t="n">
        <v>1.25792</v>
      </c>
      <c r="F23" s="82" t="n">
        <v>0.18430027</v>
      </c>
      <c r="G23" s="82" t="s">
        <v>168</v>
      </c>
      <c r="H23" s="82" t="n">
        <v>0.19168</v>
      </c>
      <c r="I23" s="82" t="n">
        <v>0.033599488</v>
      </c>
      <c r="J23" s="82" t="s">
        <v>168</v>
      </c>
    </row>
    <row r="24" customFormat="false" ht="14.25" hidden="false" customHeight="false" outlineLevel="0" collapsed="false">
      <c r="A24" s="0" t="n">
        <v>2</v>
      </c>
      <c r="B24" s="0" t="s">
        <v>43</v>
      </c>
      <c r="C24" s="0" t="s">
        <v>166</v>
      </c>
      <c r="D24" s="0" t="n">
        <v>7</v>
      </c>
      <c r="E24" s="82" t="n">
        <v>0.49148</v>
      </c>
      <c r="F24" s="82" t="n">
        <v>0.148689225</v>
      </c>
      <c r="G24" s="82" t="s">
        <v>168</v>
      </c>
      <c r="H24" s="82" t="n">
        <v>0.16586</v>
      </c>
      <c r="I24" s="82" t="n">
        <v>0.041048781</v>
      </c>
      <c r="J24" s="82" t="s">
        <v>168</v>
      </c>
    </row>
    <row r="25" customFormat="false" ht="14.25" hidden="false" customHeight="false" outlineLevel="0" collapsed="false">
      <c r="A25" s="0" t="n">
        <v>2</v>
      </c>
      <c r="B25" s="0" t="s">
        <v>52</v>
      </c>
      <c r="C25" s="0" t="s">
        <v>164</v>
      </c>
      <c r="D25" s="0" t="n">
        <v>7</v>
      </c>
      <c r="E25" s="82" t="n">
        <v>0.32324</v>
      </c>
      <c r="F25" s="82" t="n">
        <v>0.092775893</v>
      </c>
      <c r="G25" s="82" t="s">
        <v>165</v>
      </c>
      <c r="H25" s="82" t="n">
        <v>0.00388</v>
      </c>
      <c r="I25" s="82" t="n">
        <v>0.001483779</v>
      </c>
      <c r="J25" s="82" t="s">
        <v>165</v>
      </c>
    </row>
    <row r="26" customFormat="false" ht="14.25" hidden="false" customHeight="false" outlineLevel="0" collapsed="false">
      <c r="A26" s="0" t="n">
        <v>2</v>
      </c>
      <c r="B26" s="0" t="s">
        <v>52</v>
      </c>
      <c r="C26" s="0" t="s">
        <v>166</v>
      </c>
      <c r="D26" s="0" t="n">
        <v>7</v>
      </c>
      <c r="E26" s="82" t="n">
        <v>0.1723</v>
      </c>
      <c r="F26" s="82" t="n">
        <v>0.027575351</v>
      </c>
      <c r="G26" s="82" t="s">
        <v>165</v>
      </c>
      <c r="H26" s="82" t="n">
        <v>0.00234</v>
      </c>
      <c r="I26" s="82" t="n">
        <v>0.001382172</v>
      </c>
      <c r="J26" s="82" t="s">
        <v>165</v>
      </c>
    </row>
    <row r="27" customFormat="false" ht="14.25" hidden="false" customHeight="false" outlineLevel="0" collapsed="false">
      <c r="A27" s="0" t="n">
        <v>2</v>
      </c>
      <c r="B27" s="0" t="s">
        <v>40</v>
      </c>
      <c r="C27" s="0" t="s">
        <v>164</v>
      </c>
      <c r="D27" s="0" t="n">
        <v>14</v>
      </c>
      <c r="E27" s="82" t="n">
        <v>2.62282</v>
      </c>
      <c r="F27" s="82" t="n">
        <v>0.503177426</v>
      </c>
      <c r="G27" s="82" t="s">
        <v>168</v>
      </c>
      <c r="H27" s="82" t="n">
        <v>0.4476</v>
      </c>
      <c r="I27" s="82" t="n">
        <v>0.018355054</v>
      </c>
      <c r="J27" s="82" t="s">
        <v>165</v>
      </c>
    </row>
    <row r="28" customFormat="false" ht="14.25" hidden="false" customHeight="false" outlineLevel="0" collapsed="false">
      <c r="A28" s="0" t="n">
        <v>2</v>
      </c>
      <c r="B28" s="0" t="s">
        <v>40</v>
      </c>
      <c r="C28" s="0" t="s">
        <v>166</v>
      </c>
      <c r="D28" s="0" t="n">
        <v>14</v>
      </c>
      <c r="E28" s="82" t="n">
        <v>0.449</v>
      </c>
      <c r="F28" s="82" t="n">
        <v>0.136860586</v>
      </c>
      <c r="G28" s="82" t="s">
        <v>168</v>
      </c>
      <c r="H28" s="82" t="n">
        <v>0.14496</v>
      </c>
      <c r="I28" s="82" t="n">
        <v>0.081443443</v>
      </c>
      <c r="J28" s="82" t="s">
        <v>165</v>
      </c>
    </row>
    <row r="29" customFormat="false" ht="14.25" hidden="false" customHeight="false" outlineLevel="0" collapsed="false">
      <c r="A29" s="0" t="n">
        <v>2</v>
      </c>
      <c r="B29" s="0" t="s">
        <v>51</v>
      </c>
      <c r="C29" s="0" t="s">
        <v>164</v>
      </c>
      <c r="D29" s="0" t="n">
        <v>14</v>
      </c>
      <c r="E29" s="82" t="n">
        <v>1.98522</v>
      </c>
      <c r="F29" s="82" t="n">
        <v>0.53773048</v>
      </c>
      <c r="G29" s="82" t="s">
        <v>168</v>
      </c>
      <c r="H29" s="82" t="n">
        <v>0.40562</v>
      </c>
      <c r="I29" s="82" t="n">
        <v>0.031306511</v>
      </c>
      <c r="J29" s="82" t="s">
        <v>165</v>
      </c>
    </row>
    <row r="30" customFormat="false" ht="14.25" hidden="false" customHeight="false" outlineLevel="0" collapsed="false">
      <c r="A30" s="0" t="n">
        <v>2</v>
      </c>
      <c r="B30" s="0" t="s">
        <v>51</v>
      </c>
      <c r="C30" s="0" t="s">
        <v>166</v>
      </c>
      <c r="D30" s="0" t="n">
        <v>14</v>
      </c>
      <c r="E30" s="82" t="n">
        <v>0.48865</v>
      </c>
      <c r="F30" s="82" t="n">
        <v>0.182437311</v>
      </c>
      <c r="G30" s="82" t="s">
        <v>168</v>
      </c>
      <c r="H30" s="82" t="n">
        <v>0.2355</v>
      </c>
      <c r="I30" s="82" t="n">
        <v>0.035852127</v>
      </c>
      <c r="J30" s="82" t="s">
        <v>165</v>
      </c>
    </row>
    <row r="31" customFormat="false" ht="14.25" hidden="false" customHeight="false" outlineLevel="0" collapsed="false">
      <c r="A31" s="0" t="n">
        <v>2</v>
      </c>
      <c r="B31" s="0" t="s">
        <v>43</v>
      </c>
      <c r="C31" s="0" t="s">
        <v>164</v>
      </c>
      <c r="D31" s="0" t="n">
        <v>14</v>
      </c>
      <c r="E31" s="82" t="n">
        <v>2.0556</v>
      </c>
      <c r="F31" s="82" t="n">
        <v>0.240633273</v>
      </c>
      <c r="G31" s="82" t="s">
        <v>167</v>
      </c>
      <c r="H31" s="82" t="n">
        <v>0.4056</v>
      </c>
      <c r="I31" s="82" t="n">
        <v>0.035979383</v>
      </c>
      <c r="J31" s="82" t="s">
        <v>165</v>
      </c>
    </row>
    <row r="32" customFormat="false" ht="14.25" hidden="false" customHeight="false" outlineLevel="0" collapsed="false">
      <c r="A32" s="0" t="n">
        <v>2</v>
      </c>
      <c r="B32" s="0" t="s">
        <v>43</v>
      </c>
      <c r="C32" s="0" t="s">
        <v>166</v>
      </c>
      <c r="D32" s="0" t="n">
        <v>14</v>
      </c>
      <c r="E32" s="82" t="n">
        <v>0.59046</v>
      </c>
      <c r="F32" s="82" t="n">
        <v>0.166494139</v>
      </c>
      <c r="G32" s="82" t="s">
        <v>167</v>
      </c>
      <c r="H32" s="82" t="n">
        <v>0.26664</v>
      </c>
      <c r="I32" s="82" t="n">
        <v>0.052948073</v>
      </c>
      <c r="J32" s="82" t="s">
        <v>165</v>
      </c>
    </row>
    <row r="33" customFormat="false" ht="14.25" hidden="false" customHeight="false" outlineLevel="0" collapsed="false">
      <c r="A33" s="0" t="n">
        <v>2</v>
      </c>
      <c r="B33" s="0" t="s">
        <v>52</v>
      </c>
      <c r="C33" s="0" t="s">
        <v>164</v>
      </c>
      <c r="D33" s="0" t="n">
        <v>14</v>
      </c>
      <c r="E33" s="82" t="n">
        <v>0.68338</v>
      </c>
      <c r="F33" s="82" t="n">
        <v>0.115266915</v>
      </c>
      <c r="G33" s="82" t="s">
        <v>168</v>
      </c>
      <c r="H33" s="82" t="n">
        <v>0.0046</v>
      </c>
      <c r="I33" s="82" t="n">
        <v>0.002880972</v>
      </c>
      <c r="J33" s="82" t="s">
        <v>165</v>
      </c>
    </row>
    <row r="34" customFormat="false" ht="14.25" hidden="false" customHeight="false" outlineLevel="0" collapsed="false">
      <c r="A34" s="0" t="n">
        <v>2</v>
      </c>
      <c r="B34" s="0" t="s">
        <v>52</v>
      </c>
      <c r="C34" s="0" t="s">
        <v>166</v>
      </c>
      <c r="D34" s="0" t="n">
        <v>14</v>
      </c>
      <c r="E34" s="82" t="n">
        <v>0.23902</v>
      </c>
      <c r="F34" s="82" t="n">
        <v>0.034582678</v>
      </c>
      <c r="G34" s="82" t="s">
        <v>168</v>
      </c>
      <c r="H34" s="82" t="n">
        <v>0.00354</v>
      </c>
      <c r="I34" s="82" t="n">
        <v>0.001956119</v>
      </c>
      <c r="J34" s="82" t="s">
        <v>165</v>
      </c>
    </row>
    <row r="35" customFormat="false" ht="14.25" hidden="false" customHeight="false" outlineLevel="0" collapsed="false">
      <c r="A35" s="0" t="n">
        <v>3</v>
      </c>
      <c r="B35" s="0" t="s">
        <v>40</v>
      </c>
      <c r="C35" s="0" t="s">
        <v>164</v>
      </c>
      <c r="D35" s="0" t="n">
        <v>7</v>
      </c>
      <c r="E35" s="82" t="n">
        <v>0.66478</v>
      </c>
      <c r="F35" s="82" t="n">
        <v>0.122636657</v>
      </c>
      <c r="G35" s="82" t="s">
        <v>169</v>
      </c>
      <c r="H35" s="82" t="n">
        <v>0.21012</v>
      </c>
      <c r="I35" s="82" t="n">
        <v>0.059499022</v>
      </c>
      <c r="J35" s="82" t="s">
        <v>165</v>
      </c>
    </row>
    <row r="36" customFormat="false" ht="14.25" hidden="false" customHeight="false" outlineLevel="0" collapsed="false">
      <c r="A36" s="0" t="n">
        <v>3</v>
      </c>
      <c r="B36" s="0" t="s">
        <v>40</v>
      </c>
      <c r="C36" s="0" t="s">
        <v>166</v>
      </c>
      <c r="D36" s="0" t="n">
        <v>7</v>
      </c>
      <c r="E36" s="82" t="n">
        <v>0.35212</v>
      </c>
      <c r="F36" s="82" t="n">
        <v>0.073085632</v>
      </c>
      <c r="G36" s="82" t="s">
        <v>169</v>
      </c>
      <c r="H36" s="82" t="n">
        <v>0.1167</v>
      </c>
      <c r="I36" s="82" t="n">
        <v>0.027322518</v>
      </c>
      <c r="J36" s="82" t="s">
        <v>165</v>
      </c>
    </row>
    <row r="37" customFormat="false" ht="14.25" hidden="false" customHeight="false" outlineLevel="0" collapsed="false">
      <c r="A37" s="0" t="n">
        <v>3</v>
      </c>
      <c r="B37" s="0" t="s">
        <v>51</v>
      </c>
      <c r="C37" s="0" t="s">
        <v>164</v>
      </c>
      <c r="D37" s="0" t="n">
        <v>7</v>
      </c>
      <c r="E37" s="82" t="n">
        <v>1.68596</v>
      </c>
      <c r="F37" s="82" t="n">
        <v>0.355217154</v>
      </c>
      <c r="G37" s="82" t="s">
        <v>165</v>
      </c>
      <c r="H37" s="82" t="n">
        <v>0.4055</v>
      </c>
      <c r="I37" s="82" t="n">
        <v>0.103515487</v>
      </c>
      <c r="J37" s="82" t="s">
        <v>165</v>
      </c>
    </row>
    <row r="38" customFormat="false" ht="14.25" hidden="false" customHeight="false" outlineLevel="0" collapsed="false">
      <c r="A38" s="0" t="n">
        <v>3</v>
      </c>
      <c r="B38" s="0" t="s">
        <v>51</v>
      </c>
      <c r="C38" s="0" t="s">
        <v>166</v>
      </c>
      <c r="D38" s="0" t="n">
        <v>7</v>
      </c>
      <c r="E38" s="82" t="n">
        <v>0.93084</v>
      </c>
      <c r="F38" s="82" t="n">
        <v>0.289984597</v>
      </c>
      <c r="G38" s="82" t="s">
        <v>165</v>
      </c>
      <c r="H38" s="82" t="n">
        <v>0.33276</v>
      </c>
      <c r="I38" s="82" t="n">
        <v>0.079667549</v>
      </c>
      <c r="J38" s="82" t="s">
        <v>165</v>
      </c>
    </row>
    <row r="39" customFormat="false" ht="14.25" hidden="false" customHeight="false" outlineLevel="0" collapsed="false">
      <c r="A39" s="0" t="n">
        <v>3</v>
      </c>
      <c r="B39" s="0" t="s">
        <v>43</v>
      </c>
      <c r="C39" s="0" t="s">
        <v>164</v>
      </c>
      <c r="D39" s="0" t="n">
        <v>7</v>
      </c>
      <c r="E39" s="82" t="n">
        <v>1.07574</v>
      </c>
      <c r="F39" s="82" t="n">
        <v>0.219087741</v>
      </c>
      <c r="G39" s="82" t="s">
        <v>168</v>
      </c>
      <c r="H39" s="82" t="n">
        <v>0.35986</v>
      </c>
      <c r="I39" s="82" t="n">
        <v>0.071830957</v>
      </c>
      <c r="J39" s="82" t="s">
        <v>165</v>
      </c>
    </row>
    <row r="40" customFormat="false" ht="14.25" hidden="false" customHeight="false" outlineLevel="0" collapsed="false">
      <c r="A40" s="0" t="n">
        <v>3</v>
      </c>
      <c r="B40" s="0" t="s">
        <v>43</v>
      </c>
      <c r="C40" s="0" t="s">
        <v>166</v>
      </c>
      <c r="D40" s="0" t="n">
        <v>7</v>
      </c>
      <c r="E40" s="82" t="n">
        <v>0.54608</v>
      </c>
      <c r="F40" s="82" t="n">
        <v>0.097116454</v>
      </c>
      <c r="G40" s="82" t="s">
        <v>168</v>
      </c>
      <c r="H40" s="82" t="n">
        <v>0.2428</v>
      </c>
      <c r="I40" s="82" t="n">
        <v>0.076319015</v>
      </c>
      <c r="J40" s="82" t="s">
        <v>165</v>
      </c>
    </row>
    <row r="41" customFormat="false" ht="14.25" hidden="false" customHeight="false" outlineLevel="0" collapsed="false">
      <c r="A41" s="0" t="n">
        <v>3</v>
      </c>
      <c r="B41" s="0" t="s">
        <v>52</v>
      </c>
      <c r="C41" s="0" t="s">
        <v>164</v>
      </c>
      <c r="D41" s="0" t="n">
        <v>7</v>
      </c>
      <c r="E41" s="82" t="n">
        <v>0.68828</v>
      </c>
      <c r="F41" s="82" t="n">
        <v>0.249279806</v>
      </c>
      <c r="G41" s="82" t="s">
        <v>165</v>
      </c>
      <c r="H41" s="82" t="n">
        <v>0.02016</v>
      </c>
      <c r="I41" s="82" t="n">
        <v>0.010702448</v>
      </c>
      <c r="J41" s="82" t="s">
        <v>165</v>
      </c>
    </row>
    <row r="42" customFormat="false" ht="14.25" hidden="false" customHeight="false" outlineLevel="0" collapsed="false">
      <c r="A42" s="0" t="n">
        <v>3</v>
      </c>
      <c r="B42" s="0" t="s">
        <v>52</v>
      </c>
      <c r="C42" s="0" t="s">
        <v>166</v>
      </c>
      <c r="D42" s="0" t="n">
        <v>7</v>
      </c>
      <c r="E42" s="82" t="n">
        <v>0.53844</v>
      </c>
      <c r="F42" s="82" t="n">
        <v>0.132970547</v>
      </c>
      <c r="G42" s="82" t="s">
        <v>165</v>
      </c>
      <c r="H42" s="82" t="n">
        <v>0.01948</v>
      </c>
      <c r="I42" s="82" t="n">
        <v>0.011463577</v>
      </c>
      <c r="J42" s="82" t="s">
        <v>165</v>
      </c>
    </row>
    <row r="43" customFormat="false" ht="14.25" hidden="false" customHeight="false" outlineLevel="0" collapsed="false">
      <c r="A43" s="0" t="n">
        <v>3</v>
      </c>
      <c r="B43" s="0" t="s">
        <v>40</v>
      </c>
      <c r="C43" s="0" t="s">
        <v>164</v>
      </c>
      <c r="D43" s="0" t="n">
        <v>14</v>
      </c>
      <c r="E43" s="82" t="n">
        <v>0.95748</v>
      </c>
      <c r="F43" s="82" t="n">
        <v>0.113323244</v>
      </c>
      <c r="G43" s="82" t="s">
        <v>167</v>
      </c>
      <c r="H43" s="82" t="n">
        <v>0.1713</v>
      </c>
      <c r="I43" s="82" t="n">
        <v>0.022122116</v>
      </c>
      <c r="J43" s="82" t="s">
        <v>165</v>
      </c>
    </row>
    <row r="44" customFormat="false" ht="14.25" hidden="false" customHeight="false" outlineLevel="0" collapsed="false">
      <c r="A44" s="0" t="n">
        <v>3</v>
      </c>
      <c r="B44" s="0" t="s">
        <v>40</v>
      </c>
      <c r="C44" s="0" t="s">
        <v>166</v>
      </c>
      <c r="D44" s="0" t="n">
        <v>14</v>
      </c>
      <c r="E44" s="82" t="n">
        <v>0.43372</v>
      </c>
      <c r="F44" s="82" t="n">
        <v>0.078507437</v>
      </c>
      <c r="G44" s="82" t="s">
        <v>167</v>
      </c>
      <c r="H44" s="82" t="n">
        <v>0.12072</v>
      </c>
      <c r="I44" s="82" t="n">
        <v>0.031348072</v>
      </c>
      <c r="J44" s="82" t="s">
        <v>165</v>
      </c>
    </row>
    <row r="45" customFormat="false" ht="14.25" hidden="false" customHeight="false" outlineLevel="0" collapsed="false">
      <c r="A45" s="0" t="n">
        <v>3</v>
      </c>
      <c r="B45" s="0" t="s">
        <v>51</v>
      </c>
      <c r="C45" s="0" t="s">
        <v>164</v>
      </c>
      <c r="D45" s="0" t="n">
        <v>14</v>
      </c>
      <c r="E45" s="82" t="n">
        <v>3.12</v>
      </c>
      <c r="F45" s="82" t="n">
        <v>0.685782382</v>
      </c>
      <c r="G45" s="82" t="s">
        <v>167</v>
      </c>
      <c r="H45" s="82" t="n">
        <v>0.6867</v>
      </c>
      <c r="I45" s="82" t="n">
        <v>0.152427727</v>
      </c>
      <c r="J45" s="82" t="s">
        <v>165</v>
      </c>
    </row>
    <row r="46" customFormat="false" ht="14.25" hidden="false" customHeight="false" outlineLevel="0" collapsed="false">
      <c r="A46" s="0" t="n">
        <v>3</v>
      </c>
      <c r="B46" s="0" t="s">
        <v>51</v>
      </c>
      <c r="C46" s="0" t="s">
        <v>166</v>
      </c>
      <c r="D46" s="0" t="n">
        <v>14</v>
      </c>
      <c r="E46" s="82" t="n">
        <v>0.94854</v>
      </c>
      <c r="F46" s="82" t="n">
        <v>0.120636505</v>
      </c>
      <c r="G46" s="82" t="s">
        <v>167</v>
      </c>
      <c r="H46" s="82" t="n">
        <v>0.47086</v>
      </c>
      <c r="I46" s="82" t="n">
        <v>0.080803802</v>
      </c>
      <c r="J46" s="82" t="s">
        <v>165</v>
      </c>
    </row>
    <row r="47" customFormat="false" ht="14.25" hidden="false" customHeight="false" outlineLevel="0" collapsed="false">
      <c r="A47" s="0" t="n">
        <v>3</v>
      </c>
      <c r="B47" s="0" t="s">
        <v>43</v>
      </c>
      <c r="C47" s="0" t="s">
        <v>164</v>
      </c>
      <c r="D47" s="0" t="n">
        <v>14</v>
      </c>
      <c r="E47" s="82" t="n">
        <v>1.52264</v>
      </c>
      <c r="F47" s="82" t="n">
        <v>0.366857376</v>
      </c>
      <c r="G47" s="82" t="s">
        <v>167</v>
      </c>
      <c r="H47" s="82" t="n">
        <v>0.51612</v>
      </c>
      <c r="I47" s="82" t="n">
        <v>0.148102065</v>
      </c>
      <c r="J47" s="82" t="s">
        <v>165</v>
      </c>
    </row>
    <row r="48" customFormat="false" ht="14.25" hidden="false" customHeight="false" outlineLevel="0" collapsed="false">
      <c r="A48" s="0" t="n">
        <v>3</v>
      </c>
      <c r="B48" s="0" t="s">
        <v>43</v>
      </c>
      <c r="C48" s="0" t="s">
        <v>166</v>
      </c>
      <c r="D48" s="0" t="n">
        <v>14</v>
      </c>
      <c r="E48" s="82" t="n">
        <v>0.64448</v>
      </c>
      <c r="F48" s="82" t="n">
        <v>0.065443026</v>
      </c>
      <c r="G48" s="82" t="s">
        <v>167</v>
      </c>
      <c r="H48" s="82" t="n">
        <v>0.35692</v>
      </c>
      <c r="I48" s="82" t="n">
        <v>0.14233804</v>
      </c>
      <c r="J48" s="82" t="s">
        <v>165</v>
      </c>
    </row>
    <row r="49" customFormat="false" ht="14.25" hidden="false" customHeight="false" outlineLevel="0" collapsed="false">
      <c r="A49" s="0" t="n">
        <v>3</v>
      </c>
      <c r="B49" s="0" t="s">
        <v>52</v>
      </c>
      <c r="C49" s="0" t="s">
        <v>164</v>
      </c>
      <c r="D49" s="0" t="n">
        <v>14</v>
      </c>
      <c r="E49" s="82" t="n">
        <v>0.89192</v>
      </c>
      <c r="F49" s="82" t="n">
        <v>0.252358708</v>
      </c>
      <c r="G49" s="82" t="s">
        <v>167</v>
      </c>
      <c r="H49" s="82" t="n">
        <v>0.0336</v>
      </c>
      <c r="I49" s="82" t="n">
        <v>0.016383772</v>
      </c>
      <c r="J49" s="82" t="s">
        <v>165</v>
      </c>
    </row>
    <row r="50" customFormat="false" ht="14.25" hidden="false" customHeight="false" outlineLevel="0" collapsed="false">
      <c r="A50" s="0" t="n">
        <v>3</v>
      </c>
      <c r="B50" s="0" t="s">
        <v>52</v>
      </c>
      <c r="C50" s="0" t="s">
        <v>166</v>
      </c>
      <c r="D50" s="0" t="n">
        <v>14</v>
      </c>
      <c r="E50" s="82" t="n">
        <v>0.50036</v>
      </c>
      <c r="F50" s="82" t="n">
        <v>0.093469773</v>
      </c>
      <c r="G50" s="82" t="s">
        <v>167</v>
      </c>
      <c r="H50" s="82" t="n">
        <v>0.02326</v>
      </c>
      <c r="I50" s="82" t="n">
        <v>0.014374505</v>
      </c>
      <c r="J50" s="82" t="s">
        <v>165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4.25" zeroHeight="false" outlineLevelRow="0" outlineLevelCol="0"/>
  <sheetData>
    <row r="1" customFormat="false" ht="14.25" hidden="false" customHeight="false" outlineLevel="0" collapsed="false">
      <c r="A1" s="0" t="s">
        <v>170</v>
      </c>
    </row>
    <row r="2" customFormat="false" ht="14.25" hidden="false" customHeight="false" outlineLevel="0" collapsed="false">
      <c r="A2" s="0" t="s">
        <v>158</v>
      </c>
      <c r="B2" s="0" t="s">
        <v>145</v>
      </c>
      <c r="C2" s="0" t="s">
        <v>146</v>
      </c>
      <c r="D2" s="0" t="s">
        <v>147</v>
      </c>
      <c r="E2" s="0" t="s">
        <v>171</v>
      </c>
      <c r="F2" s="0" t="s">
        <v>172</v>
      </c>
      <c r="G2" s="0" t="s">
        <v>173</v>
      </c>
      <c r="H2" s="0" t="s">
        <v>174</v>
      </c>
      <c r="I2" s="0" t="s">
        <v>175</v>
      </c>
      <c r="J2" s="0" t="s">
        <v>176</v>
      </c>
    </row>
    <row r="3" customFormat="false" ht="14.25" hidden="false" customHeight="false" outlineLevel="0" collapsed="false">
      <c r="A3" s="0" t="n">
        <v>1</v>
      </c>
      <c r="B3" s="0" t="s">
        <v>40</v>
      </c>
      <c r="C3" s="0" t="s">
        <v>164</v>
      </c>
      <c r="D3" s="0" t="n">
        <v>7</v>
      </c>
      <c r="E3" s="0" t="n">
        <v>0.4146</v>
      </c>
      <c r="F3" s="0" t="n">
        <v>0.0908476967236928</v>
      </c>
      <c r="G3" s="0" t="n">
        <v>0.09568</v>
      </c>
      <c r="H3" s="0" t="n">
        <v>0.0212605173972789</v>
      </c>
    </row>
    <row r="4" customFormat="false" ht="14.25" hidden="false" customHeight="false" outlineLevel="0" collapsed="false">
      <c r="A4" s="0" t="n">
        <v>1</v>
      </c>
      <c r="B4" s="0" t="s">
        <v>40</v>
      </c>
      <c r="C4" s="0" t="s">
        <v>166</v>
      </c>
      <c r="D4" s="0" t="n">
        <v>7</v>
      </c>
      <c r="E4" s="0" t="n">
        <v>0.26716</v>
      </c>
      <c r="F4" s="0" t="n">
        <v>0.062653159537249</v>
      </c>
      <c r="G4" s="0" t="n">
        <v>0.07436</v>
      </c>
      <c r="H4" s="0" t="n">
        <v>0.0198915660519729</v>
      </c>
      <c r="I4" s="0" t="n">
        <f aca="false">E4/E3</f>
        <v>0.644380125422094</v>
      </c>
      <c r="J4" s="0" t="n">
        <f aca="false">1-I4</f>
        <v>0.355619874577906</v>
      </c>
    </row>
    <row r="5" customFormat="false" ht="14.25" hidden="false" customHeight="false" outlineLevel="0" collapsed="false">
      <c r="A5" s="0" t="n">
        <v>1</v>
      </c>
      <c r="B5" s="0" t="s">
        <v>51</v>
      </c>
      <c r="C5" s="0" t="s">
        <v>164</v>
      </c>
      <c r="D5" s="0" t="n">
        <v>7</v>
      </c>
      <c r="E5" s="0" t="n">
        <v>0.77754</v>
      </c>
      <c r="F5" s="0" t="n">
        <v>0.0873552654394686</v>
      </c>
      <c r="G5" s="0" t="n">
        <v>0.1101</v>
      </c>
      <c r="H5" s="0" t="n">
        <v>0.0538641996134724</v>
      </c>
    </row>
    <row r="6" customFormat="false" ht="14.25" hidden="false" customHeight="false" outlineLevel="0" collapsed="false">
      <c r="A6" s="0" t="n">
        <v>1</v>
      </c>
      <c r="B6" s="0" t="s">
        <v>51</v>
      </c>
      <c r="C6" s="0" t="s">
        <v>166</v>
      </c>
      <c r="D6" s="0" t="n">
        <v>7</v>
      </c>
      <c r="E6" s="0" t="n">
        <v>0.49124</v>
      </c>
      <c r="F6" s="0" t="n">
        <v>0.0872236344117811</v>
      </c>
      <c r="G6" s="0" t="n">
        <v>0.14714</v>
      </c>
      <c r="H6" s="0" t="n">
        <v>0.0463998534480445</v>
      </c>
      <c r="I6" s="0" t="n">
        <f aca="false">E6/E5</f>
        <v>0.631787432157831</v>
      </c>
      <c r="J6" s="0" t="n">
        <f aca="false">1-I6</f>
        <v>0.368212567842169</v>
      </c>
    </row>
    <row r="7" customFormat="false" ht="14.25" hidden="false" customHeight="false" outlineLevel="0" collapsed="false">
      <c r="A7" s="0" t="n">
        <v>1</v>
      </c>
      <c r="B7" s="0" t="s">
        <v>43</v>
      </c>
      <c r="C7" s="0" t="s">
        <v>164</v>
      </c>
      <c r="D7" s="0" t="n">
        <v>7</v>
      </c>
      <c r="E7" s="0" t="n">
        <v>0.44506</v>
      </c>
      <c r="F7" s="0" t="n">
        <v>0.0602542811756974</v>
      </c>
      <c r="G7" s="0" t="n">
        <v>0.0253</v>
      </c>
      <c r="H7" s="0" t="n">
        <v>0.00738322422793728</v>
      </c>
    </row>
    <row r="8" customFormat="false" ht="14.25" hidden="false" customHeight="false" outlineLevel="0" collapsed="false">
      <c r="A8" s="0" t="n">
        <v>1</v>
      </c>
      <c r="B8" s="0" t="s">
        <v>43</v>
      </c>
      <c r="C8" s="0" t="s">
        <v>166</v>
      </c>
      <c r="D8" s="0" t="n">
        <v>7</v>
      </c>
      <c r="E8" s="0" t="n">
        <v>0.38276</v>
      </c>
      <c r="F8" s="0" t="n">
        <v>0.0819526351010143</v>
      </c>
      <c r="G8" s="0" t="n">
        <v>0.08656</v>
      </c>
      <c r="H8" s="0" t="n">
        <v>0.0793336649853012</v>
      </c>
      <c r="I8" s="0" t="n">
        <f aca="false">E8/E7</f>
        <v>0.860018873859705</v>
      </c>
      <c r="J8" s="0" t="n">
        <f aca="false">1-I8</f>
        <v>0.139981126140295</v>
      </c>
    </row>
    <row r="9" customFormat="false" ht="14.25" hidden="false" customHeight="false" outlineLevel="0" collapsed="false">
      <c r="A9" s="0" t="n">
        <v>1</v>
      </c>
      <c r="B9" s="0" t="s">
        <v>52</v>
      </c>
      <c r="C9" s="0" t="s">
        <v>164</v>
      </c>
      <c r="D9" s="0" t="n">
        <v>7</v>
      </c>
      <c r="E9" s="0" t="n">
        <v>0.43184</v>
      </c>
      <c r="F9" s="0" t="n">
        <v>0.0873840855076023</v>
      </c>
      <c r="G9" s="0" t="n">
        <v>0.14822</v>
      </c>
      <c r="H9" s="0" t="n">
        <v>0.016821224687876</v>
      </c>
    </row>
    <row r="10" s="83" customFormat="true" ht="14.25" hidden="false" customHeight="false" outlineLevel="0" collapsed="false">
      <c r="A10" s="83" t="n">
        <v>1</v>
      </c>
      <c r="B10" s="83" t="s">
        <v>52</v>
      </c>
      <c r="C10" s="83" t="s">
        <v>166</v>
      </c>
      <c r="D10" s="83" t="n">
        <v>7</v>
      </c>
      <c r="E10" s="83" t="n">
        <v>0.33374</v>
      </c>
      <c r="F10" s="83" t="n">
        <v>0.0405411691987295</v>
      </c>
      <c r="G10" s="83" t="n">
        <v>0.0996</v>
      </c>
      <c r="H10" s="83" t="n">
        <v>0.0202529010267666</v>
      </c>
      <c r="I10" s="83" t="n">
        <f aca="false">E10/E9</f>
        <v>0.772832530566877</v>
      </c>
      <c r="J10" s="83" t="n">
        <f aca="false">1-I10</f>
        <v>0.227167469433124</v>
      </c>
    </row>
    <row r="11" customFormat="false" ht="14.25" hidden="false" customHeight="false" outlineLevel="0" collapsed="false">
      <c r="A11" s="0" t="n">
        <v>1</v>
      </c>
      <c r="B11" s="0" t="s">
        <v>40</v>
      </c>
      <c r="C11" s="0" t="s">
        <v>164</v>
      </c>
      <c r="D11" s="0" t="n">
        <v>14</v>
      </c>
      <c r="E11" s="0" t="n">
        <v>0.81158</v>
      </c>
      <c r="F11" s="0" t="n">
        <v>0.157105014560325</v>
      </c>
      <c r="G11" s="0" t="n">
        <v>0.14778</v>
      </c>
      <c r="H11" s="0" t="n">
        <v>0.0179222096851922</v>
      </c>
    </row>
    <row r="12" customFormat="false" ht="14.25" hidden="false" customHeight="false" outlineLevel="0" collapsed="false">
      <c r="A12" s="0" t="n">
        <v>1</v>
      </c>
      <c r="B12" s="0" t="s">
        <v>40</v>
      </c>
      <c r="C12" s="0" t="s">
        <v>166</v>
      </c>
      <c r="D12" s="0" t="n">
        <v>14</v>
      </c>
      <c r="E12" s="0" t="n">
        <v>0.35144</v>
      </c>
      <c r="F12" s="0" t="n">
        <v>0.0538977773196635</v>
      </c>
      <c r="G12" s="0" t="n">
        <v>0.09598</v>
      </c>
      <c r="H12" s="0" t="n">
        <v>0.0184510595901699</v>
      </c>
      <c r="I12" s="0" t="n">
        <f aca="false">E12/E11</f>
        <v>0.433031863771902</v>
      </c>
      <c r="J12" s="0" t="n">
        <f aca="false">1-I12</f>
        <v>0.566968136228098</v>
      </c>
    </row>
    <row r="13" customFormat="false" ht="14.25" hidden="false" customHeight="false" outlineLevel="0" collapsed="false">
      <c r="A13" s="0" t="n">
        <v>1</v>
      </c>
      <c r="B13" s="0" t="s">
        <v>51</v>
      </c>
      <c r="C13" s="0" t="s">
        <v>164</v>
      </c>
      <c r="D13" s="0" t="n">
        <v>14</v>
      </c>
      <c r="E13" s="0" t="n">
        <v>2.04894</v>
      </c>
      <c r="F13" s="0" t="n">
        <v>0.280768435547873</v>
      </c>
      <c r="G13" s="0" t="n">
        <v>0.4422</v>
      </c>
      <c r="H13" s="0" t="n">
        <v>0.0814701417698531</v>
      </c>
    </row>
    <row r="14" customFormat="false" ht="14.25" hidden="false" customHeight="false" outlineLevel="0" collapsed="false">
      <c r="A14" s="0" t="n">
        <v>1</v>
      </c>
      <c r="B14" s="0" t="s">
        <v>51</v>
      </c>
      <c r="C14" s="0" t="s">
        <v>166</v>
      </c>
      <c r="D14" s="0" t="n">
        <v>14</v>
      </c>
      <c r="E14" s="0" t="n">
        <v>0.98726</v>
      </c>
      <c r="F14" s="0" t="n">
        <v>0.239506497615409</v>
      </c>
      <c r="G14" s="0" t="n">
        <v>0.3134</v>
      </c>
      <c r="H14" s="0" t="n">
        <v>0.10353988603432</v>
      </c>
      <c r="I14" s="0" t="n">
        <f aca="false">E14/E13</f>
        <v>0.481839390123674</v>
      </c>
      <c r="J14" s="0" t="n">
        <f aca="false">1-I14</f>
        <v>0.518160609876326</v>
      </c>
    </row>
    <row r="15" customFormat="false" ht="14.25" hidden="false" customHeight="false" outlineLevel="0" collapsed="false">
      <c r="A15" s="0" t="n">
        <v>1</v>
      </c>
      <c r="B15" s="0" t="s">
        <v>43</v>
      </c>
      <c r="C15" s="0" t="s">
        <v>164</v>
      </c>
      <c r="D15" s="0" t="n">
        <v>14</v>
      </c>
      <c r="E15" s="0" t="n">
        <v>1.01692</v>
      </c>
      <c r="F15" s="0" t="n">
        <v>0.131451244193427</v>
      </c>
      <c r="G15" s="0" t="n">
        <v>0.09814</v>
      </c>
      <c r="H15" s="0" t="n">
        <v>0.0490507329201104</v>
      </c>
    </row>
    <row r="16" customFormat="false" ht="14.25" hidden="false" customHeight="false" outlineLevel="0" collapsed="false">
      <c r="A16" s="0" t="n">
        <v>1</v>
      </c>
      <c r="B16" s="0" t="s">
        <v>43</v>
      </c>
      <c r="C16" s="0" t="s">
        <v>166</v>
      </c>
      <c r="D16" s="0" t="n">
        <v>14</v>
      </c>
      <c r="E16" s="0" t="n">
        <v>0.55738</v>
      </c>
      <c r="F16" s="0" t="n">
        <v>0.182531152409664</v>
      </c>
      <c r="G16" s="0" t="n">
        <v>0.11126</v>
      </c>
      <c r="H16" s="0" t="n">
        <v>0.0773176461100569</v>
      </c>
      <c r="I16" s="0" t="n">
        <f aca="false">E16/E15</f>
        <v>0.548106045706644</v>
      </c>
      <c r="J16" s="0" t="n">
        <f aca="false">1-I16</f>
        <v>0.451893954293356</v>
      </c>
    </row>
    <row r="17" customFormat="false" ht="14.25" hidden="false" customHeight="false" outlineLevel="0" collapsed="false">
      <c r="A17" s="0" t="n">
        <v>1</v>
      </c>
      <c r="B17" s="0" t="s">
        <v>52</v>
      </c>
      <c r="C17" s="0" t="s">
        <v>164</v>
      </c>
      <c r="D17" s="0" t="n">
        <v>14</v>
      </c>
      <c r="E17" s="0" t="n">
        <v>0.70386</v>
      </c>
      <c r="F17" s="0" t="n">
        <v>0.0725051336113522</v>
      </c>
      <c r="G17" s="0" t="n">
        <v>0.2154</v>
      </c>
      <c r="H17" s="0" t="n">
        <v>0.0484469606889844</v>
      </c>
    </row>
    <row r="18" s="83" customFormat="true" ht="14.25" hidden="false" customHeight="false" outlineLevel="0" collapsed="false">
      <c r="A18" s="83" t="n">
        <v>1</v>
      </c>
      <c r="B18" s="83" t="s">
        <v>52</v>
      </c>
      <c r="C18" s="83" t="s">
        <v>166</v>
      </c>
      <c r="D18" s="83" t="n">
        <v>14</v>
      </c>
      <c r="E18" s="83" t="n">
        <v>0.37272</v>
      </c>
      <c r="F18" s="83" t="n">
        <v>0.0852510738935292</v>
      </c>
      <c r="G18" s="83" t="n">
        <v>0.1234</v>
      </c>
      <c r="H18" s="83" t="n">
        <v>0.0386264158316559</v>
      </c>
      <c r="I18" s="83" t="n">
        <f aca="false">E18/E17</f>
        <v>0.529537123859858</v>
      </c>
      <c r="J18" s="83" t="n">
        <f aca="false">1-I18</f>
        <v>0.470462876140142</v>
      </c>
    </row>
    <row r="19" customFormat="false" ht="14.25" hidden="false" customHeight="false" outlineLevel="0" collapsed="false">
      <c r="A19" s="0" t="n">
        <v>2</v>
      </c>
      <c r="B19" s="0" t="s">
        <v>40</v>
      </c>
      <c r="C19" s="0" t="s">
        <v>164</v>
      </c>
      <c r="D19" s="0" t="n">
        <v>7</v>
      </c>
      <c r="E19" s="0" t="n">
        <v>0.8645</v>
      </c>
      <c r="F19" s="0" t="n">
        <v>0.362311065246426</v>
      </c>
      <c r="G19" s="0" t="n">
        <v>0.15202</v>
      </c>
      <c r="H19" s="0" t="n">
        <v>0.0569202740682088</v>
      </c>
    </row>
    <row r="20" customFormat="false" ht="14.25" hidden="false" customHeight="false" outlineLevel="0" collapsed="false">
      <c r="A20" s="0" t="n">
        <v>2</v>
      </c>
      <c r="B20" s="0" t="s">
        <v>40</v>
      </c>
      <c r="C20" s="0" t="s">
        <v>166</v>
      </c>
      <c r="D20" s="0" t="n">
        <v>7</v>
      </c>
      <c r="E20" s="0" t="n">
        <v>0.35256</v>
      </c>
      <c r="F20" s="0" t="n">
        <v>0.10188757726043</v>
      </c>
      <c r="G20" s="0" t="n">
        <v>0.10154</v>
      </c>
      <c r="H20" s="0" t="n">
        <v>0.0460996138812464</v>
      </c>
      <c r="I20" s="0" t="n">
        <f aca="false">E20/E19</f>
        <v>0.40781954887218</v>
      </c>
      <c r="J20" s="0" t="n">
        <f aca="false">1-I20</f>
        <v>0.59218045112782</v>
      </c>
    </row>
    <row r="21" customFormat="false" ht="14.25" hidden="false" customHeight="false" outlineLevel="0" collapsed="false">
      <c r="A21" s="0" t="n">
        <v>2</v>
      </c>
      <c r="B21" s="0" t="s">
        <v>51</v>
      </c>
      <c r="C21" s="0" t="s">
        <v>164</v>
      </c>
      <c r="D21" s="0" t="n">
        <v>7</v>
      </c>
      <c r="E21" s="0" t="n">
        <v>0.78846</v>
      </c>
      <c r="F21" s="0" t="n">
        <v>0.316804858548602</v>
      </c>
      <c r="G21" s="0" t="n">
        <v>0.1788</v>
      </c>
      <c r="H21" s="0" t="n">
        <v>0.0774805007727751</v>
      </c>
    </row>
    <row r="22" customFormat="false" ht="14.25" hidden="false" customHeight="false" outlineLevel="0" collapsed="false">
      <c r="A22" s="0" t="n">
        <v>2</v>
      </c>
      <c r="B22" s="0" t="s">
        <v>51</v>
      </c>
      <c r="C22" s="0" t="s">
        <v>166</v>
      </c>
      <c r="D22" s="0" t="n">
        <v>7</v>
      </c>
      <c r="E22" s="0" t="n">
        <v>0.36102</v>
      </c>
      <c r="F22" s="0" t="n">
        <v>0.0845372675214903</v>
      </c>
      <c r="G22" s="0" t="n">
        <v>0.10402</v>
      </c>
      <c r="H22" s="0" t="n">
        <v>0.0502969343002135</v>
      </c>
      <c r="I22" s="0" t="n">
        <f aca="false">E22/E21</f>
        <v>0.457879917814474</v>
      </c>
      <c r="J22" s="0" t="n">
        <f aca="false">1-I22</f>
        <v>0.542120082185526</v>
      </c>
    </row>
    <row r="23" customFormat="false" ht="14.25" hidden="false" customHeight="false" outlineLevel="0" collapsed="false">
      <c r="A23" s="0" t="n">
        <v>2</v>
      </c>
      <c r="B23" s="0" t="s">
        <v>43</v>
      </c>
      <c r="C23" s="0" t="s">
        <v>164</v>
      </c>
      <c r="D23" s="0" t="n">
        <v>7</v>
      </c>
      <c r="E23" s="0" t="n">
        <v>1.16052</v>
      </c>
      <c r="F23" s="0" t="n">
        <v>0.172251704200568</v>
      </c>
      <c r="G23" s="0" t="n">
        <v>0.17486</v>
      </c>
      <c r="H23" s="0" t="n">
        <v>0.0324678055926175</v>
      </c>
    </row>
    <row r="24" customFormat="false" ht="14.25" hidden="false" customHeight="false" outlineLevel="0" collapsed="false">
      <c r="A24" s="0" t="n">
        <v>2</v>
      </c>
      <c r="B24" s="0" t="s">
        <v>43</v>
      </c>
      <c r="C24" s="0" t="s">
        <v>166</v>
      </c>
      <c r="D24" s="0" t="n">
        <v>7</v>
      </c>
      <c r="E24" s="0" t="n">
        <v>0.41136</v>
      </c>
      <c r="F24" s="0" t="n">
        <v>0.1261982979283</v>
      </c>
      <c r="G24" s="0" t="n">
        <v>0.14458</v>
      </c>
      <c r="H24" s="0" t="n">
        <v>0.0383143002024049</v>
      </c>
      <c r="I24" s="0" t="n">
        <f aca="false">E24/E23</f>
        <v>0.35446179298935</v>
      </c>
      <c r="J24" s="0" t="n">
        <f aca="false">1-I24</f>
        <v>0.64553820701065</v>
      </c>
    </row>
    <row r="25" customFormat="false" ht="14.25" hidden="false" customHeight="false" outlineLevel="0" collapsed="false">
      <c r="A25" s="0" t="n">
        <v>2</v>
      </c>
      <c r="B25" s="0" t="s">
        <v>52</v>
      </c>
      <c r="C25" s="0" t="s">
        <v>164</v>
      </c>
      <c r="D25" s="0" t="n">
        <v>7</v>
      </c>
      <c r="E25" s="0" t="n">
        <v>0.28872</v>
      </c>
      <c r="F25" s="0" t="n">
        <v>0.0867028580843793</v>
      </c>
      <c r="G25" s="0" t="n">
        <v>0.0028</v>
      </c>
      <c r="H25" s="0" t="n">
        <v>0.0012280065146407</v>
      </c>
    </row>
    <row r="26" s="83" customFormat="true" ht="15" hidden="false" customHeight="true" outlineLevel="0" collapsed="false">
      <c r="A26" s="83" t="n">
        <v>2</v>
      </c>
      <c r="B26" s="83" t="s">
        <v>52</v>
      </c>
      <c r="C26" s="83" t="s">
        <v>166</v>
      </c>
      <c r="D26" s="83" t="n">
        <v>7</v>
      </c>
      <c r="E26" s="83" t="n">
        <v>0.14194</v>
      </c>
      <c r="F26" s="83" t="n">
        <v>0.0237521030647815</v>
      </c>
      <c r="G26" s="83" t="n">
        <v>0.00126</v>
      </c>
      <c r="H26" s="83" t="n">
        <v>0.00107256701422335</v>
      </c>
      <c r="I26" s="83" t="n">
        <f aca="false">E26/E25</f>
        <v>0.491618176780272</v>
      </c>
      <c r="J26" s="83" t="n">
        <f aca="false">1-I26</f>
        <v>0.508381823219728</v>
      </c>
    </row>
    <row r="27" customFormat="false" ht="14.25" hidden="false" customHeight="false" outlineLevel="0" collapsed="false">
      <c r="A27" s="0" t="n">
        <v>2</v>
      </c>
      <c r="B27" s="0" t="s">
        <v>40</v>
      </c>
      <c r="C27" s="0" t="s">
        <v>164</v>
      </c>
      <c r="D27" s="0" t="n">
        <v>14</v>
      </c>
      <c r="E27" s="0" t="n">
        <v>2.43598</v>
      </c>
      <c r="F27" s="0" t="n">
        <v>0.475507473758299</v>
      </c>
      <c r="G27" s="0" t="n">
        <v>0.40876</v>
      </c>
      <c r="H27" s="0" t="n">
        <v>0.0181066396661556</v>
      </c>
    </row>
    <row r="28" customFormat="false" ht="14.25" hidden="false" customHeight="false" outlineLevel="0" collapsed="false">
      <c r="A28" s="0" t="n">
        <v>2</v>
      </c>
      <c r="B28" s="0" t="s">
        <v>40</v>
      </c>
      <c r="C28" s="0" t="s">
        <v>166</v>
      </c>
      <c r="D28" s="0" t="n">
        <v>14</v>
      </c>
      <c r="E28" s="0" t="n">
        <v>0.36848</v>
      </c>
      <c r="F28" s="0" t="n">
        <v>0.114465460292614</v>
      </c>
      <c r="G28" s="0" t="n">
        <v>0.12346</v>
      </c>
      <c r="H28" s="0" t="n">
        <v>0.0690368191619516</v>
      </c>
      <c r="I28" s="0" t="n">
        <f aca="false">E28/E27</f>
        <v>0.15126560973407</v>
      </c>
      <c r="J28" s="0" t="n">
        <f aca="false">1-I28</f>
        <v>0.84873439026593</v>
      </c>
    </row>
    <row r="29" customFormat="false" ht="14.25" hidden="false" customHeight="false" outlineLevel="0" collapsed="false">
      <c r="A29" s="0" t="n">
        <v>2</v>
      </c>
      <c r="B29" s="0" t="s">
        <v>51</v>
      </c>
      <c r="C29" s="0" t="s">
        <v>164</v>
      </c>
      <c r="D29" s="0" t="n">
        <v>14</v>
      </c>
      <c r="E29" s="0" t="n">
        <v>1.8369</v>
      </c>
      <c r="F29" s="0" t="n">
        <v>0.50131831404807</v>
      </c>
      <c r="G29" s="0" t="n">
        <v>0.37064</v>
      </c>
      <c r="H29" s="0" t="n">
        <v>0.0282791513309717</v>
      </c>
    </row>
    <row r="30" customFormat="false" ht="14.25" hidden="false" customHeight="false" outlineLevel="0" collapsed="false">
      <c r="A30" s="0" t="n">
        <v>2</v>
      </c>
      <c r="B30" s="0" t="s">
        <v>51</v>
      </c>
      <c r="C30" s="0" t="s">
        <v>166</v>
      </c>
      <c r="D30" s="0" t="n">
        <v>14</v>
      </c>
      <c r="E30" s="0" t="n">
        <v>0.64968</v>
      </c>
      <c r="F30" s="0" t="n">
        <v>0.512599299258202</v>
      </c>
      <c r="G30" s="0" t="n">
        <v>0.23846</v>
      </c>
      <c r="H30" s="0" t="n">
        <v>0.071207067065004</v>
      </c>
      <c r="I30" s="0" t="n">
        <f aca="false">E30/E29</f>
        <v>0.353682835211498</v>
      </c>
      <c r="J30" s="0" t="n">
        <f aca="false">1-I30</f>
        <v>0.646317164788502</v>
      </c>
    </row>
    <row r="31" customFormat="false" ht="14.25" hidden="false" customHeight="false" outlineLevel="0" collapsed="false">
      <c r="A31" s="0" t="n">
        <v>2</v>
      </c>
      <c r="B31" s="0" t="s">
        <v>43</v>
      </c>
      <c r="C31" s="0" t="s">
        <v>164</v>
      </c>
      <c r="D31" s="0" t="n">
        <v>14</v>
      </c>
      <c r="E31" s="0" t="n">
        <v>1.8988</v>
      </c>
      <c r="F31" s="0" t="n">
        <v>0.223497910504776</v>
      </c>
      <c r="G31" s="0" t="n">
        <v>0.37566</v>
      </c>
      <c r="H31" s="0" t="n">
        <v>0.0343761894339672</v>
      </c>
    </row>
    <row r="32" customFormat="false" ht="14.25" hidden="false" customHeight="false" outlineLevel="0" collapsed="false">
      <c r="A32" s="0" t="n">
        <v>2</v>
      </c>
      <c r="B32" s="0" t="s">
        <v>43</v>
      </c>
      <c r="C32" s="0" t="s">
        <v>166</v>
      </c>
      <c r="D32" s="0" t="n">
        <v>14</v>
      </c>
      <c r="E32" s="0" t="n">
        <v>0.48808</v>
      </c>
      <c r="F32" s="0" t="n">
        <v>0.136694058393187</v>
      </c>
      <c r="G32" s="0" t="n">
        <v>0.23578</v>
      </c>
      <c r="H32" s="0" t="n">
        <v>0.046104984546142</v>
      </c>
      <c r="I32" s="0" t="n">
        <f aca="false">E32/E31</f>
        <v>0.257046555719402</v>
      </c>
      <c r="J32" s="0" t="n">
        <f aca="false">1-I32</f>
        <v>0.742953444280598</v>
      </c>
    </row>
    <row r="33" customFormat="false" ht="14.25" hidden="false" customHeight="false" outlineLevel="0" collapsed="false">
      <c r="A33" s="0" t="n">
        <v>2</v>
      </c>
      <c r="B33" s="0" t="s">
        <v>52</v>
      </c>
      <c r="C33" s="0" t="s">
        <v>164</v>
      </c>
      <c r="D33" s="0" t="n">
        <v>14</v>
      </c>
      <c r="E33" s="0" t="n">
        <v>0.59784</v>
      </c>
      <c r="F33" s="0" t="n">
        <v>0.10471971352138</v>
      </c>
      <c r="G33" s="0" t="n">
        <v>0.00276</v>
      </c>
      <c r="H33" s="0" t="n">
        <v>0.00506975344568156</v>
      </c>
    </row>
    <row r="34" s="84" customFormat="true" ht="14.25" hidden="false" customHeight="false" outlineLevel="0" collapsed="false">
      <c r="A34" s="84" t="n">
        <v>2</v>
      </c>
      <c r="B34" s="84" t="s">
        <v>52</v>
      </c>
      <c r="C34" s="84" t="s">
        <v>166</v>
      </c>
      <c r="D34" s="84" t="n">
        <v>14</v>
      </c>
      <c r="E34" s="84" t="n">
        <v>0.19964</v>
      </c>
      <c r="F34" s="84" t="n">
        <v>0.0307171352830956</v>
      </c>
      <c r="G34" s="84" t="n">
        <v>0.00296</v>
      </c>
      <c r="H34" s="84" t="n">
        <v>0.00176022725805505</v>
      </c>
      <c r="I34" s="84" t="n">
        <f aca="false">E34/E33</f>
        <v>0.333935501137428</v>
      </c>
      <c r="J34" s="84" t="n">
        <f aca="false">1-I34</f>
        <v>0.666064498862572</v>
      </c>
    </row>
    <row r="35" customFormat="false" ht="14.25" hidden="false" customHeight="false" outlineLevel="0" collapsed="false">
      <c r="A35" s="0" t="n">
        <v>3</v>
      </c>
      <c r="B35" s="0" t="s">
        <v>40</v>
      </c>
      <c r="C35" s="0" t="s">
        <v>164</v>
      </c>
      <c r="D35" s="0" t="n">
        <v>7</v>
      </c>
      <c r="E35" s="0" t="n">
        <v>0.59466</v>
      </c>
      <c r="F35" s="0" t="n">
        <v>0.108580874927402</v>
      </c>
      <c r="G35" s="0" t="n">
        <v>0.18892</v>
      </c>
      <c r="H35" s="0" t="n">
        <v>0.0569154249742546</v>
      </c>
    </row>
    <row r="36" customFormat="false" ht="14.25" hidden="false" customHeight="false" outlineLevel="0" collapsed="false">
      <c r="A36" s="0" t="n">
        <v>3</v>
      </c>
      <c r="B36" s="0" t="s">
        <v>40</v>
      </c>
      <c r="C36" s="0" t="s">
        <v>166</v>
      </c>
      <c r="D36" s="0" t="n">
        <v>7</v>
      </c>
      <c r="E36" s="0" t="n">
        <v>0.2864</v>
      </c>
      <c r="F36" s="0" t="n">
        <v>0.0614184662784735</v>
      </c>
      <c r="G36" s="0" t="n">
        <v>0.09802</v>
      </c>
      <c r="H36" s="0" t="n">
        <v>0.0248596379700108</v>
      </c>
      <c r="I36" s="0" t="n">
        <f aca="false">E36/E35</f>
        <v>0.481619749100326</v>
      </c>
      <c r="J36" s="0" t="n">
        <f aca="false">1-I36</f>
        <v>0.518380250899674</v>
      </c>
    </row>
    <row r="37" customFormat="false" ht="14.25" hidden="false" customHeight="false" outlineLevel="0" collapsed="false">
      <c r="A37" s="0" t="n">
        <v>3</v>
      </c>
      <c r="B37" s="0" t="s">
        <v>51</v>
      </c>
      <c r="C37" s="0" t="s">
        <v>164</v>
      </c>
      <c r="D37" s="0" t="n">
        <v>7</v>
      </c>
      <c r="E37" s="0" t="n">
        <v>1.55552</v>
      </c>
      <c r="F37" s="0" t="n">
        <v>0.328952685959547</v>
      </c>
      <c r="G37" s="0" t="n">
        <v>0.37196</v>
      </c>
      <c r="H37" s="0" t="n">
        <v>0.0971246745168289</v>
      </c>
    </row>
    <row r="38" customFormat="false" ht="14.25" hidden="false" customHeight="false" outlineLevel="0" collapsed="false">
      <c r="A38" s="0" t="n">
        <v>3</v>
      </c>
      <c r="B38" s="0" t="s">
        <v>51</v>
      </c>
      <c r="C38" s="0" t="s">
        <v>166</v>
      </c>
      <c r="D38" s="0" t="n">
        <v>7</v>
      </c>
      <c r="E38" s="0" t="n">
        <v>0.77666</v>
      </c>
      <c r="F38" s="0" t="n">
        <v>0.257044623363337</v>
      </c>
      <c r="G38" s="0" t="n">
        <v>0.28968</v>
      </c>
      <c r="H38" s="0" t="n">
        <v>0.0728130592682384</v>
      </c>
      <c r="I38" s="0" t="n">
        <f aca="false">E38/E37</f>
        <v>0.499292840979222</v>
      </c>
      <c r="J38" s="0" t="n">
        <f aca="false">1-I38</f>
        <v>0.500707159020778</v>
      </c>
    </row>
    <row r="39" customFormat="false" ht="14.25" hidden="false" customHeight="false" outlineLevel="0" collapsed="false">
      <c r="A39" s="0" t="n">
        <v>3</v>
      </c>
      <c r="B39" s="0" t="s">
        <v>43</v>
      </c>
      <c r="C39" s="0" t="s">
        <v>164</v>
      </c>
      <c r="D39" s="0" t="n">
        <v>7</v>
      </c>
      <c r="E39" s="0" t="n">
        <v>0.98704</v>
      </c>
      <c r="F39" s="0" t="n">
        <v>0.201934807301763</v>
      </c>
      <c r="G39" s="0" t="n">
        <v>0.33364</v>
      </c>
      <c r="H39" s="0" t="n">
        <v>0.0670934750925901</v>
      </c>
    </row>
    <row r="40" customFormat="false" ht="14.25" hidden="false" customHeight="false" outlineLevel="0" collapsed="false">
      <c r="A40" s="0" t="n">
        <v>3</v>
      </c>
      <c r="B40" s="0" t="s">
        <v>43</v>
      </c>
      <c r="C40" s="0" t="s">
        <v>166</v>
      </c>
      <c r="D40" s="0" t="n">
        <v>7</v>
      </c>
      <c r="E40" s="0" t="n">
        <v>0.44754</v>
      </c>
      <c r="F40" s="0" t="n">
        <v>0.0803137497568129</v>
      </c>
      <c r="G40" s="0" t="n">
        <v>0.20778</v>
      </c>
      <c r="H40" s="0" t="n">
        <v>0.0698072030667324</v>
      </c>
      <c r="I40" s="0" t="n">
        <f aca="false">E40/E39</f>
        <v>0.453416274923002</v>
      </c>
      <c r="J40" s="0" t="n">
        <f aca="false">1-I40</f>
        <v>0.546583725076998</v>
      </c>
    </row>
    <row r="41" customFormat="false" ht="14.25" hidden="false" customHeight="false" outlineLevel="0" collapsed="false">
      <c r="A41" s="0" t="n">
        <v>3</v>
      </c>
      <c r="B41" s="0" t="s">
        <v>52</v>
      </c>
      <c r="C41" s="0" t="s">
        <v>164</v>
      </c>
      <c r="D41" s="0" t="n">
        <v>7</v>
      </c>
      <c r="E41" s="0" t="n">
        <v>0.59994</v>
      </c>
      <c r="F41" s="0" t="n">
        <v>0.228466650520377</v>
      </c>
      <c r="G41" s="0" t="n">
        <v>0.0168</v>
      </c>
      <c r="H41" s="0" t="n">
        <v>0.00890819847107147</v>
      </c>
    </row>
    <row r="42" s="83" customFormat="true" ht="14.25" hidden="false" customHeight="false" outlineLevel="0" collapsed="false">
      <c r="A42" s="83" t="n">
        <v>3</v>
      </c>
      <c r="B42" s="83" t="s">
        <v>52</v>
      </c>
      <c r="C42" s="83" t="s">
        <v>166</v>
      </c>
      <c r="D42" s="83" t="n">
        <v>7</v>
      </c>
      <c r="E42" s="83" t="n">
        <v>0.43732</v>
      </c>
      <c r="F42" s="83" t="n">
        <v>0.113751613614929</v>
      </c>
      <c r="G42" s="83" t="n">
        <v>0.01558</v>
      </c>
      <c r="H42" s="83" t="n">
        <v>0.00934438869054579</v>
      </c>
      <c r="I42" s="83" t="n">
        <f aca="false">E42/E41</f>
        <v>0.728939560622729</v>
      </c>
      <c r="J42" s="83" t="n">
        <f aca="false">1-I42</f>
        <v>0.271060439377271</v>
      </c>
    </row>
    <row r="43" customFormat="false" ht="14.25" hidden="false" customHeight="false" outlineLevel="0" collapsed="false">
      <c r="A43" s="0" t="n">
        <v>3</v>
      </c>
      <c r="B43" s="0" t="s">
        <v>40</v>
      </c>
      <c r="C43" s="0" t="s">
        <v>164</v>
      </c>
      <c r="D43" s="0" t="n">
        <v>14</v>
      </c>
      <c r="E43" s="0" t="n">
        <v>0.83872</v>
      </c>
      <c r="F43" s="0" t="n">
        <v>0.103962366267799</v>
      </c>
      <c r="G43" s="0" t="n">
        <v>0.14888</v>
      </c>
      <c r="H43" s="0" t="n">
        <v>0.0233325866547197</v>
      </c>
    </row>
    <row r="44" customFormat="false" ht="14.25" hidden="false" customHeight="false" outlineLevel="0" collapsed="false">
      <c r="A44" s="0" t="n">
        <v>3</v>
      </c>
      <c r="B44" s="0" t="s">
        <v>40</v>
      </c>
      <c r="C44" s="0" t="s">
        <v>166</v>
      </c>
      <c r="D44" s="0" t="n">
        <v>14</v>
      </c>
      <c r="E44" s="0" t="n">
        <v>0.33834</v>
      </c>
      <c r="F44" s="0" t="n">
        <v>0.0662254815007032</v>
      </c>
      <c r="G44" s="0" t="n">
        <v>0.09872</v>
      </c>
      <c r="H44" s="0" t="n">
        <v>0.0299019330478817</v>
      </c>
      <c r="I44" s="0" t="n">
        <f aca="false">E44/E43</f>
        <v>0.403400419687142</v>
      </c>
      <c r="J44" s="0" t="n">
        <f aca="false">1-I44</f>
        <v>0.596599580312858</v>
      </c>
    </row>
    <row r="45" customFormat="false" ht="14.25" hidden="false" customHeight="false" outlineLevel="0" collapsed="false">
      <c r="A45" s="0" t="n">
        <v>3</v>
      </c>
      <c r="B45" s="0" t="s">
        <v>51</v>
      </c>
      <c r="C45" s="0" t="s">
        <v>164</v>
      </c>
      <c r="D45" s="0" t="n">
        <v>14</v>
      </c>
      <c r="E45" s="0" t="n">
        <v>2.87478</v>
      </c>
      <c r="F45" s="0" t="n">
        <v>0.644577574540101</v>
      </c>
      <c r="G45" s="0" t="n">
        <v>0.6299</v>
      </c>
      <c r="H45" s="0" t="n">
        <v>0.145658175191096</v>
      </c>
    </row>
    <row r="46" customFormat="false" ht="14.25" hidden="false" customHeight="false" outlineLevel="0" collapsed="false">
      <c r="A46" s="0" t="n">
        <v>3</v>
      </c>
      <c r="B46" s="0" t="s">
        <v>51</v>
      </c>
      <c r="C46" s="0" t="s">
        <v>166</v>
      </c>
      <c r="D46" s="0" t="n">
        <v>14</v>
      </c>
      <c r="E46" s="0" t="n">
        <v>0.75036</v>
      </c>
      <c r="F46" s="0" t="n">
        <v>0.106835173983103</v>
      </c>
      <c r="G46" s="0" t="n">
        <v>0.40834</v>
      </c>
      <c r="H46" s="0" t="n">
        <v>0.0750181471378758</v>
      </c>
      <c r="I46" s="0" t="n">
        <f aca="false">E46/E45</f>
        <v>0.261014755911757</v>
      </c>
      <c r="J46" s="0" t="n">
        <f aca="false">1-I46</f>
        <v>0.738985244088243</v>
      </c>
    </row>
    <row r="47" customFormat="false" ht="14.25" hidden="false" customHeight="false" outlineLevel="0" collapsed="false">
      <c r="A47" s="0" t="n">
        <v>3</v>
      </c>
      <c r="B47" s="0" t="s">
        <v>43</v>
      </c>
      <c r="C47" s="0" t="s">
        <v>164</v>
      </c>
      <c r="D47" s="0" t="n">
        <v>14</v>
      </c>
      <c r="E47" s="0" t="n">
        <v>1.39336</v>
      </c>
      <c r="F47" s="0" t="n">
        <v>0.344078837477692</v>
      </c>
      <c r="G47" s="0" t="n">
        <v>0.47638</v>
      </c>
      <c r="H47" s="0" t="n">
        <v>0.142393783572177</v>
      </c>
    </row>
    <row r="48" customFormat="false" ht="14.25" hidden="false" customHeight="false" outlineLevel="0" collapsed="false">
      <c r="A48" s="0" t="n">
        <v>3</v>
      </c>
      <c r="B48" s="0" t="s">
        <v>43</v>
      </c>
      <c r="C48" s="0" t="s">
        <v>166</v>
      </c>
      <c r="D48" s="0" t="n">
        <v>14</v>
      </c>
      <c r="E48" s="0" t="n">
        <v>0.51638</v>
      </c>
      <c r="F48" s="0" t="n">
        <v>0.0530593403652929</v>
      </c>
      <c r="G48" s="0" t="n">
        <v>0.31012</v>
      </c>
      <c r="H48" s="0" t="n">
        <v>0.129890483100187</v>
      </c>
      <c r="I48" s="0" t="n">
        <f aca="false">E48/E47</f>
        <v>0.370600562668657</v>
      </c>
      <c r="J48" s="0" t="n">
        <f aca="false">1-I48</f>
        <v>0.629399437331343</v>
      </c>
    </row>
    <row r="49" customFormat="false" ht="14.25" hidden="false" customHeight="false" outlineLevel="0" collapsed="false">
      <c r="A49" s="0" t="n">
        <v>3</v>
      </c>
      <c r="B49" s="0" t="s">
        <v>52</v>
      </c>
      <c r="C49" s="0" t="s">
        <v>164</v>
      </c>
      <c r="D49" s="0" t="n">
        <v>14</v>
      </c>
      <c r="E49" s="0" t="n">
        <v>0.76428</v>
      </c>
      <c r="F49" s="0" t="n">
        <v>0.223699301742317</v>
      </c>
      <c r="G49" s="0" t="n">
        <v>0.02844</v>
      </c>
      <c r="H49" s="0" t="n">
        <v>0.0144282500671426</v>
      </c>
    </row>
    <row r="50" customFormat="false" ht="14.25" hidden="false" customHeight="false" outlineLevel="0" collapsed="false">
      <c r="A50" s="0" t="n">
        <v>3</v>
      </c>
      <c r="B50" s="0" t="s">
        <v>52</v>
      </c>
      <c r="C50" s="0" t="s">
        <v>166</v>
      </c>
      <c r="D50" s="0" t="n">
        <v>14</v>
      </c>
      <c r="E50" s="0" t="n">
        <v>0.39568</v>
      </c>
      <c r="F50" s="0" t="n">
        <v>0.0727612369328615</v>
      </c>
      <c r="G50" s="0" t="n">
        <v>0.0181</v>
      </c>
      <c r="H50" s="0" t="n">
        <v>0.0112288913076937</v>
      </c>
      <c r="I50" s="0" t="n">
        <f aca="false">E50/E49</f>
        <v>0.517716020306694</v>
      </c>
      <c r="J50" s="0" t="n">
        <f aca="false">1-I50</f>
        <v>0.482283979693306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Collabora_Office/23.05.4.2$Linux_X86_64 LibreOffice_project/78039c571ee219e97241942474147d63532d716c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2023-01-22T10:09:13Z</dcterms:created>
  <dc:creator>Kati Wellpott</dc:creator>
  <dc:description/>
  <dc:language>de-DE</dc:language>
  <cp:lastModifiedBy/>
  <dcterms:modified xsi:type="dcterms:W3CDTF">2023-11-10T17:04:10Z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