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burdon_grp\p75NTR\P75 Manuscript\Scientific Reports submission\301223_For submission\"/>
    </mc:Choice>
  </mc:AlternateContent>
  <xr:revisionPtr revIDLastSave="0" documentId="13_ncr:1_{8DC2E176-2D05-45EC-B511-6138D9503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rain cellular density summary" sheetId="1" r:id="rId1"/>
    <sheet name="Brain cellular density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G13" i="1"/>
  <c r="G12" i="1"/>
  <c r="G11" i="1"/>
  <c r="D13" i="1"/>
  <c r="D12" i="1"/>
  <c r="D11" i="1"/>
  <c r="J7" i="1"/>
  <c r="J6" i="1"/>
  <c r="J5" i="1"/>
  <c r="G7" i="1"/>
  <c r="G6" i="1"/>
  <c r="G5" i="1"/>
  <c r="D7" i="1"/>
  <c r="D6" i="1"/>
  <c r="D9" i="1" s="1"/>
  <c r="D5" i="1"/>
  <c r="D8" i="1" l="1"/>
  <c r="J15" i="1"/>
  <c r="J14" i="1"/>
  <c r="L11" i="2"/>
  <c r="K11" i="2"/>
  <c r="J11" i="2"/>
  <c r="I11" i="2"/>
  <c r="L8" i="2"/>
  <c r="K8" i="2"/>
  <c r="J8" i="2"/>
  <c r="I8" i="2"/>
  <c r="L5" i="2"/>
  <c r="K5" i="2"/>
  <c r="J5" i="2"/>
  <c r="I5" i="2"/>
  <c r="G15" i="1"/>
  <c r="G14" i="1"/>
  <c r="D15" i="1"/>
  <c r="D14" i="1"/>
  <c r="J9" i="1"/>
  <c r="J8" i="1"/>
  <c r="G9" i="1"/>
  <c r="G8" i="1"/>
</calcChain>
</file>

<file path=xl/sharedStrings.xml><?xml version="1.0" encoding="utf-8"?>
<sst xmlns="http://schemas.openxmlformats.org/spreadsheetml/2006/main" count="55" uniqueCount="30">
  <si>
    <t>Rat</t>
  </si>
  <si>
    <t>Rat B</t>
  </si>
  <si>
    <t>Rat D</t>
  </si>
  <si>
    <t>Rat F</t>
  </si>
  <si>
    <t>Rat A</t>
  </si>
  <si>
    <t>Rat C</t>
  </si>
  <si>
    <t>Rat E</t>
  </si>
  <si>
    <t>cKO</t>
  </si>
  <si>
    <t>KO</t>
  </si>
  <si>
    <t>cKO/KO</t>
  </si>
  <si>
    <t>Avg</t>
  </si>
  <si>
    <t>SD</t>
  </si>
  <si>
    <t>All areas</t>
  </si>
  <si>
    <t>Caudoputamenregion_Layer_Total_cells in region measured</t>
  </si>
  <si>
    <t>Caudoputamen</t>
  </si>
  <si>
    <t>ThalamusRegion_GreyMatter_Total_cells in area measured</t>
  </si>
  <si>
    <t>Thalamus</t>
  </si>
  <si>
    <t>Total area of cerebellum analysed</t>
  </si>
  <si>
    <t>Total number of cells</t>
  </si>
  <si>
    <r>
      <t xml:space="preserve">Total area of caudoputamen region measured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</si>
  <si>
    <r>
      <t xml:space="preserve">Total number cerebellar cells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</si>
  <si>
    <r>
      <t xml:space="preserve">Caudoputamenregion_Cells per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</si>
  <si>
    <r>
      <t xml:space="preserve">ThalamusRegion_GreyMatter_Cells per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</si>
  <si>
    <r>
      <t xml:space="preserve">Total area of thalamus measured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</si>
  <si>
    <t>Cerebellum</t>
  </si>
  <si>
    <t>Cell number</t>
  </si>
  <si>
    <t>Average</t>
  </si>
  <si>
    <r>
      <t>Area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</si>
  <si>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Cells/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</t>
    </r>
    <r>
      <rPr>
        <b/>
        <vertAlign val="superscript"/>
        <sz val="12"/>
        <color theme="1"/>
        <rFont val="Arial"/>
        <family val="2"/>
      </rPr>
      <t>2</t>
    </r>
  </si>
  <si>
    <t>Supplementary Table S1. Cell densities in P75NTR KO and cKO rat brains.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</si>
</sst>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vertAlign val="superscript"/>
      <sz val="12"/>
      <color theme="1"/>
      <name val="Arial"/>
      <family val="2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2" borderId="1" xfId="0" applyFont="1" applyFill="1" applyBorder="1"/>
    <xf numFmtId="1" fontId="0" fillId="2" borderId="1" xfId="0" applyNumberFormat="1" applyFont="1" applyFill="1" applyBorder="1"/>
    <xf numFmtId="164" fontId="2" fillId="0" borderId="1" xfId="0" applyNumberFormat="1" applyFont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1" fontId="1" fillId="0" borderId="5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B22" sqref="B22"/>
    </sheetView>
  </sheetViews>
  <sheetFormatPr defaultRowHeight="15" x14ac:dyDescent="0.25"/>
  <cols>
    <col min="1" max="1" width="10.28515625" style="2" bestFit="1" customWidth="1"/>
    <col min="2" max="2" width="12.5703125" style="2" bestFit="1" customWidth="1"/>
    <col min="3" max="3" width="14.5703125" style="2" bestFit="1" customWidth="1"/>
    <col min="4" max="4" width="11.5703125" style="2" bestFit="1" customWidth="1"/>
    <col min="5" max="5" width="12.5703125" style="2" bestFit="1" customWidth="1"/>
    <col min="6" max="6" width="14.5703125" style="2" bestFit="1" customWidth="1"/>
    <col min="7" max="7" width="11.5703125" style="2" bestFit="1" customWidth="1"/>
    <col min="8" max="8" width="12.5703125" style="2" bestFit="1" customWidth="1"/>
    <col min="9" max="9" width="14.5703125" style="2" bestFit="1" customWidth="1"/>
    <col min="10" max="10" width="11.5703125" style="2" bestFit="1" customWidth="1"/>
    <col min="11" max="12" width="8.28515625" style="2" bestFit="1" customWidth="1"/>
    <col min="13" max="16384" width="9.140625" style="2"/>
  </cols>
  <sheetData>
    <row r="1" spans="1:13" ht="15.75" x14ac:dyDescent="0.25">
      <c r="A1" s="26" t="s">
        <v>29</v>
      </c>
      <c r="B1" s="26"/>
      <c r="C1" s="26"/>
      <c r="D1" s="26"/>
      <c r="E1" s="26"/>
      <c r="F1" s="26"/>
      <c r="G1" s="26"/>
    </row>
    <row r="2" spans="1:13" ht="15.75" x14ac:dyDescent="0.25">
      <c r="A2" s="27"/>
      <c r="B2" s="27"/>
      <c r="C2" s="27"/>
      <c r="D2" s="27"/>
      <c r="E2" s="27"/>
      <c r="F2" s="27"/>
      <c r="G2" s="27"/>
    </row>
    <row r="3" spans="1:13" ht="15.75" x14ac:dyDescent="0.25">
      <c r="A3" s="1"/>
      <c r="B3" s="24" t="s">
        <v>24</v>
      </c>
      <c r="C3" s="24"/>
      <c r="D3" s="24"/>
      <c r="E3" s="24" t="s">
        <v>14</v>
      </c>
      <c r="F3" s="24"/>
      <c r="G3" s="24"/>
      <c r="H3" s="24" t="s">
        <v>16</v>
      </c>
      <c r="I3" s="24"/>
      <c r="J3" s="24"/>
    </row>
    <row r="4" spans="1:13" ht="18.75" x14ac:dyDescent="0.25">
      <c r="A4" s="5"/>
      <c r="B4" s="10" t="s">
        <v>27</v>
      </c>
      <c r="C4" s="10" t="s">
        <v>25</v>
      </c>
      <c r="D4" s="10" t="s">
        <v>28</v>
      </c>
      <c r="E4" s="10" t="s">
        <v>27</v>
      </c>
      <c r="F4" s="10" t="s">
        <v>25</v>
      </c>
      <c r="G4" s="10" t="s">
        <v>28</v>
      </c>
      <c r="H4" s="10" t="s">
        <v>27</v>
      </c>
      <c r="I4" s="10" t="s">
        <v>25</v>
      </c>
      <c r="J4" s="10" t="s">
        <v>28</v>
      </c>
      <c r="M4" s="1"/>
    </row>
    <row r="5" spans="1:13" ht="15.75" x14ac:dyDescent="0.25">
      <c r="A5" s="10" t="s">
        <v>7</v>
      </c>
      <c r="B5" s="8">
        <v>19615393.100000001</v>
      </c>
      <c r="C5" s="8">
        <v>101009</v>
      </c>
      <c r="D5" s="23">
        <f>C5/B5</f>
        <v>5.1494762039716651E-3</v>
      </c>
      <c r="E5" s="8">
        <v>10445637.5</v>
      </c>
      <c r="F5" s="8">
        <v>11712</v>
      </c>
      <c r="G5" s="23">
        <f>F5/E5</f>
        <v>1.121233625042033E-3</v>
      </c>
      <c r="H5" s="21">
        <v>8750098.5</v>
      </c>
      <c r="I5" s="8">
        <v>9417</v>
      </c>
      <c r="J5" s="23">
        <f>I5/H5</f>
        <v>1.0762164563061776E-3</v>
      </c>
      <c r="M5" s="4"/>
    </row>
    <row r="6" spans="1:13" ht="15.75" x14ac:dyDescent="0.25">
      <c r="A6" s="10" t="s">
        <v>7</v>
      </c>
      <c r="B6" s="8">
        <v>17834836.779100001</v>
      </c>
      <c r="C6" s="8">
        <v>87602</v>
      </c>
      <c r="D6" s="23">
        <f t="shared" ref="D6:D7" si="0">C6/B6</f>
        <v>4.9118475871143159E-3</v>
      </c>
      <c r="E6" s="8">
        <v>10742093.399999999</v>
      </c>
      <c r="F6" s="8">
        <v>14605</v>
      </c>
      <c r="G6" s="23">
        <f t="shared" ref="G6:G7" si="1">F6/E6</f>
        <v>1.3596046372115888E-3</v>
      </c>
      <c r="H6" s="21">
        <v>8605015.3000000007</v>
      </c>
      <c r="I6" s="8">
        <v>10000</v>
      </c>
      <c r="J6" s="23">
        <f t="shared" ref="J6:J7" si="2">I6/H6</f>
        <v>1.1621129831111397E-3</v>
      </c>
      <c r="M6" s="4"/>
    </row>
    <row r="7" spans="1:13" ht="15.75" x14ac:dyDescent="0.25">
      <c r="A7" s="10" t="s">
        <v>7</v>
      </c>
      <c r="B7" s="13">
        <v>19607776.100000001</v>
      </c>
      <c r="C7" s="13">
        <v>111842</v>
      </c>
      <c r="D7" s="23">
        <f t="shared" si="0"/>
        <v>5.7039615012739759E-3</v>
      </c>
      <c r="E7" s="13">
        <v>8486268.7100000009</v>
      </c>
      <c r="F7" s="13">
        <v>10601</v>
      </c>
      <c r="G7" s="23">
        <f t="shared" si="1"/>
        <v>1.2491944766618165E-3</v>
      </c>
      <c r="H7" s="22">
        <v>6577503.8700000001</v>
      </c>
      <c r="I7" s="13">
        <v>6690</v>
      </c>
      <c r="J7" s="23">
        <f t="shared" si="2"/>
        <v>1.0171031643954015E-3</v>
      </c>
      <c r="M7" s="4"/>
    </row>
    <row r="8" spans="1:13" ht="15.75" x14ac:dyDescent="0.25">
      <c r="A8" s="17" t="s">
        <v>26</v>
      </c>
      <c r="B8" s="16"/>
      <c r="C8" s="16"/>
      <c r="D8" s="20">
        <f>AVERAGE(D5:D7)</f>
        <v>5.2550950974533201E-3</v>
      </c>
      <c r="E8" s="16"/>
      <c r="F8" s="16"/>
      <c r="G8" s="20">
        <f>AVERAGE(G5:G7)</f>
        <v>1.2433442463051459E-3</v>
      </c>
      <c r="H8" s="16"/>
      <c r="I8" s="16"/>
      <c r="J8" s="20">
        <f>AVERAGE(J5:J7)</f>
        <v>1.0851442012709063E-3</v>
      </c>
      <c r="M8" s="1"/>
    </row>
    <row r="9" spans="1:13" ht="15.75" x14ac:dyDescent="0.25">
      <c r="A9" s="10" t="s">
        <v>11</v>
      </c>
      <c r="B9" s="16"/>
      <c r="C9" s="16"/>
      <c r="D9" s="20">
        <f>STDEV(D5:D7)</f>
        <v>4.0648201220540005E-4</v>
      </c>
      <c r="E9" s="16"/>
      <c r="F9" s="16"/>
      <c r="G9" s="20">
        <f>STDEV(G5:G7)</f>
        <v>1.1929314212101299E-4</v>
      </c>
      <c r="H9" s="16"/>
      <c r="I9" s="16"/>
      <c r="J9" s="20">
        <f>STDEV(J5:J7)</f>
        <v>7.291598146914874E-5</v>
      </c>
      <c r="M9" s="1"/>
    </row>
    <row r="10" spans="1:13" ht="15.75" x14ac:dyDescent="0.25">
      <c r="A10" s="12"/>
      <c r="B10" s="15"/>
      <c r="C10" s="15"/>
      <c r="D10" s="14"/>
      <c r="E10" s="15"/>
      <c r="F10" s="15"/>
      <c r="G10" s="14"/>
      <c r="H10" s="15"/>
      <c r="I10" s="15"/>
      <c r="J10" s="14"/>
      <c r="M10" s="1"/>
    </row>
    <row r="11" spans="1:13" ht="15.75" x14ac:dyDescent="0.25">
      <c r="A11" s="10" t="s">
        <v>8</v>
      </c>
      <c r="B11" s="8">
        <v>22822795.600000001</v>
      </c>
      <c r="C11" s="8">
        <v>98190</v>
      </c>
      <c r="D11" s="23">
        <f>C11/B11</f>
        <v>4.3022775001323671E-3</v>
      </c>
      <c r="E11" s="21">
        <v>11690289.5</v>
      </c>
      <c r="F11" s="8">
        <v>15725</v>
      </c>
      <c r="G11" s="23">
        <f>F11/E11</f>
        <v>1.345133497335545E-3</v>
      </c>
      <c r="H11" s="8">
        <v>6339453.3000000007</v>
      </c>
      <c r="I11" s="8">
        <v>8189</v>
      </c>
      <c r="J11" s="23">
        <f>I11/H11</f>
        <v>1.2917517666704791E-3</v>
      </c>
      <c r="M11" s="1"/>
    </row>
    <row r="12" spans="1:13" ht="15.75" x14ac:dyDescent="0.25">
      <c r="A12" s="10" t="s">
        <v>8</v>
      </c>
      <c r="B12" s="8">
        <v>18101959</v>
      </c>
      <c r="C12" s="8">
        <v>78460</v>
      </c>
      <c r="D12" s="23">
        <f t="shared" ref="D12:D13" si="3">C12/B12</f>
        <v>4.3343375156246903E-3</v>
      </c>
      <c r="E12" s="8">
        <v>14187657.4</v>
      </c>
      <c r="F12" s="8">
        <v>17485</v>
      </c>
      <c r="G12" s="23">
        <f t="shared" ref="G12:G13" si="4">F12/E12</f>
        <v>1.2324092348043308E-3</v>
      </c>
      <c r="H12" s="8">
        <v>8310370.7999999998</v>
      </c>
      <c r="I12" s="8">
        <v>7402</v>
      </c>
      <c r="J12" s="23">
        <f t="shared" ref="J12:J13" si="5">I12/H12</f>
        <v>8.906943117387735E-4</v>
      </c>
      <c r="M12" s="1"/>
    </row>
    <row r="13" spans="1:13" ht="15.75" x14ac:dyDescent="0.25">
      <c r="A13" s="10" t="s">
        <v>8</v>
      </c>
      <c r="B13" s="13">
        <v>23525380.900000002</v>
      </c>
      <c r="C13" s="13">
        <v>133070</v>
      </c>
      <c r="D13" s="23">
        <f t="shared" si="3"/>
        <v>5.6564440153230415E-3</v>
      </c>
      <c r="E13" s="13">
        <v>11185955.6</v>
      </c>
      <c r="F13" s="13">
        <v>14290</v>
      </c>
      <c r="G13" s="23">
        <f t="shared" si="4"/>
        <v>1.2774947899846841E-3</v>
      </c>
      <c r="H13" s="13">
        <v>8147830.5999999996</v>
      </c>
      <c r="I13" s="13">
        <v>8767</v>
      </c>
      <c r="J13" s="23">
        <f t="shared" si="5"/>
        <v>1.0759919333619922E-3</v>
      </c>
      <c r="M13" s="1"/>
    </row>
    <row r="14" spans="1:13" ht="15.75" x14ac:dyDescent="0.25">
      <c r="A14" s="17" t="s">
        <v>26</v>
      </c>
      <c r="B14" s="18"/>
      <c r="C14" s="18"/>
      <c r="D14" s="20">
        <f>AVERAGE(D11:D13)</f>
        <v>4.764353010360033E-3</v>
      </c>
      <c r="E14" s="18"/>
      <c r="F14" s="18"/>
      <c r="G14" s="20">
        <f>AVERAGE(G11:G13)</f>
        <v>1.2850125073748534E-3</v>
      </c>
      <c r="H14" s="19"/>
      <c r="I14" s="16"/>
      <c r="J14" s="20">
        <f>AVERAGE(J11:J13)</f>
        <v>1.0861460039237481E-3</v>
      </c>
      <c r="M14" s="1"/>
    </row>
    <row r="15" spans="1:13" ht="15.75" x14ac:dyDescent="0.25">
      <c r="A15" s="10" t="s">
        <v>11</v>
      </c>
      <c r="B15" s="18"/>
      <c r="C15" s="18"/>
      <c r="D15" s="20">
        <f>STDEV(D11:D13)</f>
        <v>7.7273975696884843E-4</v>
      </c>
      <c r="E15" s="18"/>
      <c r="F15" s="18"/>
      <c r="G15" s="20">
        <f>STDEV(G11:G13)</f>
        <v>5.6736909475846203E-5</v>
      </c>
      <c r="H15" s="19"/>
      <c r="I15" s="16"/>
      <c r="J15" s="20">
        <f>STDEV(J11:J13)</f>
        <v>2.0072144728654212E-4</v>
      </c>
      <c r="K15" s="1"/>
      <c r="L15" s="1"/>
      <c r="M15" s="1"/>
    </row>
    <row r="16" spans="1:1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1:13" ht="15.75" x14ac:dyDescent="0.25">
      <c r="K17" s="1"/>
      <c r="L17" s="1"/>
      <c r="M17" s="1"/>
    </row>
    <row r="18" spans="11:13" ht="15.75" x14ac:dyDescent="0.25">
      <c r="K18" s="5"/>
      <c r="L18" s="1"/>
      <c r="M18" s="1"/>
    </row>
    <row r="19" spans="11:13" ht="15.75" x14ac:dyDescent="0.25">
      <c r="K19" s="5"/>
      <c r="L19" s="1"/>
      <c r="M19" s="1"/>
    </row>
    <row r="20" spans="11:13" x14ac:dyDescent="0.25">
      <c r="K20" s="11"/>
    </row>
    <row r="21" spans="11:13" x14ac:dyDescent="0.25">
      <c r="K21" s="11"/>
    </row>
    <row r="22" spans="11:13" x14ac:dyDescent="0.25">
      <c r="K22" s="11"/>
    </row>
    <row r="23" spans="11:13" x14ac:dyDescent="0.25">
      <c r="K23" s="11"/>
    </row>
    <row r="24" spans="11:13" x14ac:dyDescent="0.25">
      <c r="K24" s="11"/>
    </row>
    <row r="25" spans="11:13" x14ac:dyDescent="0.25">
      <c r="K25" s="11"/>
    </row>
    <row r="26" spans="11:13" x14ac:dyDescent="0.25">
      <c r="K26" s="11"/>
    </row>
    <row r="27" spans="11:13" x14ac:dyDescent="0.25">
      <c r="K27" s="11"/>
    </row>
  </sheetData>
  <mergeCells count="4">
    <mergeCell ref="B3:D3"/>
    <mergeCell ref="E3:G3"/>
    <mergeCell ref="H3:J3"/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activeCell="D27" sqref="D27"/>
    </sheetView>
  </sheetViews>
  <sheetFormatPr defaultRowHeight="15" x14ac:dyDescent="0.25"/>
  <cols>
    <col min="1" max="1" width="63.140625" bestFit="1" customWidth="1"/>
    <col min="2" max="2" width="14.28515625" bestFit="1" customWidth="1"/>
    <col min="3" max="3" width="15.5703125" bestFit="1" customWidth="1"/>
    <col min="4" max="7" width="14.28515625" bestFit="1" customWidth="1"/>
    <col min="8" max="8" width="16.7109375" bestFit="1" customWidth="1"/>
    <col min="9" max="12" width="8.28515625" bestFit="1" customWidth="1"/>
  </cols>
  <sheetData>
    <row r="1" spans="1:12" ht="15.7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3"/>
      <c r="I1" s="25" t="s">
        <v>7</v>
      </c>
      <c r="J1" s="25"/>
      <c r="K1" s="25" t="s">
        <v>8</v>
      </c>
      <c r="L1" s="25"/>
    </row>
    <row r="2" spans="1:12" x14ac:dyDescent="0.25">
      <c r="A2" s="6" t="s">
        <v>9</v>
      </c>
      <c r="B2" s="6" t="s">
        <v>7</v>
      </c>
      <c r="C2" s="6" t="s">
        <v>7</v>
      </c>
      <c r="D2" s="6" t="s">
        <v>7</v>
      </c>
      <c r="E2" s="6" t="s">
        <v>8</v>
      </c>
      <c r="F2" s="6" t="s">
        <v>8</v>
      </c>
      <c r="G2" s="6" t="s">
        <v>8</v>
      </c>
      <c r="H2" s="3"/>
      <c r="I2" s="6" t="s">
        <v>10</v>
      </c>
      <c r="J2" s="6" t="s">
        <v>11</v>
      </c>
      <c r="K2" s="6" t="s">
        <v>10</v>
      </c>
      <c r="L2" s="6" t="s">
        <v>11</v>
      </c>
    </row>
    <row r="3" spans="1:12" x14ac:dyDescent="0.25">
      <c r="A3" s="6" t="s">
        <v>17</v>
      </c>
      <c r="B3" s="6">
        <v>19615393.100000001</v>
      </c>
      <c r="C3" s="6">
        <v>17834836.779100001</v>
      </c>
      <c r="D3" s="6">
        <v>19607776.100000001</v>
      </c>
      <c r="E3" s="6">
        <v>22822795.600000001</v>
      </c>
      <c r="F3" s="6">
        <v>18101959</v>
      </c>
      <c r="G3" s="6">
        <v>23525380.900000002</v>
      </c>
      <c r="H3" s="5"/>
      <c r="I3" s="6"/>
      <c r="J3" s="6"/>
      <c r="K3" s="6"/>
      <c r="L3" s="6"/>
    </row>
    <row r="4" spans="1:12" x14ac:dyDescent="0.25">
      <c r="A4" s="6" t="s">
        <v>18</v>
      </c>
      <c r="B4" s="6">
        <v>101009</v>
      </c>
      <c r="C4" s="6">
        <v>87602</v>
      </c>
      <c r="D4" s="6">
        <v>111842</v>
      </c>
      <c r="E4" s="6">
        <v>98190</v>
      </c>
      <c r="F4" s="6">
        <v>78460</v>
      </c>
      <c r="G4" s="6">
        <v>133070</v>
      </c>
      <c r="H4" s="5"/>
      <c r="I4" s="6"/>
      <c r="J4" s="6"/>
      <c r="K4" s="6"/>
      <c r="L4" s="6"/>
    </row>
    <row r="5" spans="1:12" ht="18" x14ac:dyDescent="0.25">
      <c r="A5" s="6" t="s">
        <v>20</v>
      </c>
      <c r="B5" s="7">
        <v>5.1494762039716651E-3</v>
      </c>
      <c r="C5" s="7">
        <v>4.9118475871143159E-3</v>
      </c>
      <c r="D5" s="7">
        <v>5.7039615012739759E-3</v>
      </c>
      <c r="E5" s="7">
        <v>4.3022775001323671E-3</v>
      </c>
      <c r="F5" s="7">
        <v>4.3343375156246903E-3</v>
      </c>
      <c r="G5" s="7">
        <v>5.6564440153230415E-3</v>
      </c>
      <c r="H5" s="6" t="s">
        <v>12</v>
      </c>
      <c r="I5" s="7">
        <f>AVERAGE(B5:D5)</f>
        <v>5.2550950974533201E-3</v>
      </c>
      <c r="J5" s="7">
        <f>_xlfn.STDEV.S(B5:D5)</f>
        <v>4.0648201220540005E-4</v>
      </c>
      <c r="K5" s="7">
        <f>AVERAGE(E5:G5)</f>
        <v>4.764353010360033E-3</v>
      </c>
      <c r="L5" s="7">
        <f>_xlfn.STDEV.S(E5:G5)</f>
        <v>7.7273975696884843E-4</v>
      </c>
    </row>
    <row r="6" spans="1:12" ht="18" x14ac:dyDescent="0.25">
      <c r="A6" s="6" t="s">
        <v>19</v>
      </c>
      <c r="B6" s="6">
        <v>10445637.5</v>
      </c>
      <c r="C6" s="6">
        <v>10742093.399999999</v>
      </c>
      <c r="D6" s="6">
        <v>8486268.7100000009</v>
      </c>
      <c r="E6" s="6">
        <v>11690289.5</v>
      </c>
      <c r="F6" s="6">
        <v>14187657.4</v>
      </c>
      <c r="G6" s="6">
        <v>11185955.6</v>
      </c>
      <c r="H6" s="3"/>
      <c r="I6" s="4"/>
      <c r="J6" s="4"/>
      <c r="K6" s="4"/>
      <c r="L6" s="4"/>
    </row>
    <row r="7" spans="1:12" x14ac:dyDescent="0.25">
      <c r="A7" s="6" t="s">
        <v>13</v>
      </c>
      <c r="B7" s="6">
        <v>11712</v>
      </c>
      <c r="C7" s="6">
        <v>14605</v>
      </c>
      <c r="D7" s="6">
        <v>10601</v>
      </c>
      <c r="E7" s="6">
        <v>15725</v>
      </c>
      <c r="F7" s="6">
        <v>17485</v>
      </c>
      <c r="G7" s="6">
        <v>14290</v>
      </c>
      <c r="H7" s="3"/>
      <c r="I7" s="4"/>
      <c r="J7" s="4"/>
      <c r="K7" s="4"/>
      <c r="L7" s="4"/>
    </row>
    <row r="8" spans="1:12" ht="18" x14ac:dyDescent="0.25">
      <c r="A8" s="6" t="s">
        <v>21</v>
      </c>
      <c r="B8" s="7">
        <v>1.121233625042033E-3</v>
      </c>
      <c r="C8" s="7">
        <v>1.3596046372115888E-3</v>
      </c>
      <c r="D8" s="7">
        <v>1.2491944766618165E-3</v>
      </c>
      <c r="E8" s="7">
        <v>1.345133497335545E-3</v>
      </c>
      <c r="F8" s="7">
        <v>1.2324092348043308E-3</v>
      </c>
      <c r="G8" s="7">
        <v>1.2774947899846841E-3</v>
      </c>
      <c r="H8" s="6" t="s">
        <v>14</v>
      </c>
      <c r="I8" s="7">
        <f>AVERAGE(B8:D8)</f>
        <v>1.2433442463051459E-3</v>
      </c>
      <c r="J8" s="7">
        <f>_xlfn.STDEV.S(B8:D8)</f>
        <v>1.1929314212101299E-4</v>
      </c>
      <c r="K8" s="7">
        <f>AVERAGE(E8:G8)</f>
        <v>1.2850125073748534E-3</v>
      </c>
      <c r="L8" s="7">
        <f>_xlfn.STDEV.S(E8:G8)</f>
        <v>5.6736909475846203E-5</v>
      </c>
    </row>
    <row r="9" spans="1:12" ht="18" x14ac:dyDescent="0.25">
      <c r="A9" s="6" t="s">
        <v>23</v>
      </c>
      <c r="B9" s="8">
        <v>8750098.5</v>
      </c>
      <c r="C9" s="8">
        <v>8605015.3000000007</v>
      </c>
      <c r="D9" s="8">
        <v>6577503.8700000001</v>
      </c>
      <c r="E9" s="8">
        <v>6339453.3000000007</v>
      </c>
      <c r="F9" s="8">
        <v>8310370.7999999998</v>
      </c>
      <c r="G9" s="8">
        <v>8147830.5999999996</v>
      </c>
      <c r="H9" s="3"/>
      <c r="I9" s="4"/>
      <c r="J9" s="4"/>
      <c r="K9" s="4"/>
      <c r="L9" s="4"/>
    </row>
    <row r="10" spans="1:12" x14ac:dyDescent="0.25">
      <c r="A10" s="6" t="s">
        <v>15</v>
      </c>
      <c r="B10" s="6">
        <v>9417</v>
      </c>
      <c r="C10" s="6">
        <v>10000</v>
      </c>
      <c r="D10" s="6">
        <v>6690</v>
      </c>
      <c r="E10" s="6">
        <v>8189</v>
      </c>
      <c r="F10" s="6">
        <v>7402</v>
      </c>
      <c r="G10" s="6">
        <v>8767</v>
      </c>
      <c r="H10" s="3"/>
      <c r="I10" s="4"/>
      <c r="J10" s="4"/>
      <c r="K10" s="4"/>
      <c r="L10" s="4"/>
    </row>
    <row r="11" spans="1:12" ht="18" x14ac:dyDescent="0.25">
      <c r="A11" s="6" t="s">
        <v>22</v>
      </c>
      <c r="B11" s="7">
        <v>1.0762164563061776E-3</v>
      </c>
      <c r="C11" s="7">
        <v>1.1621129831111397E-3</v>
      </c>
      <c r="D11" s="7">
        <v>1.0171031643954015E-3</v>
      </c>
      <c r="E11" s="7">
        <v>1.2917517666704791E-3</v>
      </c>
      <c r="F11" s="7">
        <v>8.906943117387735E-4</v>
      </c>
      <c r="G11" s="7">
        <v>1.0759919333619922E-3</v>
      </c>
      <c r="H11" s="6" t="s">
        <v>16</v>
      </c>
      <c r="I11" s="7">
        <f>AVERAGE(B11:D11)</f>
        <v>1.0851442012709063E-3</v>
      </c>
      <c r="J11" s="7">
        <f>_xlfn.STDEV.S(B11:D11)</f>
        <v>7.291598146914874E-5</v>
      </c>
      <c r="K11" s="7">
        <f>AVERAGE(E11:G11)</f>
        <v>1.0861460039237481E-3</v>
      </c>
      <c r="L11" s="7">
        <f>_xlfn.STDEV.S(E11:G11)</f>
        <v>2.0072144728654212E-4</v>
      </c>
    </row>
  </sheetData>
  <mergeCells count="2"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Brain cellular density summary</vt:lpstr>
      <vt:lpstr>Brain cellular density data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MEEK Stephen</dc:creator>
  <cp:lastModifiedBy>Stephen Meek</cp:lastModifiedBy>
  <cp:lastPrinted>2023-11-17T14:56:31Z</cp:lastPrinted>
  <dcterms:created xsi:type="dcterms:W3CDTF">2023-11-10T11:02:28Z</dcterms:created>
  <dcterms:modified xsi:type="dcterms:W3CDTF">2024-01-16T13:49:39Z</dcterms:modified>
</cp:coreProperties>
</file>