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est\ekeQ\voranDoc\backVetResComm\from VetResComm\resub\resub2\"/>
    </mc:Choice>
  </mc:AlternateContent>
  <bookViews>
    <workbookView xWindow="0" yWindow="0" windowWidth="23040" windowHeight="8904" activeTab="1"/>
  </bookViews>
  <sheets>
    <sheet name="descriptive" sheetId="1" r:id="rId1"/>
    <sheet name="random" sheetId="2" r:id="rId2"/>
    <sheet name="dorsal and frontal" sheetId="3" r:id="rId3"/>
    <sheet name="sagittal" sheetId="5" r:id="rId4"/>
  </sheets>
  <externalReferences>
    <externalReference r:id="rId5"/>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 i="2" l="1"/>
  <c r="D39" i="2"/>
  <c r="C40" i="2"/>
  <c r="D40" i="2"/>
  <c r="C41" i="2"/>
  <c r="D41" i="2"/>
  <c r="R73" i="2" l="1"/>
  <c r="Q73" i="2"/>
  <c r="M73" i="2"/>
  <c r="L73" i="2"/>
  <c r="R72" i="2"/>
  <c r="Q72" i="2"/>
  <c r="M72" i="2"/>
  <c r="L72" i="2"/>
  <c r="R71" i="2"/>
  <c r="Q71" i="2"/>
  <c r="P71" i="2"/>
  <c r="M71" i="2"/>
  <c r="L71" i="2"/>
  <c r="K71" i="2"/>
  <c r="R70" i="2"/>
  <c r="Q70" i="2"/>
  <c r="M70" i="2"/>
  <c r="L70" i="2"/>
  <c r="R69" i="2"/>
  <c r="Q69" i="2"/>
  <c r="M69" i="2"/>
  <c r="L69" i="2"/>
  <c r="R68" i="2"/>
  <c r="Q68" i="2"/>
  <c r="P68" i="2"/>
  <c r="M68" i="2"/>
  <c r="L68" i="2"/>
  <c r="K68" i="2"/>
  <c r="R67" i="2"/>
  <c r="Q67" i="2"/>
  <c r="M67" i="2"/>
  <c r="L67" i="2"/>
  <c r="R66" i="2"/>
  <c r="Q66" i="2"/>
  <c r="M66" i="2"/>
  <c r="L66" i="2"/>
  <c r="R65" i="2"/>
  <c r="Q65" i="2"/>
  <c r="P65" i="2"/>
  <c r="M65" i="2"/>
  <c r="L65" i="2"/>
  <c r="K65" i="2"/>
  <c r="R64" i="2"/>
  <c r="Q64" i="2"/>
  <c r="M64" i="2"/>
  <c r="L64" i="2"/>
  <c r="R63" i="2"/>
  <c r="Q63" i="2"/>
  <c r="M63" i="2"/>
  <c r="L63" i="2"/>
  <c r="R62" i="2"/>
  <c r="Q62" i="2"/>
  <c r="P62" i="2"/>
  <c r="M62" i="2"/>
  <c r="L62" i="2"/>
  <c r="K62" i="2"/>
  <c r="R61" i="2"/>
  <c r="Q61" i="2"/>
  <c r="M61" i="2"/>
  <c r="L61" i="2"/>
  <c r="R60" i="2"/>
  <c r="Q60" i="2"/>
  <c r="M60" i="2"/>
  <c r="L60" i="2"/>
  <c r="R59" i="2"/>
  <c r="Q59" i="2"/>
  <c r="P59" i="2"/>
  <c r="M59" i="2"/>
  <c r="L59" i="2"/>
  <c r="K59" i="2"/>
  <c r="Q58" i="2"/>
  <c r="M58" i="2"/>
  <c r="L58" i="2"/>
  <c r="Q57" i="2"/>
  <c r="M57" i="2"/>
  <c r="L57" i="2"/>
  <c r="Q56" i="2"/>
  <c r="P56" i="2"/>
  <c r="M56" i="2"/>
  <c r="L56" i="2"/>
  <c r="K56" i="2"/>
  <c r="R55" i="2"/>
  <c r="Q55" i="2"/>
  <c r="M55" i="2"/>
  <c r="L55" i="2"/>
  <c r="R54" i="2"/>
  <c r="Q54" i="2"/>
  <c r="M54" i="2"/>
  <c r="L54" i="2"/>
  <c r="R53" i="2"/>
  <c r="Q53" i="2"/>
  <c r="P53" i="2"/>
  <c r="M53" i="2"/>
  <c r="L53" i="2"/>
  <c r="K53" i="2"/>
  <c r="R52" i="2"/>
  <c r="Q52" i="2"/>
  <c r="M52" i="2"/>
  <c r="L52" i="2"/>
  <c r="R51" i="2"/>
  <c r="Q51" i="2"/>
  <c r="M51" i="2"/>
  <c r="L51" i="2"/>
  <c r="Q50" i="2"/>
  <c r="P50" i="2"/>
  <c r="M50" i="2"/>
  <c r="L50" i="2"/>
  <c r="K50" i="2"/>
  <c r="R49" i="2"/>
  <c r="Q49" i="2"/>
  <c r="M49" i="2"/>
  <c r="L49" i="2"/>
  <c r="H49" i="2"/>
  <c r="G49" i="2"/>
  <c r="R48" i="2"/>
  <c r="Q48" i="2"/>
  <c r="M48" i="2"/>
  <c r="L48" i="2"/>
  <c r="H48" i="2"/>
  <c r="G48" i="2"/>
  <c r="R47" i="2"/>
  <c r="Q47" i="2"/>
  <c r="P47" i="2"/>
  <c r="M47" i="2"/>
  <c r="L47" i="2"/>
  <c r="K47" i="2"/>
  <c r="H47" i="2"/>
  <c r="G47" i="2"/>
  <c r="R46" i="2"/>
  <c r="Q46" i="2"/>
  <c r="M46" i="2"/>
  <c r="L46" i="2"/>
  <c r="H46" i="2"/>
  <c r="G46" i="2"/>
  <c r="R45" i="2"/>
  <c r="Q45" i="2"/>
  <c r="M45" i="2"/>
  <c r="L45" i="2"/>
  <c r="H45" i="2"/>
  <c r="G45" i="2"/>
  <c r="R44" i="2"/>
  <c r="Q44" i="2"/>
  <c r="P44" i="2"/>
  <c r="M44" i="2"/>
  <c r="L44" i="2"/>
  <c r="K44" i="2"/>
  <c r="H44" i="2"/>
  <c r="G44" i="2"/>
  <c r="R43" i="2"/>
  <c r="Q43" i="2"/>
  <c r="M43" i="2"/>
  <c r="L43" i="2"/>
  <c r="H43" i="2"/>
  <c r="G43" i="2"/>
  <c r="R42" i="2"/>
  <c r="Q42" i="2"/>
  <c r="M42" i="2"/>
  <c r="L42" i="2"/>
  <c r="H42" i="2"/>
  <c r="G42" i="2"/>
  <c r="R41" i="2"/>
  <c r="Q41" i="2"/>
  <c r="P41" i="2"/>
  <c r="M41" i="2"/>
  <c r="L41" i="2"/>
  <c r="K41" i="2"/>
  <c r="H41" i="2"/>
  <c r="G41" i="2"/>
  <c r="R40" i="2"/>
  <c r="Q40" i="2"/>
  <c r="M40" i="2"/>
  <c r="L40" i="2"/>
  <c r="H40" i="2"/>
  <c r="G40" i="2"/>
  <c r="R39" i="2"/>
  <c r="Q39" i="2"/>
  <c r="M39" i="2"/>
  <c r="L39" i="2"/>
  <c r="H39" i="2"/>
  <c r="G39" i="2"/>
  <c r="R38" i="2"/>
  <c r="Q38" i="2"/>
  <c r="P38" i="2"/>
  <c r="M38" i="2"/>
  <c r="L38" i="2"/>
  <c r="K38" i="2"/>
  <c r="H38" i="2"/>
  <c r="G38" i="2"/>
  <c r="D38" i="2"/>
  <c r="C38" i="2"/>
  <c r="R37" i="2"/>
  <c r="Q37" i="2"/>
  <c r="M37" i="2"/>
  <c r="L37" i="2"/>
  <c r="H37" i="2"/>
  <c r="G37" i="2"/>
  <c r="D37" i="2"/>
  <c r="C37" i="2"/>
  <c r="R36" i="2"/>
  <c r="Q36" i="2"/>
  <c r="M36" i="2"/>
  <c r="L36" i="2"/>
  <c r="H36" i="2"/>
  <c r="G36" i="2"/>
  <c r="D36" i="2"/>
  <c r="C36" i="2"/>
  <c r="R35" i="2"/>
  <c r="Q35" i="2"/>
  <c r="P35" i="2"/>
  <c r="M35" i="2"/>
  <c r="L35" i="2"/>
  <c r="K35" i="2"/>
  <c r="H35" i="2"/>
  <c r="G35" i="2"/>
  <c r="D35" i="2"/>
  <c r="C35" i="2"/>
  <c r="R34" i="2"/>
  <c r="Q34" i="2"/>
  <c r="M34" i="2"/>
  <c r="L34" i="2"/>
  <c r="H34" i="2"/>
  <c r="G34" i="2"/>
  <c r="D34" i="2"/>
  <c r="C34" i="2"/>
  <c r="R33" i="2"/>
  <c r="Q33" i="2"/>
  <c r="M33" i="2"/>
  <c r="L33" i="2"/>
  <c r="H33" i="2"/>
  <c r="G33" i="2"/>
  <c r="D33" i="2"/>
  <c r="C33" i="2"/>
  <c r="R32" i="2"/>
  <c r="Q32" i="2"/>
  <c r="P32" i="2"/>
  <c r="M32" i="2"/>
  <c r="L32" i="2"/>
  <c r="K32" i="2"/>
  <c r="H32" i="2"/>
  <c r="G32" i="2"/>
  <c r="D32" i="2"/>
  <c r="C32" i="2"/>
  <c r="R31" i="2"/>
  <c r="Q31" i="2"/>
  <c r="M31" i="2"/>
  <c r="L31" i="2"/>
  <c r="H31" i="2"/>
  <c r="G31" i="2"/>
  <c r="D31" i="2"/>
  <c r="C31" i="2"/>
  <c r="R30" i="2"/>
  <c r="Q30" i="2"/>
  <c r="M30" i="2"/>
  <c r="L30" i="2"/>
  <c r="H30" i="2"/>
  <c r="G30" i="2"/>
  <c r="D30" i="2"/>
  <c r="C30" i="2"/>
  <c r="R29" i="2"/>
  <c r="Q29" i="2"/>
  <c r="P29" i="2"/>
  <c r="M29" i="2"/>
  <c r="L29" i="2"/>
  <c r="K29" i="2"/>
  <c r="H29" i="2"/>
  <c r="G29" i="2"/>
  <c r="R28" i="2"/>
  <c r="Q28" i="2"/>
  <c r="M28" i="2"/>
  <c r="L28" i="2"/>
  <c r="H28" i="2"/>
  <c r="G28" i="2"/>
  <c r="D28" i="2"/>
  <c r="C28" i="2"/>
  <c r="R27" i="2"/>
  <c r="Q27" i="2"/>
  <c r="M27" i="2"/>
  <c r="L27" i="2"/>
  <c r="H27" i="2"/>
  <c r="G27" i="2"/>
  <c r="D27" i="2"/>
  <c r="C27" i="2"/>
  <c r="R26" i="2"/>
  <c r="Q26" i="2"/>
  <c r="P26" i="2"/>
  <c r="M26" i="2"/>
  <c r="L26" i="2"/>
  <c r="K26" i="2"/>
  <c r="H26" i="2"/>
  <c r="G26" i="2"/>
  <c r="D26" i="2"/>
  <c r="C26" i="2"/>
  <c r="R25" i="2"/>
  <c r="Q25" i="2"/>
  <c r="M25" i="2"/>
  <c r="L25" i="2"/>
  <c r="H25" i="2"/>
  <c r="G25" i="2"/>
  <c r="D25" i="2"/>
  <c r="C25" i="2"/>
  <c r="R24" i="2"/>
  <c r="Q24" i="2"/>
  <c r="M24" i="2"/>
  <c r="L24" i="2"/>
  <c r="H24" i="2"/>
  <c r="G24" i="2"/>
  <c r="D24" i="2"/>
  <c r="C24" i="2"/>
  <c r="R23" i="2"/>
  <c r="Q23" i="2"/>
  <c r="P23" i="2"/>
  <c r="M23" i="2"/>
  <c r="L23" i="2"/>
  <c r="K23" i="2"/>
  <c r="H23" i="2"/>
  <c r="G23" i="2"/>
  <c r="D23" i="2"/>
  <c r="C23" i="2"/>
  <c r="R22" i="2"/>
  <c r="Q22" i="2"/>
  <c r="M22" i="2"/>
  <c r="L22" i="2"/>
  <c r="H22" i="2"/>
  <c r="G22" i="2"/>
  <c r="D22" i="2"/>
  <c r="C22" i="2"/>
  <c r="Q21" i="2"/>
  <c r="M21" i="2"/>
  <c r="L21" i="2"/>
  <c r="H21" i="2"/>
  <c r="G21" i="2"/>
  <c r="D21" i="2"/>
  <c r="C21" i="2"/>
  <c r="R20" i="2"/>
  <c r="Q20" i="2"/>
  <c r="P20" i="2"/>
  <c r="M20" i="2"/>
  <c r="L20" i="2"/>
  <c r="K20" i="2"/>
  <c r="H20" i="2"/>
  <c r="G20" i="2"/>
  <c r="D20" i="2"/>
  <c r="C20" i="2"/>
  <c r="H19" i="2"/>
  <c r="R19" i="2" s="1"/>
  <c r="G19" i="2"/>
  <c r="Q19" i="2" s="1"/>
  <c r="D19" i="2"/>
  <c r="C19" i="2"/>
  <c r="G18" i="2"/>
  <c r="Q18" i="2" s="1"/>
  <c r="C18" i="2"/>
  <c r="G17" i="2"/>
  <c r="Q17" i="2" s="1"/>
  <c r="C17" i="2"/>
  <c r="L19" i="2" l="1"/>
  <c r="L18" i="2"/>
  <c r="L17" i="2"/>
  <c r="M19" i="2"/>
</calcChain>
</file>

<file path=xl/sharedStrings.xml><?xml version="1.0" encoding="utf-8"?>
<sst xmlns="http://schemas.openxmlformats.org/spreadsheetml/2006/main" count="436" uniqueCount="132">
  <si>
    <t>Left direction</t>
  </si>
  <si>
    <t>Right direction</t>
  </si>
  <si>
    <t>Gait</t>
  </si>
  <si>
    <t>Variable</t>
  </si>
  <si>
    <t>N</t>
  </si>
  <si>
    <t>Min</t>
  </si>
  <si>
    <t>Median</t>
  </si>
  <si>
    <t>Max</t>
  </si>
  <si>
    <t>Walk</t>
  </si>
  <si>
    <t>Pelvic roll Mean</t>
  </si>
  <si>
    <t>Pelvic pitch Mean</t>
  </si>
  <si>
    <t>Pelvis yaw Mean</t>
  </si>
  <si>
    <t>Pelvic roll ROM</t>
  </si>
  <si>
    <t>Pelvic pitch ROM</t>
  </si>
  <si>
    <t>Pelvic yaw ROM</t>
  </si>
  <si>
    <t>Circle radius (m)</t>
  </si>
  <si>
    <t>Speed (m/s)</t>
  </si>
  <si>
    <t>Trot</t>
  </si>
  <si>
    <t>Canter</t>
  </si>
  <si>
    <t>*Correspondence: agneta.egenvall@slu.se; Tel.: (+46-703799544)</t>
  </si>
  <si>
    <t>1. Department of Clinical Sciences, Faculty of Veterinary Medicine and Animal Science, Swedish University of Agricultural Sciences, Uppsala, Sweden; agneta.egenvall@slu.se; 0000-0002-8677-6066</t>
  </si>
  <si>
    <t>Veterinary Research Communications</t>
  </si>
  <si>
    <t>Diff pelvic roll mean -expected body lean</t>
  </si>
  <si>
    <t>LB - lateral bending</t>
  </si>
  <si>
    <t>FE - flexion-extension</t>
  </si>
  <si>
    <t>ROM - range of motion</t>
  </si>
  <si>
    <t>NA</t>
  </si>
  <si>
    <t xml:space="preserve">Descriptive statistics on the variables analysed in the study, by gait and left / right direction. </t>
  </si>
  <si>
    <t>All gaits</t>
  </si>
  <si>
    <t>Stratified by gait</t>
  </si>
  <si>
    <t>Between</t>
  </si>
  <si>
    <t xml:space="preserve">Speed within </t>
  </si>
  <si>
    <t xml:space="preserve">Type III </t>
  </si>
  <si>
    <t>Least square means</t>
  </si>
  <si>
    <t>directions</t>
  </si>
  <si>
    <t>direction</t>
  </si>
  <si>
    <t>p</t>
  </si>
  <si>
    <t>Dir</t>
  </si>
  <si>
    <t>Mean</t>
  </si>
  <si>
    <t>SE</t>
  </si>
  <si>
    <t>Est</t>
  </si>
  <si>
    <t>walk</t>
  </si>
  <si>
    <t>L</t>
  </si>
  <si>
    <t>&lt;0.0001</t>
  </si>
  <si>
    <t>Direction</t>
  </si>
  <si>
    <t>R</t>
  </si>
  <si>
    <t>trot</t>
  </si>
  <si>
    <t>cant</t>
  </si>
  <si>
    <t>Pelvic roll</t>
  </si>
  <si>
    <t>Pelvic yaw</t>
  </si>
  <si>
    <t>left</t>
  </si>
  <si>
    <t>right</t>
  </si>
  <si>
    <t xml:space="preserve">Variable </t>
  </si>
  <si>
    <t>canter</t>
  </si>
  <si>
    <t>Back motion in unridden horses in walk, trot and canter on a circle</t>
  </si>
  <si>
    <t>Speed within dir</t>
  </si>
  <si>
    <t>Trunk horizontal</t>
  </si>
  <si>
    <t>Neck-to-trunk angle</t>
  </si>
  <si>
    <t>Neck-to-trunk angle Mean</t>
  </si>
  <si>
    <t>Trunk horizontal angle Mean</t>
  </si>
  <si>
    <t>Footnote: LS- lumbosacral joint, dir-direction</t>
  </si>
  <si>
    <t>Footnote: LS- lumbosacral joint</t>
  </si>
  <si>
    <t>Pelvic pitch</t>
  </si>
  <si>
    <t>Back LB Mean (Withers T15 LS)</t>
  </si>
  <si>
    <t>Back LB ROM (Withers T15 LS)</t>
  </si>
  <si>
    <t>Back FE ROM (Withers T15 LS)</t>
  </si>
  <si>
    <t>Back FE Mean (Withers T15 LS)</t>
  </si>
  <si>
    <t>(Withers T15 LS)</t>
  </si>
  <si>
    <t>LS- lumbosacral</t>
  </si>
  <si>
    <t>(Poll Withers T15)</t>
  </si>
  <si>
    <t>N strides w data</t>
  </si>
  <si>
    <t>(N=627)</t>
  </si>
  <si>
    <t>(N=611)</t>
  </si>
  <si>
    <t>(N=281)</t>
  </si>
  <si>
    <t>(N=459)</t>
  </si>
  <si>
    <t>(N=445)</t>
  </si>
  <si>
    <t>(N=208)</t>
  </si>
  <si>
    <t>(N=462)</t>
  </si>
  <si>
    <t>(N=456)</t>
  </si>
  <si>
    <t>(N=222)</t>
  </si>
  <si>
    <t>(N=572)</t>
  </si>
  <si>
    <t>(N=544)</t>
  </si>
  <si>
    <t>(N=280)</t>
  </si>
  <si>
    <t>(N=571)</t>
  </si>
  <si>
    <t>(N=541)</t>
  </si>
  <si>
    <t>(N=266)</t>
  </si>
  <si>
    <t>(N=648)</t>
  </si>
  <si>
    <t>(N=313)</t>
  </si>
  <si>
    <t xml:space="preserve">Random effects in all models. Numbers show percentages that each term contributes. In some cases the G-matrix was not positive definite and the contribution for horse, or the direction-horse interaction, is then labeled as NA- not applicable. </t>
  </si>
  <si>
    <t>Dependent</t>
  </si>
  <si>
    <t>variable</t>
  </si>
  <si>
    <t>ROM</t>
  </si>
  <si>
    <r>
      <t>Agneta Egenvall</t>
    </r>
    <r>
      <rPr>
        <vertAlign val="superscript"/>
        <sz val="12"/>
        <color theme="1"/>
        <rFont val="Times New Roman"/>
        <family val="1"/>
      </rPr>
      <t>1</t>
    </r>
    <r>
      <rPr>
        <sz val="12"/>
        <color theme="1"/>
        <rFont val="Times New Roman"/>
        <family val="1"/>
      </rPr>
      <t>,* Hanna Engström</t>
    </r>
    <r>
      <rPr>
        <vertAlign val="superscript"/>
        <sz val="12"/>
        <color theme="1"/>
        <rFont val="Times New Roman"/>
        <family val="1"/>
      </rPr>
      <t>2</t>
    </r>
    <r>
      <rPr>
        <sz val="12"/>
        <color theme="1"/>
        <rFont val="Times New Roman"/>
        <family val="1"/>
      </rPr>
      <t>, Anna Byström</t>
    </r>
    <r>
      <rPr>
        <vertAlign val="superscript"/>
        <sz val="12"/>
        <color theme="1"/>
        <rFont val="Times New Roman"/>
        <family val="1"/>
      </rPr>
      <t>3</t>
    </r>
    <r>
      <rPr>
        <sz val="12"/>
        <color theme="1"/>
        <rFont val="Times New Roman"/>
        <family val="1"/>
      </rPr>
      <t xml:space="preserve"> </t>
    </r>
  </si>
  <si>
    <t xml:space="preserve">2. Ekeskogs Riding Academy, Klintehamn, Sweden; ekeskogs@gmail.com; </t>
  </si>
  <si>
    <t>3. Department of Anatomy, Physiology and Biochemistry, Faculty of Veterinary Medicine and Animal Science, Swedish University of Agricultural Sciences, Uppsala, Sweden; anna.bystrom@slu.se; 0000-0002-2008-8244</t>
  </si>
  <si>
    <t>Cervicothoracic LB Mean (Poll Withers T15)</t>
  </si>
  <si>
    <t>Cervicothoracic FE ROM (Poll Withers T15)</t>
  </si>
  <si>
    <t>Cervicothoracic LB ROM (Poll Withers T15)</t>
  </si>
  <si>
    <t>Cervicothoracic FE Mean (Poll Withers T15)</t>
  </si>
  <si>
    <t>Cervicothoracic LB Mean</t>
  </si>
  <si>
    <t>Cervicothoracic flexion-extension ROM (Poll Withers T15)</t>
  </si>
  <si>
    <t>Cervicothoracic lateral bending ROM (Poll Withers T15)</t>
  </si>
  <si>
    <t>Cervicothoracic flexion-extension Mean (Poll Withers T15)</t>
  </si>
  <si>
    <t>Trunk horizontal angle</t>
  </si>
  <si>
    <t>Thoracolumbar back LB Mean</t>
  </si>
  <si>
    <t xml:space="preserve">Thoracolumbar back flexion-extension Mean (Withers T15 LS) </t>
  </si>
  <si>
    <t xml:space="preserve">Thoracolumbar back flexion-extension ROM (Withers T15 LS) </t>
  </si>
  <si>
    <t xml:space="preserve">Thoracolumbar back lateral bending ROM (Withers T15 LS) </t>
  </si>
  <si>
    <r>
      <t xml:space="preserve">Speed (unit m/s) estimates from the dorsal and frontal variables, i.e. range of motion (ROM)
 and flexion-extension mean variables (in °). Lateral bending angles were defined as negative for bending of the thoracolumbar back to the left and positive for bending to the right. Flexion-extension was defined as positive for flexion of the Thoracolumbar back and negative for extension, for pelvic rotation see Fig 3. </t>
    </r>
    <r>
      <rPr>
        <b/>
        <sz val="11"/>
        <color theme="1"/>
        <rFont val="Calibri"/>
        <family val="2"/>
        <scheme val="minor"/>
      </rPr>
      <t xml:space="preserve">In the model for thoracolumbar back flexion-extension ROM for trot there was a directional effect such that the left direction had a least square mean of 6.02° and the right direction 5.58° (p=0.03). </t>
    </r>
  </si>
  <si>
    <t>* for example, for this variable there was no significant fixed effect in the models for trot or canter</t>
  </si>
  <si>
    <t>Least square means for sagittal angle variables (in °) from models stratified by gait, modelled to test between direction differences, controlling for speed. Type III p-values for fixed effects remaining after reduction, including speed, are shown in column 4. Lateral bending angles were defined as negative for bending of the back to the left and positive for bending to the right.  Flexion-extension was defined as positive for flexion of the back and negative for extension, for pelvic rotation see Fig 3.</t>
  </si>
  <si>
    <t xml:space="preserve">(Withers T15 LS) </t>
  </si>
  <si>
    <t>angle Mean</t>
  </si>
  <si>
    <t>Difference</t>
  </si>
  <si>
    <t>pelvic roll mean</t>
  </si>
  <si>
    <t>expected body lean</t>
  </si>
  <si>
    <t>bending ROM</t>
  </si>
  <si>
    <t xml:space="preserve">Thoracolumbar lateral bending </t>
  </si>
  <si>
    <t>Thoracolumbar flexion-ext</t>
  </si>
  <si>
    <t>Thoracolumbar flexion-extension</t>
  </si>
  <si>
    <t>Thoracolumbar lateral bending</t>
  </si>
  <si>
    <t>Thoracolumbar lateral bend Mean</t>
  </si>
  <si>
    <t>Thoracolumbar motion in unridden horses in walk, trot and canter on a circle</t>
  </si>
  <si>
    <t>Cervicothoracic flexion-ext</t>
  </si>
  <si>
    <t>Cervicothoracic flexion-extension</t>
  </si>
  <si>
    <t xml:space="preserve">Cervicothoracic lateral bending </t>
  </si>
  <si>
    <t>Cervicothoracic lateral</t>
  </si>
  <si>
    <t>Cervicothoracic lateral bending</t>
  </si>
  <si>
    <t>Gait-specific dorsal or frontal plane model</t>
  </si>
  <si>
    <t>Gait-specific sagittal planel models</t>
  </si>
  <si>
    <t>Sagittal plane models</t>
  </si>
  <si>
    <t>Dorsal or frontal plane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</si>
</sst>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8" x14ac:knownFonts="1">
    <font>
      <sz val="11"/>
      <color theme="1"/>
      <name val="Calibri"/>
      <family val="2"/>
      <scheme val="minor"/>
    </font>
    <font>
      <sz val="11"/>
      <name val="Calibri"/>
      <family val="2"/>
      <scheme val="minor"/>
    </font>
    <font>
      <sz val="11"/>
      <color rgb="FFFF0000"/>
      <name val="Calibri"/>
      <family val="2"/>
      <scheme val="minor"/>
    </font>
    <font>
      <b/>
      <sz val="11"/>
      <color theme="1"/>
      <name val="Calibri"/>
      <family val="2"/>
      <scheme val="minor"/>
    </font>
    <font>
      <strike/>
      <sz val="11"/>
      <name val="Calibri"/>
      <family val="2"/>
      <scheme val="minor"/>
    </font>
    <font>
      <sz val="12"/>
      <color theme="1"/>
      <name val="Times New Roman"/>
      <family val="1"/>
    </font>
    <font>
      <vertAlign val="superscript"/>
      <sz val="12"/>
      <color theme="1"/>
      <name val="Times New Roman"/>
      <family val="1"/>
    </font>
    <font>
      <i/>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07">
    <xf numFmtId="0" fontId="0" fillId="0" borderId="0" xfId="0"/>
    <xf numFmtId="0" fontId="0" fillId="0" borderId="1" xfId="0" applyBorder="1"/>
    <xf numFmtId="0" fontId="0" fillId="0" borderId="2" xfId="0" applyBorder="1"/>
    <xf numFmtId="0" fontId="0" fillId="0" borderId="2" xfId="0" applyBorder="1" applyAlignment="1">
      <alignment horizontal="center"/>
    </xf>
    <xf numFmtId="0" fontId="1" fillId="0" borderId="0" xfId="0" applyFont="1" applyBorder="1"/>
    <xf numFmtId="0" fontId="0" fillId="0" borderId="0" xfId="0"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0" fontId="0" fillId="0" borderId="0" xfId="0" applyBorder="1"/>
    <xf numFmtId="0" fontId="0" fillId="0" borderId="0" xfId="0" applyBorder="1" applyAlignment="1">
      <alignment horizontal="center"/>
    </xf>
    <xf numFmtId="164" fontId="0" fillId="0" borderId="0" xfId="0" applyNumberFormat="1" applyBorder="1" applyAlignment="1">
      <alignment horizontal="center"/>
    </xf>
    <xf numFmtId="1" fontId="0" fillId="0" borderId="0" xfId="0" applyNumberFormat="1" applyBorder="1" applyAlignment="1">
      <alignment horizontal="center"/>
    </xf>
    <xf numFmtId="0" fontId="1" fillId="0" borderId="2" xfId="0" applyFont="1" applyBorder="1"/>
    <xf numFmtId="164" fontId="0" fillId="0" borderId="2" xfId="0" applyNumberFormat="1" applyBorder="1" applyAlignment="1">
      <alignment horizontal="center"/>
    </xf>
    <xf numFmtId="0" fontId="1" fillId="0" borderId="0" xfId="0" applyFont="1" applyFill="1" applyBorder="1"/>
    <xf numFmtId="0" fontId="0" fillId="0" borderId="0" xfId="0" applyFill="1"/>
    <xf numFmtId="0" fontId="0" fillId="0" borderId="0" xfId="0" applyFont="1"/>
    <xf numFmtId="0" fontId="0" fillId="0" borderId="0" xfId="0" applyFont="1" applyAlignment="1">
      <alignment horizontal="center"/>
    </xf>
    <xf numFmtId="0" fontId="0" fillId="0" borderId="1" xfId="0" applyFont="1" applyBorder="1"/>
    <xf numFmtId="0" fontId="0" fillId="0" borderId="1" xfId="0" applyFont="1" applyBorder="1" applyAlignment="1">
      <alignment horizontal="center"/>
    </xf>
    <xf numFmtId="0" fontId="0" fillId="0" borderId="0" xfId="0" applyFont="1" applyBorder="1"/>
    <xf numFmtId="0" fontId="0" fillId="0" borderId="0" xfId="0" applyFont="1" applyBorder="1" applyAlignment="1">
      <alignment horizontal="center"/>
    </xf>
    <xf numFmtId="164" fontId="0" fillId="0" borderId="1" xfId="0" applyNumberFormat="1" applyFont="1" applyBorder="1" applyAlignment="1">
      <alignment horizontal="center"/>
    </xf>
    <xf numFmtId="164" fontId="0" fillId="0" borderId="0" xfId="0" applyNumberFormat="1" applyFont="1" applyBorder="1" applyAlignment="1">
      <alignment horizontal="center"/>
    </xf>
    <xf numFmtId="0" fontId="0" fillId="0" borderId="2" xfId="0" applyFont="1" applyBorder="1"/>
    <xf numFmtId="164" fontId="0" fillId="0" borderId="2" xfId="0" applyNumberFormat="1" applyFont="1" applyBorder="1" applyAlignment="1">
      <alignment horizontal="center"/>
    </xf>
    <xf numFmtId="0" fontId="0" fillId="0" borderId="2" xfId="0" applyFont="1" applyBorder="1" applyAlignment="1">
      <alignment horizontal="center"/>
    </xf>
    <xf numFmtId="0" fontId="3" fillId="0" borderId="0" xfId="0" applyFont="1"/>
    <xf numFmtId="0" fontId="2" fillId="0" borderId="1" xfId="0" applyFont="1" applyBorder="1"/>
    <xf numFmtId="2" fontId="0" fillId="0" borderId="1" xfId="0" applyNumberFormat="1" applyFont="1" applyBorder="1"/>
    <xf numFmtId="0" fontId="2" fillId="0" borderId="0" xfId="0" applyFont="1" applyBorder="1"/>
    <xf numFmtId="2" fontId="0" fillId="0" borderId="0" xfId="0" applyNumberFormat="1" applyFont="1" applyBorder="1"/>
    <xf numFmtId="2" fontId="1" fillId="0" borderId="0" xfId="0" applyNumberFormat="1" applyFont="1" applyBorder="1"/>
    <xf numFmtId="0" fontId="1" fillId="0" borderId="1" xfId="0" applyFont="1" applyBorder="1"/>
    <xf numFmtId="2" fontId="1" fillId="0" borderId="1" xfId="0" applyNumberFormat="1" applyFont="1" applyBorder="1"/>
    <xf numFmtId="0" fontId="1" fillId="0" borderId="1" xfId="0" applyFont="1" applyBorder="1" applyAlignment="1">
      <alignment horizontal="center" vertical="center"/>
    </xf>
    <xf numFmtId="0" fontId="1" fillId="0" borderId="0" xfId="0" applyFont="1"/>
    <xf numFmtId="0" fontId="1" fillId="0" borderId="0" xfId="0" applyFont="1" applyBorder="1" applyAlignment="1">
      <alignment horizontal="center" vertical="center"/>
    </xf>
    <xf numFmtId="2" fontId="1" fillId="0" borderId="2" xfId="0" applyNumberFormat="1" applyFont="1" applyBorder="1"/>
    <xf numFmtId="2" fontId="1" fillId="0" borderId="0" xfId="0" applyNumberFormat="1" applyFont="1"/>
    <xf numFmtId="0" fontId="1" fillId="0" borderId="0" xfId="0" applyFont="1" applyAlignment="1">
      <alignment horizontal="center" vertical="center"/>
    </xf>
    <xf numFmtId="2" fontId="0" fillId="0" borderId="0" xfId="0" applyNumberFormat="1" applyFont="1"/>
    <xf numFmtId="0" fontId="2" fillId="0" borderId="0" xfId="0" applyFont="1"/>
    <xf numFmtId="0" fontId="1" fillId="0" borderId="2" xfId="0" applyFont="1" applyBorder="1" applyAlignment="1">
      <alignment horizontal="center" vertical="center"/>
    </xf>
    <xf numFmtId="0" fontId="0" fillId="0" borderId="1" xfId="0" applyFont="1" applyFill="1" applyBorder="1"/>
    <xf numFmtId="2" fontId="1" fillId="0" borderId="1" xfId="0" applyNumberFormat="1" applyFont="1" applyFill="1" applyBorder="1"/>
    <xf numFmtId="0" fontId="1" fillId="0" borderId="1" xfId="0" applyFont="1" applyFill="1" applyBorder="1" applyAlignment="1">
      <alignment horizontal="center" vertical="center"/>
    </xf>
    <xf numFmtId="0" fontId="0" fillId="0" borderId="0" xfId="0" applyFont="1" applyFill="1" applyBorder="1"/>
    <xf numFmtId="0" fontId="2" fillId="0" borderId="0" xfId="0" applyFont="1" applyFill="1" applyBorder="1"/>
    <xf numFmtId="2" fontId="1" fillId="0" borderId="0" xfId="0" applyNumberFormat="1" applyFont="1" applyFill="1" applyBorder="1"/>
    <xf numFmtId="0" fontId="1" fillId="0" borderId="0" xfId="0" applyFont="1" applyFill="1" applyBorder="1" applyAlignment="1">
      <alignment horizontal="center" vertical="center"/>
    </xf>
    <xf numFmtId="0" fontId="0" fillId="0" borderId="0" xfId="0" applyFont="1" applyFill="1" applyBorder="1" applyAlignment="1">
      <alignment horizontal="center"/>
    </xf>
    <xf numFmtId="0" fontId="0" fillId="0" borderId="2" xfId="0" applyFont="1" applyFill="1" applyBorder="1" applyAlignment="1">
      <alignment horizontal="center"/>
    </xf>
    <xf numFmtId="0" fontId="0" fillId="0" borderId="2" xfId="0" applyFont="1" applyFill="1" applyBorder="1"/>
    <xf numFmtId="2" fontId="1" fillId="0" borderId="2" xfId="0" applyNumberFormat="1" applyFont="1" applyFill="1" applyBorder="1"/>
    <xf numFmtId="0" fontId="1" fillId="0" borderId="2" xfId="0" applyFont="1" applyFill="1" applyBorder="1"/>
    <xf numFmtId="0" fontId="0" fillId="0" borderId="0" xfId="0" applyFont="1" applyAlignment="1">
      <alignment horizontal="center" vertical="center"/>
    </xf>
    <xf numFmtId="2" fontId="2" fillId="0" borderId="0" xfId="0" applyNumberFormat="1" applyFont="1" applyBorder="1"/>
    <xf numFmtId="0" fontId="0" fillId="0" borderId="1" xfId="0" applyFont="1" applyBorder="1" applyAlignment="1">
      <alignment horizontal="center" vertical="center"/>
    </xf>
    <xf numFmtId="2" fontId="2" fillId="0" borderId="1" xfId="0" applyNumberFormat="1" applyFont="1" applyBorder="1"/>
    <xf numFmtId="0" fontId="0" fillId="0" borderId="0" xfId="0" applyFont="1" applyBorder="1" applyAlignment="1">
      <alignment horizontal="center" vertical="center"/>
    </xf>
    <xf numFmtId="2" fontId="0" fillId="0" borderId="2" xfId="0" applyNumberFormat="1" applyFont="1" applyBorder="1"/>
    <xf numFmtId="0" fontId="0" fillId="0" borderId="2" xfId="0" applyFont="1" applyBorder="1" applyAlignment="1">
      <alignment horizontal="center" vertical="center"/>
    </xf>
    <xf numFmtId="2" fontId="2" fillId="0" borderId="2" xfId="0" applyNumberFormat="1" applyFont="1" applyBorder="1"/>
    <xf numFmtId="0" fontId="4" fillId="0" borderId="0" xfId="0" applyFont="1" applyAlignment="1">
      <alignment horizontal="center" vertical="center"/>
    </xf>
    <xf numFmtId="2" fontId="1" fillId="0" borderId="1" xfId="0" applyNumberFormat="1" applyFont="1" applyBorder="1" applyAlignment="1">
      <alignment horizontal="center"/>
    </xf>
    <xf numFmtId="0" fontId="1" fillId="0" borderId="0"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165" fontId="0" fillId="0" borderId="0" xfId="0" applyNumberFormat="1" applyFont="1" applyAlignment="1">
      <alignment horizontal="center"/>
    </xf>
    <xf numFmtId="2" fontId="0" fillId="0" borderId="0" xfId="0" applyNumberFormat="1" applyFont="1" applyAlignment="1">
      <alignment horizontal="center"/>
    </xf>
    <xf numFmtId="0" fontId="1" fillId="0" borderId="1" xfId="0" applyFont="1" applyFill="1" applyBorder="1" applyAlignment="1">
      <alignment horizontal="center"/>
    </xf>
    <xf numFmtId="0" fontId="1" fillId="0" borderId="0" xfId="0" applyFont="1" applyFill="1" applyBorder="1" applyAlignment="1">
      <alignment horizontal="center"/>
    </xf>
    <xf numFmtId="0" fontId="0" fillId="0" borderId="1" xfId="0" applyFont="1" applyFill="1" applyBorder="1" applyAlignment="1">
      <alignment horizontal="center"/>
    </xf>
    <xf numFmtId="2" fontId="0" fillId="0" borderId="0" xfId="0" applyNumberFormat="1" applyFont="1" applyFill="1" applyBorder="1" applyAlignment="1">
      <alignment horizontal="center"/>
    </xf>
    <xf numFmtId="2" fontId="0" fillId="0" borderId="0" xfId="0" applyNumberFormat="1" applyFont="1" applyBorder="1" applyAlignment="1">
      <alignment horizontal="center"/>
    </xf>
    <xf numFmtId="165" fontId="0" fillId="0" borderId="1" xfId="0" applyNumberFormat="1" applyFont="1" applyBorder="1" applyAlignment="1">
      <alignment horizontal="center"/>
    </xf>
    <xf numFmtId="2" fontId="1" fillId="0" borderId="0" xfId="0" applyNumberFormat="1" applyFont="1" applyBorder="1" applyAlignment="1">
      <alignment horizontal="center"/>
    </xf>
    <xf numFmtId="2" fontId="0" fillId="0" borderId="1" xfId="0" applyNumberFormat="1" applyFont="1" applyFill="1" applyBorder="1" applyAlignment="1">
      <alignment horizontal="center"/>
    </xf>
    <xf numFmtId="165" fontId="0" fillId="0" borderId="0" xfId="0" applyNumberFormat="1" applyFont="1" applyFill="1" applyBorder="1" applyAlignment="1">
      <alignment horizontal="center"/>
    </xf>
    <xf numFmtId="165" fontId="0" fillId="0" borderId="0" xfId="0" applyNumberFormat="1" applyFont="1" applyBorder="1" applyAlignment="1">
      <alignment horizontal="center"/>
    </xf>
    <xf numFmtId="0" fontId="0" fillId="0" borderId="3" xfId="0" applyFont="1" applyBorder="1" applyAlignment="1">
      <alignment horizontal="center"/>
    </xf>
    <xf numFmtId="0" fontId="0" fillId="0" borderId="3" xfId="0" applyFont="1" applyBorder="1"/>
    <xf numFmtId="2" fontId="0" fillId="0" borderId="3" xfId="0" applyNumberFormat="1" applyFont="1" applyBorder="1" applyAlignment="1">
      <alignment horizontal="center"/>
    </xf>
    <xf numFmtId="2" fontId="1" fillId="0" borderId="0" xfId="0" applyNumberFormat="1" applyFont="1" applyFill="1" applyBorder="1" applyAlignment="1">
      <alignment horizontal="center"/>
    </xf>
    <xf numFmtId="165" fontId="1" fillId="0" borderId="0" xfId="0" applyNumberFormat="1" applyFont="1" applyFill="1" applyBorder="1" applyAlignment="1">
      <alignment horizontal="center"/>
    </xf>
    <xf numFmtId="0" fontId="1" fillId="0" borderId="2" xfId="0" applyFont="1" applyFill="1" applyBorder="1" applyAlignment="1">
      <alignment horizontal="center"/>
    </xf>
    <xf numFmtId="2" fontId="1" fillId="0" borderId="2" xfId="0" applyNumberFormat="1" applyFont="1" applyFill="1" applyBorder="1" applyAlignment="1">
      <alignment horizontal="center"/>
    </xf>
    <xf numFmtId="0" fontId="0" fillId="0" borderId="0" xfId="0" applyFont="1" applyAlignment="1">
      <alignment horizontal="right"/>
    </xf>
    <xf numFmtId="0" fontId="0" fillId="0" borderId="2" xfId="0" applyFont="1" applyBorder="1" applyAlignment="1">
      <alignment horizontal="right"/>
    </xf>
    <xf numFmtId="0" fontId="0" fillId="0" borderId="0" xfId="0" applyFont="1" applyBorder="1" applyAlignment="1">
      <alignment horizontal="right"/>
    </xf>
    <xf numFmtId="0" fontId="0" fillId="0" borderId="2" xfId="0" applyFont="1" applyFill="1" applyBorder="1" applyAlignment="1">
      <alignment horizontal="right"/>
    </xf>
    <xf numFmtId="0" fontId="0" fillId="0" borderId="0" xfId="0" applyFont="1" applyFill="1" applyBorder="1" applyAlignment="1">
      <alignment horizontal="right"/>
    </xf>
    <xf numFmtId="0" fontId="0" fillId="0" borderId="0" xfId="0" applyFont="1" applyFill="1" applyAlignment="1">
      <alignment horizontal="right"/>
    </xf>
    <xf numFmtId="164" fontId="0" fillId="0" borderId="1" xfId="0" applyNumberFormat="1" applyFont="1" applyFill="1" applyBorder="1" applyAlignment="1">
      <alignment horizontal="center"/>
    </xf>
    <xf numFmtId="164" fontId="0" fillId="0" borderId="0" xfId="0" applyNumberFormat="1" applyFont="1" applyFill="1" applyBorder="1" applyAlignment="1">
      <alignment horizontal="center"/>
    </xf>
    <xf numFmtId="164" fontId="0" fillId="0" borderId="2" xfId="0" applyNumberFormat="1" applyFont="1" applyFill="1" applyBorder="1" applyAlignment="1">
      <alignment horizontal="center"/>
    </xf>
    <xf numFmtId="0" fontId="0" fillId="0" borderId="0" xfId="0" applyFont="1" applyFill="1"/>
    <xf numFmtId="0" fontId="7" fillId="0" borderId="0" xfId="0" applyFont="1"/>
    <xf numFmtId="0" fontId="0" fillId="0" borderId="1" xfId="0" applyBorder="1" applyAlignment="1">
      <alignment horizontal="center"/>
    </xf>
    <xf numFmtId="0" fontId="5" fillId="0" borderId="0" xfId="0" applyFont="1" applyAlignment="1">
      <alignment horizontal="left" vertical="center"/>
    </xf>
    <xf numFmtId="0" fontId="0" fillId="0" borderId="0" xfId="0"/>
    <xf numFmtId="0" fontId="5" fillId="0" borderId="1" xfId="0" applyFont="1" applyBorder="1" applyAlignment="1">
      <alignment horizontal="left" vertical="center"/>
    </xf>
    <xf numFmtId="0" fontId="0" fillId="0" borderId="0" xfId="0" applyFont="1" applyAlignment="1">
      <alignment horizontal="left" wrapText="1"/>
    </xf>
    <xf numFmtId="0" fontId="0" fillId="0" borderId="0" xfId="0" applyFont="1" applyAlignment="1">
      <alignment horizontal="left" vertical="center" wrapText="1"/>
    </xf>
    <xf numFmtId="0" fontId="0" fillId="0" borderId="0" xfId="0" applyFont="1" applyAlignment="1">
      <alignment horizontal="left"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st/ekeQ/scripti/results220915ugnly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2_meanLB"/>
      <sheetName val="code"/>
      <sheetName val="random "/>
      <sheetName val="mod1_mean "/>
      <sheetName val="mod2_FEROM"/>
      <sheetName val="mod1_FE_ROM"/>
      <sheetName val="Sheet6"/>
      <sheetName val="desc"/>
      <sheetName val="explain"/>
    </sheetNames>
    <sheetDataSet>
      <sheetData sheetId="0">
        <row r="5">
          <cell r="EX5" t="str">
            <v>Covariance</v>
          </cell>
        </row>
        <row r="6">
          <cell r="EX6" t="str">
            <v>contribution from</v>
          </cell>
        </row>
        <row r="7">
          <cell r="EX7" t="str">
            <v>random effects</v>
          </cell>
          <cell r="EY7" t="str">
            <v>%</v>
          </cell>
        </row>
        <row r="8">
          <cell r="EX8" t="str">
            <v>Horse</v>
          </cell>
          <cell r="EY8" t="str">
            <v>NA</v>
          </cell>
        </row>
        <row r="9">
          <cell r="EX9" t="str">
            <v>Direction*horse</v>
          </cell>
          <cell r="EY9">
            <v>48.102208604361557</v>
          </cell>
        </row>
        <row r="10">
          <cell r="EX10" t="str">
            <v>Residual</v>
          </cell>
          <cell r="EY10">
            <v>51.897791395638436</v>
          </cell>
        </row>
        <row r="11">
          <cell r="EX11" t="str">
            <v>Horse</v>
          </cell>
          <cell r="EY11">
            <v>68.153493118398771</v>
          </cell>
        </row>
        <row r="12">
          <cell r="EX12" t="str">
            <v>Direction*horse</v>
          </cell>
          <cell r="EY12">
            <v>17.24311192379216</v>
          </cell>
        </row>
        <row r="13">
          <cell r="EX13" t="str">
            <v>Residual</v>
          </cell>
          <cell r="EY13">
            <v>14.603394957809076</v>
          </cell>
        </row>
        <row r="14">
          <cell r="EX14" t="str">
            <v>Horse</v>
          </cell>
          <cell r="EY14">
            <v>68.153493118398771</v>
          </cell>
        </row>
        <row r="15">
          <cell r="EX15" t="str">
            <v>Direction*horse</v>
          </cell>
          <cell r="EY15">
            <v>17.24311192379216</v>
          </cell>
        </row>
        <row r="16">
          <cell r="EX16" t="str">
            <v>Residual</v>
          </cell>
          <cell r="EY16">
            <v>14.603394957809076</v>
          </cell>
        </row>
        <row r="18">
          <cell r="EX18" t="str">
            <v>Horse</v>
          </cell>
          <cell r="EY18">
            <v>31.076445077351284</v>
          </cell>
        </row>
        <row r="19">
          <cell r="EX19" t="str">
            <v>Direction*horse</v>
          </cell>
          <cell r="EY19">
            <v>33.93342611172244</v>
          </cell>
        </row>
        <row r="20">
          <cell r="EX20" t="str">
            <v>Residual</v>
          </cell>
          <cell r="EY20">
            <v>34.990128810926265</v>
          </cell>
        </row>
        <row r="21">
          <cell r="EX21" t="str">
            <v>Horse</v>
          </cell>
          <cell r="EY21">
            <v>59.227941176470587</v>
          </cell>
        </row>
        <row r="22">
          <cell r="EX22" t="str">
            <v>Direction*horse</v>
          </cell>
          <cell r="EY22">
            <v>24.435294117647057</v>
          </cell>
        </row>
        <row r="23">
          <cell r="EX23" t="str">
            <v>Residual</v>
          </cell>
          <cell r="EY23">
            <v>16.336764705882352</v>
          </cell>
        </row>
        <row r="24">
          <cell r="EX24" t="str">
            <v>Horse</v>
          </cell>
          <cell r="EY24" t="str">
            <v>NA</v>
          </cell>
        </row>
        <row r="25">
          <cell r="EX25" t="str">
            <v>Direction*horse</v>
          </cell>
          <cell r="EY25">
            <v>41.789229238084708</v>
          </cell>
        </row>
        <row r="26">
          <cell r="EX26" t="str">
            <v>Residual</v>
          </cell>
          <cell r="EY26">
            <v>58.210770761915299</v>
          </cell>
        </row>
        <row r="27">
          <cell r="EX27" t="str">
            <v>Horse</v>
          </cell>
          <cell r="EY27" t="str">
            <v>NA</v>
          </cell>
        </row>
        <row r="28">
          <cell r="EX28" t="str">
            <v>Direction*horse</v>
          </cell>
          <cell r="EY28">
            <v>77.060409970962539</v>
          </cell>
        </row>
        <row r="29">
          <cell r="EX29" t="str">
            <v>Residual</v>
          </cell>
          <cell r="EY29">
            <v>22.939590029037454</v>
          </cell>
        </row>
      </sheetData>
      <sheetData sheetId="1"/>
      <sheetData sheetId="2"/>
      <sheetData sheetId="3">
        <row r="5">
          <cell r="KX5" t="str">
            <v>walk</v>
          </cell>
          <cell r="KY5" t="str">
            <v>Horse</v>
          </cell>
          <cell r="KZ5">
            <v>7.8234008226464562</v>
          </cell>
        </row>
        <row r="6">
          <cell r="KY6" t="str">
            <v>Direction*horse</v>
          </cell>
          <cell r="KZ6">
            <v>48.620938389617258</v>
          </cell>
        </row>
        <row r="7">
          <cell r="KY7" t="str">
            <v>Residual</v>
          </cell>
          <cell r="KZ7">
            <v>43.555660787736294</v>
          </cell>
        </row>
        <row r="8">
          <cell r="KX8" t="str">
            <v>trot</v>
          </cell>
          <cell r="KY8" t="str">
            <v>Horse</v>
          </cell>
          <cell r="KZ8" t="str">
            <v>NA</v>
          </cell>
        </row>
        <row r="9">
          <cell r="KY9" t="str">
            <v>Direction*horse</v>
          </cell>
          <cell r="KZ9">
            <v>70.456911150123531</v>
          </cell>
        </row>
        <row r="10">
          <cell r="KY10" t="str">
            <v>Residual</v>
          </cell>
          <cell r="KZ10">
            <v>29.543088849876494</v>
          </cell>
        </row>
        <row r="11">
          <cell r="KX11" t="str">
            <v>cant</v>
          </cell>
          <cell r="KY11" t="str">
            <v>Horse</v>
          </cell>
          <cell r="KZ11" t="str">
            <v>NA</v>
          </cell>
        </row>
        <row r="12">
          <cell r="KY12" t="str">
            <v>Direction*horse</v>
          </cell>
          <cell r="KZ12">
            <v>75.147500633438298</v>
          </cell>
        </row>
        <row r="13">
          <cell r="KY13" t="str">
            <v>Residual</v>
          </cell>
          <cell r="KZ13">
            <v>24.852499366561695</v>
          </cell>
        </row>
        <row r="14">
          <cell r="KX14" t="str">
            <v>walk</v>
          </cell>
          <cell r="KY14" t="str">
            <v>Horse</v>
          </cell>
          <cell r="KZ14">
            <v>29.304652995672669</v>
          </cell>
        </row>
        <row r="15">
          <cell r="KY15" t="str">
            <v>Direction*horse</v>
          </cell>
          <cell r="KZ15">
            <v>41.748330780555257</v>
          </cell>
        </row>
        <row r="16">
          <cell r="KY16" t="str">
            <v>Residual</v>
          </cell>
          <cell r="KZ16">
            <v>28.947016223772064</v>
          </cell>
        </row>
        <row r="17">
          <cell r="KX17" t="str">
            <v>trot</v>
          </cell>
          <cell r="KY17" t="str">
            <v>Horse</v>
          </cell>
          <cell r="KZ17" t="str">
            <v>NA</v>
          </cell>
        </row>
        <row r="18">
          <cell r="KY18" t="str">
            <v>Direction*horse</v>
          </cell>
          <cell r="KZ18">
            <v>77.888926157576392</v>
          </cell>
        </row>
        <row r="19">
          <cell r="KY19" t="str">
            <v>Residual</v>
          </cell>
          <cell r="KZ19">
            <v>22.111073842423608</v>
          </cell>
        </row>
        <row r="20">
          <cell r="KX20" t="str">
            <v>cant</v>
          </cell>
          <cell r="KY20" t="str">
            <v>Horse</v>
          </cell>
          <cell r="KZ20" t="str">
            <v>NA</v>
          </cell>
        </row>
        <row r="21">
          <cell r="KY21" t="str">
            <v>Direction*horse</v>
          </cell>
          <cell r="KZ21">
            <v>80.110535765282506</v>
          </cell>
        </row>
        <row r="22">
          <cell r="KY22" t="str">
            <v>Residual</v>
          </cell>
          <cell r="KZ22">
            <v>19.889464234717483</v>
          </cell>
        </row>
        <row r="23">
          <cell r="KX23" t="str">
            <v>walk</v>
          </cell>
          <cell r="KY23" t="str">
            <v>Horse</v>
          </cell>
          <cell r="KZ23">
            <v>77.866428317932673</v>
          </cell>
        </row>
        <row r="24">
          <cell r="KY24" t="str">
            <v>Direction*horse</v>
          </cell>
          <cell r="KZ24">
            <v>12.867545577623257</v>
          </cell>
        </row>
        <row r="25">
          <cell r="KY25" t="str">
            <v>Residual</v>
          </cell>
          <cell r="KZ25">
            <v>9.2660261044440642</v>
          </cell>
        </row>
        <row r="26">
          <cell r="KX26" t="str">
            <v>trot</v>
          </cell>
          <cell r="KY26" t="str">
            <v>Horse</v>
          </cell>
          <cell r="KZ26">
            <v>63.665307221730608</v>
          </cell>
        </row>
        <row r="27">
          <cell r="KY27" t="str">
            <v>Direction*horse</v>
          </cell>
          <cell r="KZ27">
            <v>30.090223538917314</v>
          </cell>
        </row>
        <row r="28">
          <cell r="KY28" t="str">
            <v>Residual</v>
          </cell>
          <cell r="KZ28">
            <v>6.2444692393520835</v>
          </cell>
        </row>
        <row r="29">
          <cell r="KX29" t="str">
            <v>cant</v>
          </cell>
          <cell r="KY29" t="str">
            <v>Horse</v>
          </cell>
          <cell r="KZ29">
            <v>68.036843415484199</v>
          </cell>
        </row>
        <row r="30">
          <cell r="KY30" t="str">
            <v>Direction*horse</v>
          </cell>
          <cell r="KZ30">
            <v>23.835698282300221</v>
          </cell>
        </row>
        <row r="31">
          <cell r="KY31" t="str">
            <v>Residual</v>
          </cell>
          <cell r="KZ31">
            <v>8.1274583022155849</v>
          </cell>
        </row>
        <row r="32">
          <cell r="KX32" t="str">
            <v>walk</v>
          </cell>
          <cell r="KY32" t="str">
            <v>Horse</v>
          </cell>
          <cell r="KZ32">
            <v>78.111604938271611</v>
          </cell>
        </row>
        <row r="33">
          <cell r="KY33" t="str">
            <v>Direction*horse</v>
          </cell>
          <cell r="KZ33">
            <v>3.0617283950617287</v>
          </cell>
        </row>
        <row r="34">
          <cell r="KY34" t="str">
            <v>Residual</v>
          </cell>
          <cell r="KZ34">
            <v>18.826666666666668</v>
          </cell>
        </row>
        <row r="35">
          <cell r="KX35" t="str">
            <v>trot</v>
          </cell>
          <cell r="KY35" t="str">
            <v>Horse</v>
          </cell>
          <cell r="KZ35">
            <v>42.088598779932965</v>
          </cell>
        </row>
        <row r="36">
          <cell r="KY36" t="str">
            <v>Direction*horse</v>
          </cell>
          <cell r="KZ36">
            <v>45.381108459688576</v>
          </cell>
        </row>
        <row r="37">
          <cell r="KY37" t="str">
            <v>Residual</v>
          </cell>
          <cell r="KZ37">
            <v>12.530292760378462</v>
          </cell>
        </row>
        <row r="38">
          <cell r="KX38" t="str">
            <v>cant</v>
          </cell>
          <cell r="KY38" t="str">
            <v>Horse</v>
          </cell>
          <cell r="KZ38">
            <v>15.391562555590527</v>
          </cell>
        </row>
        <row r="39">
          <cell r="KY39" t="str">
            <v>Direction*horse</v>
          </cell>
          <cell r="KZ39">
            <v>61.636037712612378</v>
          </cell>
        </row>
        <row r="40">
          <cell r="KY40" t="str">
            <v>Residual</v>
          </cell>
          <cell r="KZ40">
            <v>22.9723997317971</v>
          </cell>
        </row>
        <row r="41">
          <cell r="KX41" t="str">
            <v>walk</v>
          </cell>
          <cell r="KY41" t="str">
            <v>Horse</v>
          </cell>
          <cell r="KZ41">
            <v>75.146922824498077</v>
          </cell>
        </row>
        <row r="42">
          <cell r="KY42" t="str">
            <v>Direction*horse</v>
          </cell>
          <cell r="KZ42">
            <v>14.844425882282748</v>
          </cell>
        </row>
        <row r="43">
          <cell r="KY43" t="str">
            <v>Residual</v>
          </cell>
          <cell r="KZ43">
            <v>10.008651293219177</v>
          </cell>
        </row>
        <row r="44">
          <cell r="KX44" t="str">
            <v>trot</v>
          </cell>
          <cell r="KY44" t="str">
            <v>Horse</v>
          </cell>
          <cell r="KZ44">
            <v>51.071278532418432</v>
          </cell>
        </row>
        <row r="45">
          <cell r="KY45" t="str">
            <v>Direction*horse</v>
          </cell>
          <cell r="KZ45">
            <v>40.70080443137438</v>
          </cell>
        </row>
        <row r="46">
          <cell r="KY46" t="str">
            <v>Residual</v>
          </cell>
          <cell r="KZ46">
            <v>8.2279170362071916</v>
          </cell>
        </row>
        <row r="47">
          <cell r="KX47" t="str">
            <v>cant</v>
          </cell>
          <cell r="KY47" t="str">
            <v>Horse</v>
          </cell>
          <cell r="KZ47">
            <v>60.343514679752943</v>
          </cell>
        </row>
        <row r="48">
          <cell r="KY48" t="str">
            <v>Direction*horse</v>
          </cell>
          <cell r="KZ48">
            <v>31.268860873734379</v>
          </cell>
        </row>
        <row r="49">
          <cell r="KY49" t="str">
            <v>Residual</v>
          </cell>
          <cell r="KZ49">
            <v>8.3876244465126764</v>
          </cell>
        </row>
        <row r="50">
          <cell r="KX50" t="str">
            <v>walk</v>
          </cell>
          <cell r="KY50" t="str">
            <v>Horse</v>
          </cell>
          <cell r="KZ50">
            <v>8.572407296394621</v>
          </cell>
        </row>
        <row r="51">
          <cell r="KY51" t="str">
            <v>Direction*horse</v>
          </cell>
          <cell r="KZ51">
            <v>32.525477434272503</v>
          </cell>
        </row>
        <row r="52">
          <cell r="KY52" t="str">
            <v>Residual</v>
          </cell>
          <cell r="KZ52">
            <v>58.902115269332874</v>
          </cell>
        </row>
        <row r="53">
          <cell r="KX53" t="str">
            <v>trot</v>
          </cell>
          <cell r="KY53" t="str">
            <v>Horse</v>
          </cell>
          <cell r="KZ53">
            <v>4.5715350223546949</v>
          </cell>
        </row>
        <row r="54">
          <cell r="KY54" t="str">
            <v>Direction*horse</v>
          </cell>
          <cell r="KZ54">
            <v>67.019374068554399</v>
          </cell>
        </row>
        <row r="55">
          <cell r="KY55" t="str">
            <v>Residual</v>
          </cell>
          <cell r="KZ55">
            <v>28.409090909090907</v>
          </cell>
        </row>
        <row r="56">
          <cell r="KX56" t="str">
            <v>cant</v>
          </cell>
          <cell r="KY56" t="str">
            <v>Horse</v>
          </cell>
          <cell r="KZ56" t="str">
            <v>NA</v>
          </cell>
        </row>
        <row r="57">
          <cell r="KY57" t="str">
            <v>Direction*horse</v>
          </cell>
          <cell r="KZ57">
            <v>84.708274289939013</v>
          </cell>
        </row>
        <row r="58">
          <cell r="KY58" t="str">
            <v>Residual</v>
          </cell>
          <cell r="KZ58">
            <v>15.291725710060994</v>
          </cell>
        </row>
      </sheetData>
      <sheetData sheetId="4">
        <row r="3">
          <cell r="GS3" t="str">
            <v>Covariance</v>
          </cell>
        </row>
        <row r="4">
          <cell r="GS4" t="str">
            <v>contribution from</v>
          </cell>
        </row>
        <row r="5">
          <cell r="GS5" t="str">
            <v>random effects</v>
          </cell>
          <cell r="GT5" t="str">
            <v>%</v>
          </cell>
        </row>
        <row r="6">
          <cell r="GS6" t="str">
            <v>Horse</v>
          </cell>
          <cell r="GT6">
            <v>12.307199813747744</v>
          </cell>
        </row>
        <row r="7">
          <cell r="GS7" t="str">
            <v>Direction*horse</v>
          </cell>
          <cell r="GT7">
            <v>6.5159187474535818</v>
          </cell>
        </row>
        <row r="8">
          <cell r="GS8" t="str">
            <v>Residual</v>
          </cell>
          <cell r="GT8">
            <v>81.176881438798659</v>
          </cell>
        </row>
        <row r="9">
          <cell r="GS9" t="str">
            <v>Horse</v>
          </cell>
          <cell r="GT9">
            <v>39.634186937495841</v>
          </cell>
        </row>
        <row r="10">
          <cell r="GS10" t="str">
            <v>Direction*horse</v>
          </cell>
          <cell r="GT10">
            <v>2.8053334624533206</v>
          </cell>
        </row>
        <row r="11">
          <cell r="GS11" t="str">
            <v>Residual</v>
          </cell>
          <cell r="GT11">
            <v>57.56047960005084</v>
          </cell>
        </row>
        <row r="12">
          <cell r="GS12" t="str">
            <v>Horse</v>
          </cell>
          <cell r="GT12">
            <v>18.103648617243785</v>
          </cell>
        </row>
        <row r="13">
          <cell r="GS13" t="str">
            <v>Direction*horse</v>
          </cell>
          <cell r="GT13">
            <v>9.8954217987450619</v>
          </cell>
        </row>
        <row r="14">
          <cell r="GS14" t="str">
            <v>Residual</v>
          </cell>
          <cell r="GT14">
            <v>72.000929584011146</v>
          </cell>
        </row>
        <row r="15">
          <cell r="GS15" t="str">
            <v>Horse</v>
          </cell>
          <cell r="GT15">
            <v>41.607302607600808</v>
          </cell>
        </row>
        <row r="16">
          <cell r="GS16" t="str">
            <v>Direction*horse</v>
          </cell>
          <cell r="GT16">
            <v>5.3643020443325273</v>
          </cell>
        </row>
        <row r="17">
          <cell r="GS17" t="str">
            <v>Residual</v>
          </cell>
          <cell r="GT17">
            <v>53.028395348066667</v>
          </cell>
        </row>
        <row r="18">
          <cell r="GS18" t="str">
            <v>Horse</v>
          </cell>
          <cell r="GT18">
            <v>44.220215967427869</v>
          </cell>
        </row>
        <row r="19">
          <cell r="GS19" t="str">
            <v>Direction*horse</v>
          </cell>
          <cell r="GT19">
            <v>3.4165338998052754</v>
          </cell>
        </row>
        <row r="20">
          <cell r="GS20" t="str">
            <v>Residual</v>
          </cell>
          <cell r="GT20">
            <v>52.363250132766872</v>
          </cell>
        </row>
        <row r="21">
          <cell r="GS21" t="str">
            <v>Horse</v>
          </cell>
          <cell r="GT21">
            <v>27.623665050565638</v>
          </cell>
        </row>
        <row r="22">
          <cell r="GS22" t="str">
            <v>Direction*horse</v>
          </cell>
          <cell r="GT22">
            <v>2.7562575320859919</v>
          </cell>
        </row>
        <row r="23">
          <cell r="GS23" t="str">
            <v>Residual</v>
          </cell>
          <cell r="GT23">
            <v>69.620077417348384</v>
          </cell>
        </row>
        <row r="24">
          <cell r="GS24" t="str">
            <v>Horse</v>
          </cell>
          <cell r="GT24">
            <v>45.354800970826723</v>
          </cell>
        </row>
        <row r="25">
          <cell r="GS25" t="str">
            <v>Direction*horse</v>
          </cell>
          <cell r="GT25">
            <v>2.3549981094086814</v>
          </cell>
        </row>
        <row r="26">
          <cell r="GS26" t="str">
            <v>Residual</v>
          </cell>
          <cell r="GT26">
            <v>52.290200919764608</v>
          </cell>
        </row>
        <row r="27">
          <cell r="GS27" t="str">
            <v>Horse</v>
          </cell>
          <cell r="GT27">
            <v>48.929024127368756</v>
          </cell>
        </row>
        <row r="28">
          <cell r="GS28" t="str">
            <v>Direction*horse</v>
          </cell>
          <cell r="GT28">
            <v>6.4410610495174287</v>
          </cell>
        </row>
        <row r="29">
          <cell r="GS29" t="str">
            <v>Residual</v>
          </cell>
          <cell r="GT29">
            <v>44.629914823113815</v>
          </cell>
        </row>
        <row r="30">
          <cell r="GS30" t="str">
            <v>Horse</v>
          </cell>
          <cell r="GT30">
            <v>89.172043836738865</v>
          </cell>
        </row>
        <row r="31">
          <cell r="GS31" t="str">
            <v>Direction*horse</v>
          </cell>
          <cell r="GT31">
            <v>2.2622522660931019</v>
          </cell>
        </row>
        <row r="32">
          <cell r="GS32" t="str">
            <v>Residual</v>
          </cell>
          <cell r="GT32">
            <v>8.5657038971680244</v>
          </cell>
        </row>
        <row r="33">
          <cell r="GS33" t="str">
            <v>Horse</v>
          </cell>
          <cell r="GT33">
            <v>99.018447867870762</v>
          </cell>
        </row>
        <row r="34">
          <cell r="GS34" t="str">
            <v>Direction*horse</v>
          </cell>
          <cell r="GT34">
            <v>0.23536726710774136</v>
          </cell>
        </row>
        <row r="35">
          <cell r="GS35" t="str">
            <v>Residual</v>
          </cell>
          <cell r="GT35">
            <v>0.74618486502149028</v>
          </cell>
        </row>
      </sheetData>
      <sheetData sheetId="5">
        <row r="6">
          <cell r="LW6" t="str">
            <v>walk</v>
          </cell>
          <cell r="LX6" t="str">
            <v>Horse</v>
          </cell>
          <cell r="LY6">
            <v>28.71429183262666</v>
          </cell>
        </row>
        <row r="7">
          <cell r="LX7" t="str">
            <v>Direction*horse</v>
          </cell>
        </row>
        <row r="8">
          <cell r="LX8" t="str">
            <v>Residual</v>
          </cell>
          <cell r="LY8">
            <v>71.285708167373329</v>
          </cell>
        </row>
        <row r="9">
          <cell r="LW9" t="str">
            <v>trot</v>
          </cell>
          <cell r="LX9" t="str">
            <v>Horse</v>
          </cell>
          <cell r="LY9">
            <v>60.831669596829471</v>
          </cell>
        </row>
        <row r="10">
          <cell r="LX10" t="str">
            <v>Direction*horse</v>
          </cell>
          <cell r="LY10">
            <v>2.55520128728508</v>
          </cell>
        </row>
        <row r="11">
          <cell r="LX11" t="str">
            <v>Residual</v>
          </cell>
          <cell r="LY11">
            <v>36.613129115885449</v>
          </cell>
        </row>
        <row r="12">
          <cell r="LW12" t="str">
            <v>walk</v>
          </cell>
          <cell r="LX12" t="str">
            <v>Horse</v>
          </cell>
          <cell r="LY12">
            <v>61.417074909939529</v>
          </cell>
        </row>
        <row r="13">
          <cell r="LX13" t="str">
            <v>Direction*horse</v>
          </cell>
          <cell r="LY13">
            <v>6.0500263930433489</v>
          </cell>
        </row>
        <row r="14">
          <cell r="LX14" t="str">
            <v>Residual</v>
          </cell>
          <cell r="LY14">
            <v>32.532898697017117</v>
          </cell>
        </row>
        <row r="15">
          <cell r="LW15" t="str">
            <v>trot</v>
          </cell>
          <cell r="LX15" t="str">
            <v>Horse</v>
          </cell>
          <cell r="LY15">
            <v>66.723510162695305</v>
          </cell>
        </row>
        <row r="16">
          <cell r="LX16" t="str">
            <v>Direction*horse</v>
          </cell>
          <cell r="LY16">
            <v>11.416324837535143</v>
          </cell>
        </row>
        <row r="17">
          <cell r="LX17" t="str">
            <v>Residual</v>
          </cell>
          <cell r="LY17">
            <v>21.860164999769552</v>
          </cell>
        </row>
        <row r="18">
          <cell r="LW18" t="str">
            <v>trot</v>
          </cell>
          <cell r="LX18" t="str">
            <v>Horse</v>
          </cell>
          <cell r="LY18">
            <v>75.343260491200923</v>
          </cell>
        </row>
        <row r="19">
          <cell r="LX19" t="str">
            <v>Direction*horse</v>
          </cell>
          <cell r="LY19">
            <v>7.4423932285080987</v>
          </cell>
        </row>
        <row r="20">
          <cell r="LX20" t="str">
            <v>Residual</v>
          </cell>
          <cell r="LY20">
            <v>17.214346280290972</v>
          </cell>
        </row>
        <row r="21">
          <cell r="LW21" t="str">
            <v>walk</v>
          </cell>
          <cell r="LX21" t="str">
            <v>Horse</v>
          </cell>
          <cell r="LY21">
            <v>74.629377872726081</v>
          </cell>
        </row>
        <row r="22">
          <cell r="LX22" t="str">
            <v>Direction*horse</v>
          </cell>
          <cell r="LY22">
            <v>3.4650741244254544</v>
          </cell>
        </row>
        <row r="23">
          <cell r="LX23" t="str">
            <v>Residual</v>
          </cell>
          <cell r="LY23">
            <v>21.905548002848445</v>
          </cell>
        </row>
        <row r="24">
          <cell r="LW24" t="str">
            <v>trot</v>
          </cell>
          <cell r="LX24" t="str">
            <v>Horse</v>
          </cell>
          <cell r="LY24">
            <v>58.661310091243358</v>
          </cell>
        </row>
        <row r="25">
          <cell r="LX25" t="str">
            <v>Direction*horse</v>
          </cell>
          <cell r="LY25">
            <v>7.7556856870488895</v>
          </cell>
        </row>
        <row r="26">
          <cell r="LX26" t="str">
            <v>Residual</v>
          </cell>
          <cell r="LY26">
            <v>33.583004221707746</v>
          </cell>
        </row>
        <row r="27">
          <cell r="LW27" t="str">
            <v>cant</v>
          </cell>
          <cell r="LX27" t="str">
            <v>Horse</v>
          </cell>
          <cell r="LY27">
            <v>41.825191497996244</v>
          </cell>
        </row>
        <row r="28">
          <cell r="LX28" t="str">
            <v>Direction*horse</v>
          </cell>
          <cell r="LY28">
            <v>3.228833764520874</v>
          </cell>
        </row>
        <row r="29">
          <cell r="LX29" t="str">
            <v>Residual</v>
          </cell>
          <cell r="LY29">
            <v>54.945974737482885</v>
          </cell>
        </row>
        <row r="30">
          <cell r="LW30" t="str">
            <v>walk</v>
          </cell>
          <cell r="LX30" t="str">
            <v>Horse</v>
          </cell>
          <cell r="LY30">
            <v>49.324492039289389</v>
          </cell>
        </row>
        <row r="31">
          <cell r="LX31" t="str">
            <v>Direction*horse</v>
          </cell>
          <cell r="LY31">
            <v>5.8484923702469178</v>
          </cell>
        </row>
        <row r="32">
          <cell r="LX32" t="str">
            <v>Residual</v>
          </cell>
          <cell r="LY32">
            <v>44.827015590463688</v>
          </cell>
        </row>
        <row r="33">
          <cell r="LW33" t="str">
            <v>cant</v>
          </cell>
          <cell r="LX33" t="str">
            <v>Horse</v>
          </cell>
          <cell r="LY33">
            <v>36.963333333333331</v>
          </cell>
        </row>
        <row r="34">
          <cell r="LX34" t="str">
            <v>Direction*horse</v>
          </cell>
          <cell r="LY34">
            <v>20.363333333333333</v>
          </cell>
        </row>
        <row r="35">
          <cell r="LX35" t="str">
            <v>Residual</v>
          </cell>
          <cell r="LY35">
            <v>42.673333333333332</v>
          </cell>
        </row>
        <row r="36">
          <cell r="LW36" t="str">
            <v>walk</v>
          </cell>
          <cell r="LX36" t="str">
            <v>Horse</v>
          </cell>
        </row>
        <row r="37">
          <cell r="LX37" t="str">
            <v>Direction*horse</v>
          </cell>
          <cell r="LY37">
            <v>70.369910918929136</v>
          </cell>
        </row>
        <row r="38">
          <cell r="LX38" t="str">
            <v>Residual</v>
          </cell>
          <cell r="LY38">
            <v>1.2990004962075565</v>
          </cell>
        </row>
        <row r="39">
          <cell r="LW39" t="str">
            <v>trot</v>
          </cell>
          <cell r="LX39" t="str">
            <v>Horse</v>
          </cell>
          <cell r="LY39">
            <v>73.244884539511858</v>
          </cell>
        </row>
        <row r="40">
          <cell r="LX40" t="str">
            <v>Direction*horse</v>
          </cell>
          <cell r="LY40">
            <v>4.3631300042548258</v>
          </cell>
        </row>
        <row r="41">
          <cell r="LX41" t="str">
            <v>Residual</v>
          </cell>
          <cell r="LY41">
            <v>22.391985456233321</v>
          </cell>
        </row>
        <row r="42">
          <cell r="LW42" t="str">
            <v>trot</v>
          </cell>
          <cell r="LX42" t="str">
            <v>Horse</v>
          </cell>
        </row>
        <row r="43">
          <cell r="LX43" t="str">
            <v>Direction*horse</v>
          </cell>
        </row>
        <row r="44">
          <cell r="LX44" t="str">
            <v>Residual</v>
          </cell>
        </row>
        <row r="45">
          <cell r="LW45" t="str">
            <v>trot</v>
          </cell>
          <cell r="LX45" t="str">
            <v>Horse</v>
          </cell>
          <cell r="LY45">
            <v>92.352729635775162</v>
          </cell>
        </row>
        <row r="46">
          <cell r="LX46" t="str">
            <v>Direction*horse</v>
          </cell>
          <cell r="LY46">
            <v>3.318591049898739</v>
          </cell>
        </row>
        <row r="47">
          <cell r="LX47" t="str">
            <v>Residual</v>
          </cell>
          <cell r="LY47">
            <v>4.3286793143260924</v>
          </cell>
        </row>
        <row r="48">
          <cell r="LW48" t="str">
            <v>canter</v>
          </cell>
          <cell r="LX48" t="str">
            <v>Horse</v>
          </cell>
          <cell r="LY48">
            <v>92.144654563519921</v>
          </cell>
        </row>
        <row r="49">
          <cell r="LX49" t="str">
            <v>Direction*horse</v>
          </cell>
          <cell r="LY49">
            <v>2.5714686855377837</v>
          </cell>
        </row>
        <row r="50">
          <cell r="LX50" t="str">
            <v>Residual</v>
          </cell>
          <cell r="LY50">
            <v>5.2838767509422961</v>
          </cell>
        </row>
        <row r="51">
          <cell r="LW51" t="str">
            <v>walk</v>
          </cell>
          <cell r="LX51" t="str">
            <v>Horse</v>
          </cell>
          <cell r="LY51">
            <v>99.493483021726732</v>
          </cell>
        </row>
        <row r="52">
          <cell r="LX52" t="str">
            <v>Direction*horse</v>
          </cell>
          <cell r="LY52">
            <v>0.20400300962614965</v>
          </cell>
        </row>
        <row r="53">
          <cell r="LX53" t="str">
            <v>Residual</v>
          </cell>
          <cell r="LY53">
            <v>0.30251396864714208</v>
          </cell>
        </row>
        <row r="54">
          <cell r="LW54" t="str">
            <v>trot</v>
          </cell>
          <cell r="LX54" t="str">
            <v>Horse</v>
          </cell>
          <cell r="LY54">
            <v>99.376709187915296</v>
          </cell>
        </row>
        <row r="55">
          <cell r="LX55" t="str">
            <v>Direction*horse</v>
          </cell>
          <cell r="LY55">
            <v>0.25177887876697391</v>
          </cell>
        </row>
        <row r="56">
          <cell r="LX56" t="str">
            <v>Residual</v>
          </cell>
          <cell r="LY56">
            <v>0.37151193331772181</v>
          </cell>
        </row>
        <row r="57">
          <cell r="LW57" t="str">
            <v>canter</v>
          </cell>
          <cell r="LX57" t="str">
            <v>Horse</v>
          </cell>
          <cell r="LY57">
            <v>99.077530031478105</v>
          </cell>
        </row>
        <row r="58">
          <cell r="LX58" t="str">
            <v>Direction*horse</v>
          </cell>
          <cell r="LY58">
            <v>0.40689893793660226</v>
          </cell>
        </row>
        <row r="59">
          <cell r="LX59" t="str">
            <v>Residual</v>
          </cell>
          <cell r="LY59">
            <v>0.51557103058527809</v>
          </cell>
        </row>
      </sheetData>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78"/>
  <sheetViews>
    <sheetView workbookViewId="0">
      <selection activeCell="C18" sqref="C18"/>
    </sheetView>
  </sheetViews>
  <sheetFormatPr defaultRowHeight="14.4" x14ac:dyDescent="0.3"/>
  <cols>
    <col min="3" max="3" width="38.21875" customWidth="1"/>
  </cols>
  <sheetData>
    <row r="1" spans="2:11" x14ac:dyDescent="0.3">
      <c r="B1" s="27" t="s">
        <v>21</v>
      </c>
    </row>
    <row r="3" spans="2:11" x14ac:dyDescent="0.3">
      <c r="B3" t="s">
        <v>54</v>
      </c>
    </row>
    <row r="5" spans="2:11" ht="18.600000000000001" x14ac:dyDescent="0.3">
      <c r="B5" s="100" t="s">
        <v>92</v>
      </c>
      <c r="C5" s="100"/>
      <c r="D5" s="100"/>
      <c r="E5" s="100"/>
    </row>
    <row r="7" spans="2:11" x14ac:dyDescent="0.3">
      <c r="B7" t="s">
        <v>20</v>
      </c>
    </row>
    <row r="8" spans="2:11" x14ac:dyDescent="0.3">
      <c r="B8" s="101" t="s">
        <v>93</v>
      </c>
      <c r="C8" s="101"/>
      <c r="D8" s="101"/>
      <c r="E8" s="101"/>
      <c r="F8" s="101"/>
      <c r="G8" s="101"/>
      <c r="H8" s="101"/>
      <c r="I8" s="101"/>
    </row>
    <row r="9" spans="2:11" x14ac:dyDescent="0.3">
      <c r="B9" t="s">
        <v>94</v>
      </c>
    </row>
    <row r="11" spans="2:11" x14ac:dyDescent="0.3">
      <c r="B11" t="s">
        <v>19</v>
      </c>
    </row>
    <row r="13" spans="2:11" x14ac:dyDescent="0.3">
      <c r="B13" s="15" t="s">
        <v>27</v>
      </c>
    </row>
    <row r="16" spans="2:11" x14ac:dyDescent="0.3">
      <c r="B16" s="1"/>
      <c r="C16" s="1"/>
      <c r="D16" s="99" t="s">
        <v>0</v>
      </c>
      <c r="E16" s="99"/>
      <c r="F16" s="99"/>
      <c r="G16" s="99"/>
      <c r="H16" s="99" t="s">
        <v>1</v>
      </c>
      <c r="I16" s="99"/>
      <c r="J16" s="99"/>
      <c r="K16" s="99"/>
    </row>
    <row r="17" spans="2:11" x14ac:dyDescent="0.3">
      <c r="B17" s="2" t="s">
        <v>2</v>
      </c>
      <c r="C17" s="2" t="s">
        <v>3</v>
      </c>
      <c r="D17" s="3" t="s">
        <v>4</v>
      </c>
      <c r="E17" s="3" t="s">
        <v>5</v>
      </c>
      <c r="F17" s="3" t="s">
        <v>6</v>
      </c>
      <c r="G17" s="3" t="s">
        <v>7</v>
      </c>
      <c r="H17" s="3" t="s">
        <v>4</v>
      </c>
      <c r="I17" s="3" t="s">
        <v>5</v>
      </c>
      <c r="J17" s="3" t="s">
        <v>6</v>
      </c>
      <c r="K17" s="3" t="s">
        <v>7</v>
      </c>
    </row>
    <row r="18" spans="2:11" x14ac:dyDescent="0.3">
      <c r="B18" t="s">
        <v>8</v>
      </c>
      <c r="C18" s="18" t="s">
        <v>58</v>
      </c>
      <c r="D18" s="5">
        <v>292</v>
      </c>
      <c r="E18" s="6">
        <v>-28.9187583</v>
      </c>
      <c r="F18" s="6">
        <v>-9.9703303999999999</v>
      </c>
      <c r="G18" s="6">
        <v>2.5287099</v>
      </c>
      <c r="H18" s="7">
        <v>335</v>
      </c>
      <c r="I18" s="6">
        <v>-2.5253964</v>
      </c>
      <c r="J18" s="6">
        <v>8.1673054</v>
      </c>
      <c r="K18" s="6">
        <v>35.080062300000002</v>
      </c>
    </row>
    <row r="19" spans="2:11" x14ac:dyDescent="0.3">
      <c r="C19" s="14" t="s">
        <v>95</v>
      </c>
      <c r="D19" s="5">
        <v>214</v>
      </c>
      <c r="E19" s="6">
        <v>-19.8544722</v>
      </c>
      <c r="F19" s="6">
        <v>-6.8449358</v>
      </c>
      <c r="G19" s="6">
        <v>6.2652732000000002</v>
      </c>
      <c r="H19" s="7">
        <v>245</v>
      </c>
      <c r="I19" s="6">
        <v>-5.1372627</v>
      </c>
      <c r="J19" s="6">
        <v>4.7428024999999998</v>
      </c>
      <c r="K19" s="6">
        <v>24.729350700000001</v>
      </c>
    </row>
    <row r="20" spans="2:11" x14ac:dyDescent="0.3">
      <c r="C20" s="14" t="s">
        <v>59</v>
      </c>
      <c r="D20" s="5">
        <v>307</v>
      </c>
      <c r="E20" s="6">
        <v>-2.2126933000000002</v>
      </c>
      <c r="F20" s="6">
        <v>0.67268830000000002</v>
      </c>
      <c r="G20" s="6">
        <v>3.4466467999999999</v>
      </c>
      <c r="H20" s="7">
        <v>341</v>
      </c>
      <c r="I20" s="6">
        <v>-4.8171334999999997</v>
      </c>
      <c r="J20" s="6">
        <v>-2.42308E-2</v>
      </c>
      <c r="K20" s="6">
        <v>4.5765905</v>
      </c>
    </row>
    <row r="21" spans="2:11" x14ac:dyDescent="0.3">
      <c r="C21" s="14" t="s">
        <v>63</v>
      </c>
      <c r="D21" s="5">
        <v>217</v>
      </c>
      <c r="E21" s="6">
        <v>-13.8248304</v>
      </c>
      <c r="F21" s="6">
        <v>-6.7401032000000001</v>
      </c>
      <c r="G21" s="6">
        <v>5.0856301999999998</v>
      </c>
      <c r="H21" s="7">
        <v>245</v>
      </c>
      <c r="I21" s="6">
        <v>-5.0856301999999998</v>
      </c>
      <c r="J21" s="6">
        <v>6.7401032000000001</v>
      </c>
      <c r="K21" s="6">
        <v>13.8248304</v>
      </c>
    </row>
    <row r="22" spans="2:11" x14ac:dyDescent="0.3">
      <c r="C22" s="4" t="s">
        <v>9</v>
      </c>
      <c r="D22" s="5">
        <v>266</v>
      </c>
      <c r="E22" s="6">
        <v>-6.0539559000000001</v>
      </c>
      <c r="F22" s="6">
        <v>-0.14046539999999999</v>
      </c>
      <c r="G22" s="6">
        <v>6.5034612000000003</v>
      </c>
      <c r="H22" s="7">
        <v>306</v>
      </c>
      <c r="I22" s="6">
        <v>-5.5677557999999996</v>
      </c>
      <c r="J22" s="6">
        <v>-0.52562560000000003</v>
      </c>
      <c r="K22" s="6">
        <v>5.8817491000000004</v>
      </c>
    </row>
    <row r="23" spans="2:11" x14ac:dyDescent="0.3">
      <c r="C23" s="4" t="s">
        <v>10</v>
      </c>
      <c r="D23" s="5">
        <v>265</v>
      </c>
      <c r="E23" s="6">
        <v>59.809732699999998</v>
      </c>
      <c r="F23" s="6">
        <v>79.934739699999994</v>
      </c>
      <c r="G23" s="6">
        <v>102.1549943</v>
      </c>
      <c r="H23" s="7">
        <v>306</v>
      </c>
      <c r="I23" s="6">
        <v>55.650273300000002</v>
      </c>
      <c r="J23" s="6">
        <v>80.007804899999996</v>
      </c>
      <c r="K23" s="6">
        <v>102.41285999999999</v>
      </c>
    </row>
    <row r="24" spans="2:11" x14ac:dyDescent="0.3">
      <c r="C24" s="4" t="s">
        <v>11</v>
      </c>
      <c r="D24" s="5">
        <v>265</v>
      </c>
      <c r="E24" s="6">
        <v>-9.9871981999999999</v>
      </c>
      <c r="F24" s="6">
        <v>-4.8074382</v>
      </c>
      <c r="G24" s="6">
        <v>1.1402848000000001</v>
      </c>
      <c r="H24" s="7">
        <v>306</v>
      </c>
      <c r="I24" s="6">
        <v>-2.4572723000000001</v>
      </c>
      <c r="J24" s="6">
        <v>3.3287947999999998</v>
      </c>
      <c r="K24" s="6">
        <v>8.6109513999999994</v>
      </c>
    </row>
    <row r="25" spans="2:11" x14ac:dyDescent="0.3">
      <c r="C25" s="14" t="s">
        <v>96</v>
      </c>
      <c r="D25" s="5">
        <v>214</v>
      </c>
      <c r="E25" s="6">
        <v>6.3566035000000003</v>
      </c>
      <c r="F25" s="6">
        <v>11.847505399999999</v>
      </c>
      <c r="G25" s="6">
        <v>19.322159299999999</v>
      </c>
      <c r="H25" s="7">
        <v>245</v>
      </c>
      <c r="I25" s="6">
        <v>6.2190200999999998</v>
      </c>
      <c r="J25" s="6">
        <v>11.920215600000001</v>
      </c>
      <c r="K25" s="6">
        <v>20.8055293</v>
      </c>
    </row>
    <row r="26" spans="2:11" x14ac:dyDescent="0.3">
      <c r="C26" s="14" t="s">
        <v>97</v>
      </c>
      <c r="D26" s="5">
        <v>214</v>
      </c>
      <c r="E26" s="6">
        <v>7.2226882000000003</v>
      </c>
      <c r="F26" s="6">
        <v>15.1267467</v>
      </c>
      <c r="G26" s="6">
        <v>24.607650799999998</v>
      </c>
      <c r="H26" s="7">
        <v>245</v>
      </c>
      <c r="I26" s="6">
        <v>6.4956224999999996</v>
      </c>
      <c r="J26" s="6">
        <v>15.9337391</v>
      </c>
      <c r="K26" s="6">
        <v>27.1530147</v>
      </c>
    </row>
    <row r="27" spans="2:11" x14ac:dyDescent="0.3">
      <c r="C27" s="14" t="s">
        <v>65</v>
      </c>
      <c r="D27" s="5">
        <v>217</v>
      </c>
      <c r="E27" s="6">
        <v>2.0641625000000001</v>
      </c>
      <c r="F27" s="6">
        <v>3.7758322</v>
      </c>
      <c r="G27" s="6">
        <v>7.1609214000000003</v>
      </c>
      <c r="H27" s="7">
        <v>245</v>
      </c>
      <c r="I27" s="6">
        <v>1.9680484</v>
      </c>
      <c r="J27" s="6">
        <v>3.9689963000000001</v>
      </c>
      <c r="K27" s="6">
        <v>6.7877424</v>
      </c>
    </row>
    <row r="28" spans="2:11" x14ac:dyDescent="0.3">
      <c r="C28" s="14" t="s">
        <v>64</v>
      </c>
      <c r="D28" s="5">
        <v>217</v>
      </c>
      <c r="E28" s="6">
        <v>6.7064554000000003</v>
      </c>
      <c r="F28" s="6">
        <v>12.0113425</v>
      </c>
      <c r="G28" s="6">
        <v>19.388299100000001</v>
      </c>
      <c r="H28" s="7">
        <v>245</v>
      </c>
      <c r="I28" s="6">
        <v>6.9322989000000002</v>
      </c>
      <c r="J28" s="6">
        <v>11.958600300000001</v>
      </c>
      <c r="K28" s="6">
        <v>17.850419299999999</v>
      </c>
    </row>
    <row r="29" spans="2:11" x14ac:dyDescent="0.3">
      <c r="C29" s="4" t="s">
        <v>12</v>
      </c>
      <c r="D29" s="5">
        <v>266</v>
      </c>
      <c r="E29" s="6">
        <v>5.2148289999999999</v>
      </c>
      <c r="F29" s="6">
        <v>10.150629500000001</v>
      </c>
      <c r="G29" s="6">
        <v>17.134528499999998</v>
      </c>
      <c r="H29" s="7">
        <v>306</v>
      </c>
      <c r="I29" s="6">
        <v>4.6306031000000001</v>
      </c>
      <c r="J29" s="6">
        <v>8.7844473000000001</v>
      </c>
      <c r="K29" s="6">
        <v>16.618084499999998</v>
      </c>
    </row>
    <row r="30" spans="2:11" x14ac:dyDescent="0.3">
      <c r="C30" s="4" t="s">
        <v>13</v>
      </c>
      <c r="D30" s="5">
        <v>265</v>
      </c>
      <c r="E30" s="6">
        <v>3.5672261000000001</v>
      </c>
      <c r="F30" s="6">
        <v>7.0150410000000001</v>
      </c>
      <c r="G30" s="6">
        <v>11.2380976</v>
      </c>
      <c r="H30" s="7">
        <v>306</v>
      </c>
      <c r="I30" s="6">
        <v>3.6337421000000001</v>
      </c>
      <c r="J30" s="6">
        <v>7.2055547000000004</v>
      </c>
      <c r="K30" s="6">
        <v>10.339411399999999</v>
      </c>
    </row>
    <row r="31" spans="2:11" x14ac:dyDescent="0.3">
      <c r="C31" s="4" t="s">
        <v>14</v>
      </c>
      <c r="D31" s="5">
        <v>265</v>
      </c>
      <c r="E31" s="6">
        <v>4.5777317000000002</v>
      </c>
      <c r="F31" s="6">
        <v>8.9420740999999992</v>
      </c>
      <c r="G31" s="6">
        <v>13.471356</v>
      </c>
      <c r="H31" s="7">
        <v>306</v>
      </c>
      <c r="I31" s="6">
        <v>4.0203875</v>
      </c>
      <c r="J31" s="6">
        <v>8.4735171000000005</v>
      </c>
      <c r="K31" s="6">
        <v>14.8658334</v>
      </c>
    </row>
    <row r="32" spans="2:11" x14ac:dyDescent="0.3">
      <c r="C32" s="14" t="s">
        <v>98</v>
      </c>
      <c r="D32" s="5">
        <v>214</v>
      </c>
      <c r="E32" s="6">
        <v>-8.1020333000000004</v>
      </c>
      <c r="F32" s="6">
        <v>16.671159100000001</v>
      </c>
      <c r="G32" s="6">
        <v>38.9873385</v>
      </c>
      <c r="H32" s="7">
        <v>245</v>
      </c>
      <c r="I32" s="6">
        <v>3.7397852999999999</v>
      </c>
      <c r="J32" s="6">
        <v>17.716088299999999</v>
      </c>
      <c r="K32" s="6">
        <v>39.7111983</v>
      </c>
    </row>
    <row r="33" spans="2:11" x14ac:dyDescent="0.3">
      <c r="C33" s="14" t="s">
        <v>66</v>
      </c>
      <c r="D33" s="5">
        <v>217</v>
      </c>
      <c r="E33" s="6">
        <v>-29.69239</v>
      </c>
      <c r="F33" s="6">
        <v>-22.197249599999999</v>
      </c>
      <c r="G33" s="6">
        <v>-14.938098699999999</v>
      </c>
      <c r="H33" s="7">
        <v>245</v>
      </c>
      <c r="I33" s="6">
        <v>-29.714688200000001</v>
      </c>
      <c r="J33" s="6">
        <v>-21.338651599999999</v>
      </c>
      <c r="K33" s="6">
        <v>-12.941758800000001</v>
      </c>
    </row>
    <row r="34" spans="2:11" x14ac:dyDescent="0.3">
      <c r="C34" s="4" t="s">
        <v>15</v>
      </c>
      <c r="D34" s="5">
        <v>307</v>
      </c>
      <c r="E34" s="6">
        <v>3.2563610000000001</v>
      </c>
      <c r="F34" s="6">
        <v>4.1879444000000001</v>
      </c>
      <c r="G34" s="6">
        <v>4.6863877</v>
      </c>
      <c r="H34" s="7">
        <v>344</v>
      </c>
      <c r="I34" s="6">
        <v>2.9911892999999998</v>
      </c>
      <c r="J34" s="6">
        <v>3.8743034000000001</v>
      </c>
      <c r="K34" s="6">
        <v>4.6150283999999999</v>
      </c>
    </row>
    <row r="35" spans="2:11" x14ac:dyDescent="0.3">
      <c r="C35" s="4" t="s">
        <v>16</v>
      </c>
      <c r="D35" s="5">
        <v>307</v>
      </c>
      <c r="E35" s="6">
        <v>0.94888819999999996</v>
      </c>
      <c r="F35" s="6">
        <v>1.2798077000000001</v>
      </c>
      <c r="G35" s="6">
        <v>1.5212119</v>
      </c>
      <c r="H35" s="7">
        <v>344</v>
      </c>
      <c r="I35" s="6">
        <v>0.93971039999999995</v>
      </c>
      <c r="J35" s="6">
        <v>1.2209094</v>
      </c>
      <c r="K35" s="6">
        <v>1.6462045999999999</v>
      </c>
    </row>
    <row r="36" spans="2:11" x14ac:dyDescent="0.3">
      <c r="C36" s="4" t="s">
        <v>22</v>
      </c>
      <c r="D36" s="5">
        <v>266</v>
      </c>
      <c r="E36" s="6">
        <v>-8.2093339000000007</v>
      </c>
      <c r="F36" s="6">
        <v>-2.3821865999999998</v>
      </c>
      <c r="G36" s="6">
        <v>3.5349453</v>
      </c>
      <c r="H36" s="7">
        <v>306</v>
      </c>
      <c r="I36" s="6">
        <v>-8.1455310000000001</v>
      </c>
      <c r="J36" s="6">
        <v>-3.0230983999999999</v>
      </c>
      <c r="K36" s="6">
        <v>3.6361888000000002</v>
      </c>
    </row>
    <row r="37" spans="2:11" x14ac:dyDescent="0.3">
      <c r="B37" t="s">
        <v>17</v>
      </c>
      <c r="C37" s="18" t="s">
        <v>58</v>
      </c>
      <c r="D37" s="5">
        <v>324</v>
      </c>
      <c r="E37" s="6">
        <v>-33.471406000000002</v>
      </c>
      <c r="F37" s="6">
        <v>-11.947714599999999</v>
      </c>
      <c r="G37" s="6">
        <v>14.497998300000001</v>
      </c>
      <c r="H37" s="7">
        <v>287</v>
      </c>
      <c r="I37" s="6">
        <v>-5.0638839000000004</v>
      </c>
      <c r="J37" s="6">
        <v>11.0849343</v>
      </c>
      <c r="K37" s="6">
        <v>36.539334599999997</v>
      </c>
    </row>
    <row r="38" spans="2:11" x14ac:dyDescent="0.3">
      <c r="C38" s="14" t="s">
        <v>95</v>
      </c>
      <c r="D38" s="5">
        <v>249</v>
      </c>
      <c r="E38" s="6">
        <v>-19.719107099999999</v>
      </c>
      <c r="F38" s="6">
        <v>-7.3247758000000003</v>
      </c>
      <c r="G38" s="6">
        <v>9.6690725999999998</v>
      </c>
      <c r="H38" s="7">
        <v>302</v>
      </c>
      <c r="I38" s="6">
        <v>-6.2708978999999996</v>
      </c>
      <c r="J38" s="6">
        <v>6.1423370999999998</v>
      </c>
      <c r="K38" s="6">
        <v>27.5054917</v>
      </c>
    </row>
    <row r="39" spans="2:11" x14ac:dyDescent="0.3">
      <c r="C39" s="14" t="s">
        <v>59</v>
      </c>
      <c r="D39" s="5">
        <v>346</v>
      </c>
      <c r="E39" s="6">
        <v>-2.9441068000000001</v>
      </c>
      <c r="F39" s="6">
        <v>1.1496803</v>
      </c>
      <c r="G39" s="6">
        <v>5.8324597000000002</v>
      </c>
      <c r="H39" s="7">
        <v>302</v>
      </c>
      <c r="I39" s="6">
        <v>-5.5146907000000001</v>
      </c>
      <c r="J39" s="6">
        <v>-1.3601885</v>
      </c>
      <c r="K39" s="6">
        <v>4.1718875999999998</v>
      </c>
    </row>
    <row r="40" spans="2:11" x14ac:dyDescent="0.3">
      <c r="C40" s="14" t="s">
        <v>63</v>
      </c>
      <c r="D40" s="5">
        <v>255</v>
      </c>
      <c r="E40" s="6">
        <v>-13.0773338</v>
      </c>
      <c r="F40" s="6">
        <v>-6.3330057000000002</v>
      </c>
      <c r="G40" s="6">
        <v>9.8850045000000009</v>
      </c>
      <c r="H40" s="7">
        <v>248</v>
      </c>
      <c r="I40" s="6">
        <v>-0.1690024</v>
      </c>
      <c r="J40" s="6">
        <v>5.2163975999999996</v>
      </c>
      <c r="K40" s="6">
        <v>16.3767435</v>
      </c>
    </row>
    <row r="41" spans="2:11" x14ac:dyDescent="0.3">
      <c r="C41" s="4" t="s">
        <v>9</v>
      </c>
      <c r="D41" s="5">
        <v>296</v>
      </c>
      <c r="E41" s="6">
        <v>-13.6587222</v>
      </c>
      <c r="F41" s="6">
        <v>-5.6897193000000001</v>
      </c>
      <c r="G41" s="6">
        <v>7.6474034</v>
      </c>
      <c r="H41" s="7">
        <v>248</v>
      </c>
      <c r="I41" s="6">
        <v>-1.290295</v>
      </c>
      <c r="J41" s="6">
        <v>6.8330358000000002</v>
      </c>
      <c r="K41" s="6">
        <v>13.8168685</v>
      </c>
    </row>
    <row r="42" spans="2:11" x14ac:dyDescent="0.3">
      <c r="C42" s="4" t="s">
        <v>10</v>
      </c>
      <c r="D42" s="5">
        <v>296</v>
      </c>
      <c r="E42" s="6">
        <v>58.525203099999999</v>
      </c>
      <c r="F42" s="6">
        <v>74.934754100000006</v>
      </c>
      <c r="G42" s="6">
        <v>100.9972418</v>
      </c>
      <c r="H42" s="7">
        <v>245</v>
      </c>
      <c r="I42" s="6">
        <v>55.117373499999999</v>
      </c>
      <c r="J42" s="6">
        <v>74.818169100000006</v>
      </c>
      <c r="K42" s="6">
        <v>99.716245299999997</v>
      </c>
    </row>
    <row r="43" spans="2:11" x14ac:dyDescent="0.3">
      <c r="C43" s="4" t="s">
        <v>11</v>
      </c>
      <c r="D43" s="5">
        <v>296</v>
      </c>
      <c r="E43" s="6">
        <v>-9.7577686999999997</v>
      </c>
      <c r="F43" s="6">
        <v>-3.6611836000000002</v>
      </c>
      <c r="G43" s="6">
        <v>2.8598397000000002</v>
      </c>
      <c r="H43" s="7">
        <v>245</v>
      </c>
      <c r="I43" s="6">
        <v>-0.97407829999999995</v>
      </c>
      <c r="J43" s="6">
        <v>3.0757268</v>
      </c>
      <c r="K43" s="6">
        <v>7.7859227000000004</v>
      </c>
    </row>
    <row r="44" spans="2:11" x14ac:dyDescent="0.3">
      <c r="C44" s="14" t="s">
        <v>96</v>
      </c>
      <c r="D44" s="5">
        <v>249</v>
      </c>
      <c r="E44" s="6">
        <v>3.0819545000000002</v>
      </c>
      <c r="F44" s="6">
        <v>7.0724172999999997</v>
      </c>
      <c r="G44" s="6">
        <v>14.7302368</v>
      </c>
      <c r="H44" s="7">
        <v>196</v>
      </c>
      <c r="I44" s="6">
        <v>2.6049562000000002</v>
      </c>
      <c r="J44" s="6">
        <v>6.7299050999999999</v>
      </c>
      <c r="K44" s="6">
        <v>17.345527300000001</v>
      </c>
    </row>
    <row r="45" spans="2:11" x14ac:dyDescent="0.3">
      <c r="C45" s="14" t="s">
        <v>97</v>
      </c>
      <c r="D45" s="5">
        <v>249</v>
      </c>
      <c r="E45" s="6">
        <v>5.6150890000000002</v>
      </c>
      <c r="F45" s="6">
        <v>12.5337239</v>
      </c>
      <c r="G45" s="6">
        <v>23.485507999999999</v>
      </c>
      <c r="H45" s="7">
        <v>196</v>
      </c>
      <c r="I45" s="6">
        <v>5.0532716000000004</v>
      </c>
      <c r="J45" s="6">
        <v>12.5790211</v>
      </c>
      <c r="K45" s="6">
        <v>23.2780424</v>
      </c>
    </row>
    <row r="46" spans="2:11" x14ac:dyDescent="0.3">
      <c r="C46" s="14" t="s">
        <v>65</v>
      </c>
      <c r="D46" s="5">
        <v>255</v>
      </c>
      <c r="E46" s="6">
        <v>2.7907630999999999</v>
      </c>
      <c r="F46" s="6">
        <v>5.8461597000000003</v>
      </c>
      <c r="G46" s="6">
        <v>10.5197599</v>
      </c>
      <c r="H46" s="7">
        <v>201</v>
      </c>
      <c r="I46" s="6">
        <v>3.2364231000000001</v>
      </c>
      <c r="J46" s="6">
        <v>5.2809314000000001</v>
      </c>
      <c r="K46" s="6">
        <v>10.4840727</v>
      </c>
    </row>
    <row r="47" spans="2:11" x14ac:dyDescent="0.3">
      <c r="C47" s="14" t="s">
        <v>64</v>
      </c>
      <c r="D47" s="5">
        <v>255</v>
      </c>
      <c r="E47" s="6">
        <v>2.2039710000000001</v>
      </c>
      <c r="F47" s="6">
        <v>6.8271043999999996</v>
      </c>
      <c r="G47" s="6">
        <v>15.357986800000001</v>
      </c>
      <c r="H47" s="7">
        <v>201</v>
      </c>
      <c r="I47" s="6">
        <v>2.9963038000000002</v>
      </c>
      <c r="J47" s="6">
        <v>6.790565</v>
      </c>
      <c r="K47" s="6">
        <v>14.4520458</v>
      </c>
    </row>
    <row r="48" spans="2:11" x14ac:dyDescent="0.3">
      <c r="C48" s="4" t="s">
        <v>12</v>
      </c>
      <c r="D48" s="5">
        <v>296</v>
      </c>
      <c r="E48" s="6">
        <v>3.7264719999999998</v>
      </c>
      <c r="F48" s="6">
        <v>6.9882005999999999</v>
      </c>
      <c r="G48" s="6">
        <v>13.0934127</v>
      </c>
      <c r="H48" s="7">
        <v>248</v>
      </c>
      <c r="I48" s="6">
        <v>3.2966614000000001</v>
      </c>
      <c r="J48" s="6">
        <v>7.0368630999999997</v>
      </c>
      <c r="K48" s="6">
        <v>11.1912409</v>
      </c>
    </row>
    <row r="49" spans="2:11" x14ac:dyDescent="0.3">
      <c r="C49" s="4" t="s">
        <v>13</v>
      </c>
      <c r="D49" s="5">
        <v>296</v>
      </c>
      <c r="E49" s="6">
        <v>3.2163233</v>
      </c>
      <c r="F49" s="6">
        <v>8.0872484999999994</v>
      </c>
      <c r="G49" s="6">
        <v>15.1190459</v>
      </c>
      <c r="H49" s="7">
        <v>245</v>
      </c>
      <c r="I49" s="6">
        <v>3.6695318000000001</v>
      </c>
      <c r="J49" s="6">
        <v>8.0474397</v>
      </c>
      <c r="K49" s="6">
        <v>13.2627284</v>
      </c>
    </row>
    <row r="50" spans="2:11" x14ac:dyDescent="0.3">
      <c r="C50" s="4" t="s">
        <v>14</v>
      </c>
      <c r="D50" s="5">
        <v>296</v>
      </c>
      <c r="E50" s="6">
        <v>2.1925666000000001</v>
      </c>
      <c r="F50" s="6">
        <v>5.2762140999999998</v>
      </c>
      <c r="G50" s="6">
        <v>9.5320581999999998</v>
      </c>
      <c r="H50" s="7">
        <v>245</v>
      </c>
      <c r="I50" s="6">
        <v>2.5336609999999999</v>
      </c>
      <c r="J50" s="6">
        <v>4.9510282999999999</v>
      </c>
      <c r="K50" s="6">
        <v>10.257036299999999</v>
      </c>
    </row>
    <row r="51" spans="2:11" x14ac:dyDescent="0.3">
      <c r="C51" s="14" t="s">
        <v>98</v>
      </c>
      <c r="D51" s="5">
        <v>249</v>
      </c>
      <c r="E51" s="6">
        <v>-21.8666318</v>
      </c>
      <c r="F51" s="6">
        <v>6.9468882000000001</v>
      </c>
      <c r="G51" s="6">
        <v>41.589411300000002</v>
      </c>
      <c r="H51" s="7">
        <v>196</v>
      </c>
      <c r="I51" s="6">
        <v>-17.409107200000001</v>
      </c>
      <c r="J51" s="6">
        <v>5.4461503000000002</v>
      </c>
      <c r="K51" s="6">
        <v>41.993381999999997</v>
      </c>
    </row>
    <row r="52" spans="2:11" x14ac:dyDescent="0.3">
      <c r="C52" s="14" t="s">
        <v>66</v>
      </c>
      <c r="D52" s="5">
        <v>255</v>
      </c>
      <c r="E52" s="6">
        <v>-30.6251608</v>
      </c>
      <c r="F52" s="6">
        <v>-20.054806200000002</v>
      </c>
      <c r="G52" s="6">
        <v>-14.083056900000001</v>
      </c>
      <c r="H52" s="7">
        <v>201</v>
      </c>
      <c r="I52" s="6">
        <v>-30.507988300000001</v>
      </c>
      <c r="J52" s="6">
        <v>-20.412320399999999</v>
      </c>
      <c r="K52" s="6">
        <v>-14.0724211</v>
      </c>
    </row>
    <row r="53" spans="2:11" x14ac:dyDescent="0.3">
      <c r="C53" s="4" t="s">
        <v>15</v>
      </c>
      <c r="D53" s="5">
        <v>347</v>
      </c>
      <c r="E53" s="6">
        <v>3.2644247000000002</v>
      </c>
      <c r="F53" s="6">
        <v>4.1266489000000002</v>
      </c>
      <c r="G53" s="6">
        <v>4.4968994999999996</v>
      </c>
      <c r="H53" s="7">
        <v>307</v>
      </c>
      <c r="I53" s="6">
        <v>3.1337842</v>
      </c>
      <c r="J53" s="6">
        <v>4.0270314000000003</v>
      </c>
      <c r="K53" s="6">
        <v>4.4900000999999996</v>
      </c>
    </row>
    <row r="54" spans="2:11" x14ac:dyDescent="0.3">
      <c r="C54" s="4" t="s">
        <v>16</v>
      </c>
      <c r="D54" s="5">
        <v>347</v>
      </c>
      <c r="E54" s="6">
        <v>1.6995924</v>
      </c>
      <c r="F54" s="6">
        <v>2.3888018999999998</v>
      </c>
      <c r="G54" s="6">
        <v>3.4555136000000002</v>
      </c>
      <c r="H54" s="7">
        <v>307</v>
      </c>
      <c r="I54" s="6">
        <v>1.6460512</v>
      </c>
      <c r="J54" s="6">
        <v>2.3293892</v>
      </c>
      <c r="K54" s="6">
        <v>3.4615338000000002</v>
      </c>
    </row>
    <row r="55" spans="2:11" x14ac:dyDescent="0.3">
      <c r="C55" s="4" t="s">
        <v>22</v>
      </c>
      <c r="D55" s="5">
        <v>296</v>
      </c>
      <c r="E55" s="6">
        <v>-17.053128999999998</v>
      </c>
      <c r="F55" s="6">
        <v>-2.5447313</v>
      </c>
      <c r="G55" s="6">
        <v>2.3396336</v>
      </c>
      <c r="H55" s="7">
        <v>248</v>
      </c>
      <c r="I55" s="6">
        <v>-8.3057540999999997</v>
      </c>
      <c r="J55" s="6">
        <v>-2.4922289000000002</v>
      </c>
      <c r="K55" s="6">
        <v>4.4309767999999998</v>
      </c>
    </row>
    <row r="56" spans="2:11" x14ac:dyDescent="0.3">
      <c r="B56" t="s">
        <v>18</v>
      </c>
      <c r="C56" s="18" t="s">
        <v>58</v>
      </c>
      <c r="D56" s="5">
        <v>140</v>
      </c>
      <c r="E56" s="6">
        <v>-48.763551999999997</v>
      </c>
      <c r="F56" s="6">
        <v>-15.163656899999999</v>
      </c>
      <c r="G56" s="6">
        <v>0.90744409999999998</v>
      </c>
      <c r="H56" s="7">
        <v>141</v>
      </c>
      <c r="I56" s="6">
        <v>-3.9583927999999999</v>
      </c>
      <c r="J56" s="6">
        <v>15.4448507</v>
      </c>
      <c r="K56" s="6">
        <v>45.279883599999998</v>
      </c>
    </row>
    <row r="57" spans="2:11" x14ac:dyDescent="0.3">
      <c r="C57" s="14" t="s">
        <v>95</v>
      </c>
      <c r="D57" s="5">
        <v>109</v>
      </c>
      <c r="E57" s="6">
        <v>-36.641178099999998</v>
      </c>
      <c r="F57" s="6">
        <v>-8.2271937000000008</v>
      </c>
      <c r="G57" s="6">
        <v>8.4861156999999992</v>
      </c>
      <c r="H57" s="7">
        <v>105</v>
      </c>
      <c r="I57" s="6">
        <v>-8.2266920999999993</v>
      </c>
      <c r="J57" s="6">
        <v>5.9104735000000002</v>
      </c>
      <c r="K57" s="6">
        <v>29.890341599999999</v>
      </c>
    </row>
    <row r="58" spans="2:11" x14ac:dyDescent="0.3">
      <c r="C58" s="14" t="s">
        <v>59</v>
      </c>
      <c r="D58" s="5">
        <v>158</v>
      </c>
      <c r="E58" s="6">
        <v>-2.8654777999999999</v>
      </c>
      <c r="F58" s="6">
        <v>1.7718349</v>
      </c>
      <c r="G58" s="6">
        <v>8.0671272999999992</v>
      </c>
      <c r="H58" s="7">
        <v>155</v>
      </c>
      <c r="I58" s="6">
        <v>-8.0720586000000001</v>
      </c>
      <c r="J58" s="6">
        <v>-1.3845969</v>
      </c>
      <c r="K58" s="6">
        <v>4.6299232000000003</v>
      </c>
    </row>
    <row r="59" spans="2:11" x14ac:dyDescent="0.3">
      <c r="C59" s="14" t="s">
        <v>63</v>
      </c>
      <c r="D59" s="5">
        <v>117</v>
      </c>
      <c r="E59" s="6">
        <v>-12.520002099999999</v>
      </c>
      <c r="F59" s="6">
        <v>-5.1478843000000003</v>
      </c>
      <c r="G59" s="6">
        <v>2.4117886999999998</v>
      </c>
      <c r="H59" s="7">
        <v>127</v>
      </c>
      <c r="I59" s="6">
        <v>-2.5071113999999999</v>
      </c>
      <c r="J59" s="6">
        <v>6.4442852999999998</v>
      </c>
      <c r="K59" s="6">
        <v>17.908771999999999</v>
      </c>
    </row>
    <row r="60" spans="2:11" x14ac:dyDescent="0.3">
      <c r="C60" s="4" t="s">
        <v>9</v>
      </c>
      <c r="D60" s="5">
        <v>141</v>
      </c>
      <c r="E60" s="6">
        <v>-23.457313200000002</v>
      </c>
      <c r="F60" s="6">
        <v>-16.1683764</v>
      </c>
      <c r="G60" s="6">
        <v>-6.5674524999999999</v>
      </c>
      <c r="H60" s="7">
        <v>139</v>
      </c>
      <c r="I60" s="6">
        <v>5.8932101000000001</v>
      </c>
      <c r="J60" s="6">
        <v>16.115486400000002</v>
      </c>
      <c r="K60" s="6">
        <v>25.194015100000001</v>
      </c>
    </row>
    <row r="61" spans="2:11" x14ac:dyDescent="0.3">
      <c r="C61" s="4" t="s">
        <v>10</v>
      </c>
      <c r="D61" s="5">
        <v>139</v>
      </c>
      <c r="E61" s="6">
        <v>55.2469106</v>
      </c>
      <c r="F61" s="6">
        <v>81.476601099999996</v>
      </c>
      <c r="G61" s="6">
        <v>101.0650715</v>
      </c>
      <c r="H61" s="7">
        <v>127</v>
      </c>
      <c r="I61" s="6">
        <v>51.7204853</v>
      </c>
      <c r="J61" s="6">
        <v>80.289750499999997</v>
      </c>
      <c r="K61" s="6">
        <v>99.299932600000005</v>
      </c>
    </row>
    <row r="62" spans="2:11" x14ac:dyDescent="0.3">
      <c r="C62" s="4" t="s">
        <v>11</v>
      </c>
      <c r="D62" s="5">
        <v>139</v>
      </c>
      <c r="E62" s="6">
        <v>-7.8750102000000002</v>
      </c>
      <c r="F62" s="6">
        <v>-4.2566126999999998</v>
      </c>
      <c r="G62" s="6">
        <v>1.3116133999999999</v>
      </c>
      <c r="H62" s="7">
        <v>127</v>
      </c>
      <c r="I62" s="6">
        <v>-2.0759256000000001</v>
      </c>
      <c r="J62" s="6">
        <v>2.2445643999999998</v>
      </c>
      <c r="K62" s="6">
        <v>9.2895512</v>
      </c>
    </row>
    <row r="63" spans="2:11" x14ac:dyDescent="0.3">
      <c r="C63" s="14" t="s">
        <v>96</v>
      </c>
      <c r="D63" s="5">
        <v>109</v>
      </c>
      <c r="E63" s="6">
        <v>3.4360276000000001</v>
      </c>
      <c r="F63" s="6">
        <v>11.318705700000001</v>
      </c>
      <c r="G63" s="6">
        <v>21.1572481</v>
      </c>
      <c r="H63" s="7">
        <v>99</v>
      </c>
      <c r="I63" s="6">
        <v>4.6381554999999999</v>
      </c>
      <c r="J63" s="6">
        <v>10.116548999999999</v>
      </c>
      <c r="K63" s="6">
        <v>19.8641665</v>
      </c>
    </row>
    <row r="64" spans="2:11" x14ac:dyDescent="0.3">
      <c r="C64" s="14" t="s">
        <v>97</v>
      </c>
      <c r="D64" s="5">
        <v>109</v>
      </c>
      <c r="E64" s="6">
        <v>7.0067402999999997</v>
      </c>
      <c r="F64" s="6">
        <v>19.7335739</v>
      </c>
      <c r="G64" s="6">
        <v>32.108750899999997</v>
      </c>
      <c r="H64" s="7">
        <v>99</v>
      </c>
      <c r="I64" s="6">
        <v>10.7203964</v>
      </c>
      <c r="J64" s="6">
        <v>19.7904856</v>
      </c>
      <c r="K64" s="6">
        <v>29.921368600000001</v>
      </c>
    </row>
    <row r="65" spans="2:11" x14ac:dyDescent="0.3">
      <c r="C65" s="14" t="s">
        <v>65</v>
      </c>
      <c r="D65" s="5">
        <v>117</v>
      </c>
      <c r="E65" s="6">
        <v>4.9927657999999999</v>
      </c>
      <c r="F65" s="6">
        <v>9.1444113999999992</v>
      </c>
      <c r="G65" s="6">
        <v>14.077295899999999</v>
      </c>
      <c r="H65" s="7">
        <v>105</v>
      </c>
      <c r="I65" s="6">
        <v>4.9557054000000003</v>
      </c>
      <c r="J65" s="6">
        <v>8.6230092000000003</v>
      </c>
      <c r="K65" s="6">
        <v>14.950684499999999</v>
      </c>
    </row>
    <row r="66" spans="2:11" x14ac:dyDescent="0.3">
      <c r="C66" s="14" t="s">
        <v>64</v>
      </c>
      <c r="D66" s="5">
        <v>117</v>
      </c>
      <c r="E66" s="6">
        <v>4.0414345999999997</v>
      </c>
      <c r="F66" s="6">
        <v>8.6937236000000002</v>
      </c>
      <c r="G66" s="6">
        <v>15.562566</v>
      </c>
      <c r="H66" s="7">
        <v>105</v>
      </c>
      <c r="I66" s="6">
        <v>3.9267528</v>
      </c>
      <c r="J66" s="6">
        <v>8.9138228000000002</v>
      </c>
      <c r="K66" s="6">
        <v>17.2495671</v>
      </c>
    </row>
    <row r="67" spans="2:11" x14ac:dyDescent="0.3">
      <c r="C67" s="4" t="s">
        <v>12</v>
      </c>
      <c r="D67" s="5">
        <v>141</v>
      </c>
      <c r="E67" s="6">
        <v>4.4116270999999996</v>
      </c>
      <c r="F67" s="6">
        <v>7.9917337000000002</v>
      </c>
      <c r="G67" s="6">
        <v>13.270960799999999</v>
      </c>
      <c r="H67" s="7">
        <v>139</v>
      </c>
      <c r="I67" s="6">
        <v>4.6474431999999997</v>
      </c>
      <c r="J67" s="6">
        <v>7.7228044000000002</v>
      </c>
      <c r="K67" s="6">
        <v>13.510994</v>
      </c>
    </row>
    <row r="68" spans="2:11" x14ac:dyDescent="0.3">
      <c r="C68" s="4" t="s">
        <v>13</v>
      </c>
      <c r="D68" s="5">
        <v>139</v>
      </c>
      <c r="E68" s="6">
        <v>9.4474923999999998</v>
      </c>
      <c r="F68" s="6">
        <v>15.001970500000001</v>
      </c>
      <c r="G68" s="6">
        <v>19.345137099999999</v>
      </c>
      <c r="H68" s="7">
        <v>127</v>
      </c>
      <c r="I68" s="6">
        <v>10.3182527</v>
      </c>
      <c r="J68" s="6">
        <v>15.764030399999999</v>
      </c>
      <c r="K68" s="6">
        <v>22.0191406</v>
      </c>
    </row>
    <row r="69" spans="2:11" x14ac:dyDescent="0.3">
      <c r="C69" s="4" t="s">
        <v>14</v>
      </c>
      <c r="D69" s="5">
        <v>139</v>
      </c>
      <c r="E69" s="6">
        <v>1.65777</v>
      </c>
      <c r="F69" s="6">
        <v>5.7963800000000001</v>
      </c>
      <c r="G69" s="6">
        <v>10.9302324</v>
      </c>
      <c r="H69" s="7">
        <v>127</v>
      </c>
      <c r="I69" s="6">
        <v>2.387235</v>
      </c>
      <c r="J69" s="6">
        <v>6.2208817999999999</v>
      </c>
      <c r="K69" s="6">
        <v>10.0252889</v>
      </c>
    </row>
    <row r="70" spans="2:11" x14ac:dyDescent="0.3">
      <c r="C70" s="14" t="s">
        <v>98</v>
      </c>
      <c r="D70" s="5">
        <v>109</v>
      </c>
      <c r="E70" s="6">
        <v>-20.5237804</v>
      </c>
      <c r="F70" s="6">
        <v>-3.5222823999999999</v>
      </c>
      <c r="G70" s="6">
        <v>11.0267897</v>
      </c>
      <c r="H70" s="7">
        <v>99</v>
      </c>
      <c r="I70" s="6">
        <v>-21.264528500000001</v>
      </c>
      <c r="J70" s="6">
        <v>-2.8300428000000002</v>
      </c>
      <c r="K70" s="6">
        <v>16.674144699999999</v>
      </c>
    </row>
    <row r="71" spans="2:11" x14ac:dyDescent="0.3">
      <c r="C71" s="14" t="s">
        <v>66</v>
      </c>
      <c r="D71" s="5">
        <v>117</v>
      </c>
      <c r="E71" s="6">
        <v>-32.902547400000003</v>
      </c>
      <c r="F71" s="6">
        <v>-20.547309200000001</v>
      </c>
      <c r="G71" s="6">
        <v>-13.823291599999999</v>
      </c>
      <c r="H71" s="7">
        <v>105</v>
      </c>
      <c r="I71" s="6">
        <v>-31.337362299999999</v>
      </c>
      <c r="J71" s="6">
        <v>-20.620685699999999</v>
      </c>
      <c r="K71" s="6">
        <v>-15.015892600000001</v>
      </c>
    </row>
    <row r="72" spans="2:11" x14ac:dyDescent="0.3">
      <c r="C72" s="4" t="s">
        <v>15</v>
      </c>
      <c r="D72" s="5">
        <v>161</v>
      </c>
      <c r="E72" s="6">
        <v>3.1450895000000001</v>
      </c>
      <c r="F72" s="6">
        <v>4.0137105999999996</v>
      </c>
      <c r="G72" s="6">
        <v>4.3256398000000003</v>
      </c>
      <c r="H72" s="7">
        <v>170</v>
      </c>
      <c r="I72" s="6">
        <v>3.0923278999999999</v>
      </c>
      <c r="J72" s="6">
        <v>3.9292378000000001</v>
      </c>
      <c r="K72" s="6">
        <v>4.2917778000000002</v>
      </c>
    </row>
    <row r="73" spans="2:11" x14ac:dyDescent="0.3">
      <c r="B73" s="8"/>
      <c r="C73" s="4" t="s">
        <v>16</v>
      </c>
      <c r="D73" s="9">
        <v>161</v>
      </c>
      <c r="E73" s="10">
        <v>2.7250990000000002</v>
      </c>
      <c r="F73" s="10">
        <v>3.5591485999999999</v>
      </c>
      <c r="G73" s="10">
        <v>4.5383092999999999</v>
      </c>
      <c r="H73" s="11">
        <v>170</v>
      </c>
      <c r="I73" s="10">
        <v>2.9432301999999999</v>
      </c>
      <c r="J73" s="10">
        <v>3.6652201999999998</v>
      </c>
      <c r="K73" s="10">
        <v>4.4842288999999997</v>
      </c>
    </row>
    <row r="74" spans="2:11" x14ac:dyDescent="0.3">
      <c r="B74" s="2"/>
      <c r="C74" s="12" t="s">
        <v>22</v>
      </c>
      <c r="D74" s="3">
        <v>141</v>
      </c>
      <c r="E74" s="13">
        <v>-11.0457622</v>
      </c>
      <c r="F74" s="13">
        <v>-3.0854491999999998</v>
      </c>
      <c r="G74" s="13">
        <v>5.8001981999999996</v>
      </c>
      <c r="H74" s="3">
        <v>139</v>
      </c>
      <c r="I74" s="13">
        <v>-10.496829200000001</v>
      </c>
      <c r="J74" s="13">
        <v>-2.5138747000000001</v>
      </c>
      <c r="K74" s="13">
        <v>5.1328880000000003</v>
      </c>
    </row>
    <row r="75" spans="2:11" x14ac:dyDescent="0.3">
      <c r="C75" s="14" t="s">
        <v>23</v>
      </c>
    </row>
    <row r="76" spans="2:11" x14ac:dyDescent="0.3">
      <c r="C76" s="14" t="s">
        <v>24</v>
      </c>
    </row>
    <row r="77" spans="2:11" x14ac:dyDescent="0.3">
      <c r="C77" s="14" t="s">
        <v>25</v>
      </c>
    </row>
    <row r="78" spans="2:11" x14ac:dyDescent="0.3">
      <c r="C78" s="14" t="s">
        <v>68</v>
      </c>
    </row>
  </sheetData>
  <mergeCells count="4">
    <mergeCell ref="D16:G16"/>
    <mergeCell ref="H16:K16"/>
    <mergeCell ref="B5:E5"/>
    <mergeCell ref="B8:I8"/>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73"/>
  <sheetViews>
    <sheetView tabSelected="1" topLeftCell="A10" zoomScale="80" zoomScaleNormal="80" workbookViewId="0">
      <selection activeCell="F28" sqref="F28"/>
    </sheetView>
  </sheetViews>
  <sheetFormatPr defaultRowHeight="14.4" x14ac:dyDescent="0.3"/>
  <cols>
    <col min="1" max="1" width="8.88671875" style="16"/>
    <col min="2" max="2" width="18" style="16" customWidth="1"/>
    <col min="3" max="3" width="15.77734375" style="16" customWidth="1"/>
    <col min="4" max="4" width="6.21875" style="17" customWidth="1"/>
    <col min="5" max="5" width="1.5546875" style="16" customWidth="1"/>
    <col min="6" max="6" width="29.44140625" style="16" customWidth="1"/>
    <col min="7" max="7" width="17" style="16" customWidth="1"/>
    <col min="8" max="8" width="5.5546875" style="17" customWidth="1"/>
    <col min="9" max="9" width="1.88671875" style="16" customWidth="1"/>
    <col min="10" max="10" width="22.88671875" style="16" customWidth="1"/>
    <col min="11" max="11" width="6.6640625" style="16" customWidth="1"/>
    <col min="12" max="12" width="18.109375" style="16" customWidth="1"/>
    <col min="13" max="13" width="6.33203125" style="17" customWidth="1"/>
    <col min="14" max="14" width="2.109375" style="16" customWidth="1"/>
    <col min="15" max="15" width="22.88671875" style="16" customWidth="1"/>
    <col min="16" max="16" width="7" style="16" customWidth="1"/>
    <col min="17" max="17" width="16.21875" style="16" customWidth="1"/>
    <col min="18" max="18" width="5.88671875" style="17" customWidth="1"/>
    <col min="19" max="16384" width="8.88671875" style="16"/>
  </cols>
  <sheetData>
    <row r="1" spans="2:18" customFormat="1" x14ac:dyDescent="0.3">
      <c r="B1" s="27" t="s">
        <v>21</v>
      </c>
    </row>
    <row r="2" spans="2:18" customFormat="1" x14ac:dyDescent="0.3"/>
    <row r="3" spans="2:18" customFormat="1" x14ac:dyDescent="0.3">
      <c r="B3" t="s">
        <v>122</v>
      </c>
    </row>
    <row r="4" spans="2:18" customFormat="1" x14ac:dyDescent="0.3"/>
    <row r="5" spans="2:18" customFormat="1" ht="18.600000000000001" x14ac:dyDescent="0.3">
      <c r="B5" s="100" t="s">
        <v>92</v>
      </c>
      <c r="C5" s="100"/>
      <c r="D5" s="100"/>
      <c r="E5" s="100"/>
    </row>
    <row r="6" spans="2:18" customFormat="1" x14ac:dyDescent="0.3"/>
    <row r="7" spans="2:18" customFormat="1" x14ac:dyDescent="0.3">
      <c r="B7" t="s">
        <v>20</v>
      </c>
    </row>
    <row r="8" spans="2:18" customFormat="1" x14ac:dyDescent="0.3">
      <c r="B8" s="101" t="s">
        <v>93</v>
      </c>
      <c r="C8" s="101"/>
      <c r="D8" s="101"/>
      <c r="E8" s="101"/>
      <c r="F8" s="101"/>
      <c r="G8" s="101"/>
      <c r="H8" s="101"/>
      <c r="I8" s="101"/>
    </row>
    <row r="9" spans="2:18" customFormat="1" x14ac:dyDescent="0.3">
      <c r="B9" t="s">
        <v>94</v>
      </c>
    </row>
    <row r="10" spans="2:18" customFormat="1" x14ac:dyDescent="0.3">
      <c r="B10" t="s">
        <v>19</v>
      </c>
    </row>
    <row r="12" spans="2:18" x14ac:dyDescent="0.3">
      <c r="B12" s="16" t="s">
        <v>88</v>
      </c>
    </row>
    <row r="15" spans="2:18" x14ac:dyDescent="0.3">
      <c r="B15" s="18" t="s">
        <v>28</v>
      </c>
      <c r="C15" s="18"/>
      <c r="D15" s="19"/>
      <c r="E15" s="18"/>
      <c r="F15" s="18" t="s">
        <v>28</v>
      </c>
      <c r="G15" s="18"/>
      <c r="H15" s="19"/>
      <c r="I15" s="18"/>
      <c r="J15" s="18" t="s">
        <v>29</v>
      </c>
      <c r="K15" s="18"/>
      <c r="L15" s="18"/>
      <c r="M15" s="19"/>
      <c r="N15" s="18"/>
      <c r="O15" s="18" t="s">
        <v>29</v>
      </c>
      <c r="P15" s="18"/>
      <c r="Q15" s="18"/>
      <c r="R15" s="19"/>
    </row>
    <row r="16" spans="2:18" s="36" customFormat="1" x14ac:dyDescent="0.3">
      <c r="B16" s="36" t="s">
        <v>131</v>
      </c>
      <c r="D16" s="106"/>
      <c r="F16" s="36" t="s">
        <v>130</v>
      </c>
      <c r="H16" s="106"/>
      <c r="J16" s="36" t="s">
        <v>128</v>
      </c>
      <c r="M16" s="106"/>
      <c r="O16" s="36" t="s">
        <v>129</v>
      </c>
      <c r="R16" s="106"/>
    </row>
    <row r="17" spans="2:18" x14ac:dyDescent="0.3">
      <c r="B17" s="18"/>
      <c r="C17" s="18" t="str">
        <f>[1]mod2_meanLB!EX5</f>
        <v>Covariance</v>
      </c>
      <c r="D17" s="19"/>
      <c r="E17" s="18"/>
      <c r="F17" s="18"/>
      <c r="G17" s="18" t="str">
        <f>[1]mod2_FEROM!GS3</f>
        <v>Covariance</v>
      </c>
      <c r="H17" s="19"/>
      <c r="I17" s="18"/>
      <c r="J17" s="18"/>
      <c r="K17" s="18"/>
      <c r="L17" s="18" t="str">
        <f>G17</f>
        <v>Covariance</v>
      </c>
      <c r="M17" s="19"/>
      <c r="N17" s="18"/>
      <c r="O17" s="18"/>
      <c r="P17" s="18"/>
      <c r="Q17" s="18" t="str">
        <f>G17</f>
        <v>Covariance</v>
      </c>
      <c r="R17" s="19"/>
    </row>
    <row r="18" spans="2:18" x14ac:dyDescent="0.3">
      <c r="B18" s="20" t="s">
        <v>89</v>
      </c>
      <c r="C18" s="20" t="str">
        <f>[1]mod2_meanLB!EX6</f>
        <v>contribution from</v>
      </c>
      <c r="D18" s="21"/>
      <c r="E18" s="20"/>
      <c r="F18" s="20" t="s">
        <v>89</v>
      </c>
      <c r="G18" s="20" t="str">
        <f>[1]mod2_FEROM!GS4</f>
        <v>contribution from</v>
      </c>
      <c r="H18" s="21"/>
      <c r="I18" s="20"/>
      <c r="J18" s="20" t="s">
        <v>89</v>
      </c>
      <c r="K18" s="20"/>
      <c r="L18" s="20" t="str">
        <f t="shared" ref="L18:M19" si="0">G18</f>
        <v>contribution from</v>
      </c>
      <c r="M18" s="21"/>
      <c r="N18" s="20"/>
      <c r="O18" s="20" t="s">
        <v>89</v>
      </c>
      <c r="P18" s="20"/>
      <c r="Q18" s="20" t="str">
        <f t="shared" ref="Q18:R19" si="1">G18</f>
        <v>contribution from</v>
      </c>
      <c r="R18" s="21"/>
    </row>
    <row r="19" spans="2:18" x14ac:dyDescent="0.3">
      <c r="B19" s="20" t="s">
        <v>90</v>
      </c>
      <c r="C19" s="20" t="str">
        <f>[1]mod2_meanLB!EX7</f>
        <v>random effects</v>
      </c>
      <c r="D19" s="21" t="str">
        <f>[1]mod2_meanLB!EY7</f>
        <v>%</v>
      </c>
      <c r="E19" s="20"/>
      <c r="F19" s="20" t="s">
        <v>90</v>
      </c>
      <c r="G19" s="20" t="str">
        <f>[1]mod2_FEROM!GS5</f>
        <v>random effects</v>
      </c>
      <c r="H19" s="21" t="str">
        <f>[1]mod2_FEROM!GT5</f>
        <v>%</v>
      </c>
      <c r="I19" s="20"/>
      <c r="J19" s="20" t="s">
        <v>90</v>
      </c>
      <c r="K19" s="20" t="s">
        <v>2</v>
      </c>
      <c r="L19" s="20" t="str">
        <f t="shared" si="0"/>
        <v>random effects</v>
      </c>
      <c r="M19" s="21" t="str">
        <f t="shared" si="0"/>
        <v>%</v>
      </c>
      <c r="N19" s="20"/>
      <c r="O19" s="20" t="s">
        <v>90</v>
      </c>
      <c r="P19" s="20" t="s">
        <v>2</v>
      </c>
      <c r="Q19" s="20" t="str">
        <f t="shared" si="1"/>
        <v>random effects</v>
      </c>
      <c r="R19" s="21" t="str">
        <f t="shared" si="1"/>
        <v>%</v>
      </c>
    </row>
    <row r="20" spans="2:18" x14ac:dyDescent="0.3">
      <c r="B20" s="18" t="s">
        <v>57</v>
      </c>
      <c r="C20" s="18" t="str">
        <f>[1]mod2_meanLB!EX8</f>
        <v>Horse</v>
      </c>
      <c r="D20" s="22" t="str">
        <f>[1]mod2_meanLB!EY8</f>
        <v>NA</v>
      </c>
      <c r="E20" s="18"/>
      <c r="F20" s="44" t="s">
        <v>123</v>
      </c>
      <c r="G20" s="44" t="str">
        <f>[1]mod2_FEROM!GS6</f>
        <v>Horse</v>
      </c>
      <c r="H20" s="94">
        <f>[1]mod2_FEROM!GT6</f>
        <v>12.307199813747744</v>
      </c>
      <c r="I20" s="44"/>
      <c r="J20" s="44" t="s">
        <v>57</v>
      </c>
      <c r="K20" s="18" t="str">
        <f>'[1]mod1_mean '!KX5</f>
        <v>walk</v>
      </c>
      <c r="L20" s="18" t="str">
        <f>'[1]mod1_mean '!KY5</f>
        <v>Horse</v>
      </c>
      <c r="M20" s="22">
        <f>'[1]mod1_mean '!KZ5</f>
        <v>7.8234008226464562</v>
      </c>
      <c r="N20" s="18"/>
      <c r="O20" s="44" t="s">
        <v>124</v>
      </c>
      <c r="P20" s="18" t="str">
        <f>[1]mod1_FE_ROM!LW6</f>
        <v>walk</v>
      </c>
      <c r="Q20" s="18" t="str">
        <f>[1]mod1_FE_ROM!LX6</f>
        <v>Horse</v>
      </c>
      <c r="R20" s="22">
        <f>[1]mod1_FE_ROM!LY6</f>
        <v>28.71429183262666</v>
      </c>
    </row>
    <row r="21" spans="2:18" x14ac:dyDescent="0.3">
      <c r="B21" s="20" t="s">
        <v>38</v>
      </c>
      <c r="C21" s="20" t="str">
        <f>[1]mod2_meanLB!EX9</f>
        <v>Direction*horse</v>
      </c>
      <c r="D21" s="23">
        <f>[1]mod2_meanLB!EY9</f>
        <v>48.102208604361557</v>
      </c>
      <c r="E21" s="20"/>
      <c r="F21" s="47" t="s">
        <v>69</v>
      </c>
      <c r="G21" s="47" t="str">
        <f>[1]mod2_FEROM!GS7</f>
        <v>Direction*horse</v>
      </c>
      <c r="H21" s="95">
        <f>[1]mod2_FEROM!GT7</f>
        <v>6.5159187474535818</v>
      </c>
      <c r="I21" s="47"/>
      <c r="J21" s="47" t="s">
        <v>38</v>
      </c>
      <c r="K21" s="20"/>
      <c r="L21" s="20" t="str">
        <f>'[1]mod1_mean '!KY6</f>
        <v>Direction*horse</v>
      </c>
      <c r="M21" s="23">
        <f>'[1]mod1_mean '!KZ6</f>
        <v>48.620938389617258</v>
      </c>
      <c r="N21" s="20"/>
      <c r="O21" s="47" t="s">
        <v>91</v>
      </c>
      <c r="P21" s="20"/>
      <c r="Q21" s="20" t="str">
        <f>[1]mod1_FE_ROM!LX7</f>
        <v>Direction*horse</v>
      </c>
      <c r="R21" s="23" t="s">
        <v>26</v>
      </c>
    </row>
    <row r="22" spans="2:18" x14ac:dyDescent="0.3">
      <c r="B22" s="20"/>
      <c r="C22" s="20" t="str">
        <f>[1]mod2_meanLB!EX10</f>
        <v>Residual</v>
      </c>
      <c r="D22" s="23">
        <f>[1]mod2_meanLB!EY10</f>
        <v>51.897791395638436</v>
      </c>
      <c r="E22" s="20"/>
      <c r="F22" s="47" t="s">
        <v>91</v>
      </c>
      <c r="G22" s="47" t="str">
        <f>[1]mod2_FEROM!GS8</f>
        <v>Residual</v>
      </c>
      <c r="H22" s="95">
        <f>[1]mod2_FEROM!GT8</f>
        <v>81.176881438798659</v>
      </c>
      <c r="I22" s="47"/>
      <c r="J22" s="47"/>
      <c r="K22" s="20"/>
      <c r="L22" s="20" t="str">
        <f>'[1]mod1_mean '!KY7</f>
        <v>Residual</v>
      </c>
      <c r="M22" s="23">
        <f>'[1]mod1_mean '!KZ7</f>
        <v>43.555660787736294</v>
      </c>
      <c r="N22" s="20"/>
      <c r="O22" s="47" t="s">
        <v>69</v>
      </c>
      <c r="P22" s="20"/>
      <c r="Q22" s="20" t="str">
        <f>[1]mod1_FE_ROM!LX8</f>
        <v>Residual</v>
      </c>
      <c r="R22" s="23">
        <f>[1]mod1_FE_ROM!LY8</f>
        <v>71.285708167373329</v>
      </c>
    </row>
    <row r="23" spans="2:18" x14ac:dyDescent="0.3">
      <c r="B23" s="47" t="s">
        <v>125</v>
      </c>
      <c r="C23" s="18" t="str">
        <f>[1]mod2_meanLB!EX11</f>
        <v>Horse</v>
      </c>
      <c r="D23" s="22">
        <f>[1]mod2_meanLB!EY11</f>
        <v>68.153493118398771</v>
      </c>
      <c r="E23" s="20"/>
      <c r="F23" s="47" t="s">
        <v>126</v>
      </c>
      <c r="G23" s="44" t="str">
        <f>[1]mod2_FEROM!GS9</f>
        <v>Horse</v>
      </c>
      <c r="H23" s="94">
        <f>[1]mod2_FEROM!GT9</f>
        <v>39.634186937495841</v>
      </c>
      <c r="I23" s="47"/>
      <c r="J23" s="47"/>
      <c r="K23" s="20" t="str">
        <f>'[1]mod1_mean '!KX8</f>
        <v>trot</v>
      </c>
      <c r="L23" s="20" t="str">
        <f>'[1]mod1_mean '!KY8</f>
        <v>Horse</v>
      </c>
      <c r="M23" s="23" t="str">
        <f>'[1]mod1_mean '!KZ8</f>
        <v>NA</v>
      </c>
      <c r="N23" s="20"/>
      <c r="O23" s="44" t="s">
        <v>125</v>
      </c>
      <c r="P23" s="18" t="str">
        <f>[1]mod1_FE_ROM!LW9</f>
        <v>trot</v>
      </c>
      <c r="Q23" s="18" t="str">
        <f>[1]mod1_FE_ROM!LX9</f>
        <v>Horse</v>
      </c>
      <c r="R23" s="22">
        <f>[1]mod1_FE_ROM!LY9</f>
        <v>60.831669596829471</v>
      </c>
    </row>
    <row r="24" spans="2:18" x14ac:dyDescent="0.3">
      <c r="B24" s="47" t="s">
        <v>38</v>
      </c>
      <c r="C24" s="20" t="str">
        <f>[1]mod2_meanLB!EX12</f>
        <v>Direction*horse</v>
      </c>
      <c r="D24" s="23">
        <f>[1]mod2_meanLB!EY12</f>
        <v>17.24311192379216</v>
      </c>
      <c r="E24" s="20"/>
      <c r="F24" s="47" t="s">
        <v>116</v>
      </c>
      <c r="G24" s="47" t="str">
        <f>[1]mod2_FEROM!GS10</f>
        <v>Direction*horse</v>
      </c>
      <c r="H24" s="95">
        <f>[1]mod2_FEROM!GT10</f>
        <v>2.8053334624533206</v>
      </c>
      <c r="I24" s="47"/>
      <c r="J24" s="47"/>
      <c r="K24" s="20"/>
      <c r="L24" s="20" t="str">
        <f>'[1]mod1_mean '!KY9</f>
        <v>Direction*horse</v>
      </c>
      <c r="M24" s="23">
        <f>'[1]mod1_mean '!KZ9</f>
        <v>70.456911150123531</v>
      </c>
      <c r="N24" s="20"/>
      <c r="O24" s="47" t="s">
        <v>91</v>
      </c>
      <c r="P24" s="20"/>
      <c r="Q24" s="20" t="str">
        <f>[1]mod1_FE_ROM!LX10</f>
        <v>Direction*horse</v>
      </c>
      <c r="R24" s="23">
        <f>[1]mod1_FE_ROM!LY10</f>
        <v>2.55520128728508</v>
      </c>
    </row>
    <row r="25" spans="2:18" x14ac:dyDescent="0.3">
      <c r="B25" s="47" t="s">
        <v>69</v>
      </c>
      <c r="C25" s="24" t="str">
        <f>[1]mod2_meanLB!EX13</f>
        <v>Residual</v>
      </c>
      <c r="D25" s="25">
        <f>[1]mod2_meanLB!EY13</f>
        <v>14.603394957809076</v>
      </c>
      <c r="E25" s="20"/>
      <c r="F25" s="47" t="s">
        <v>69</v>
      </c>
      <c r="G25" s="53" t="str">
        <f>[1]mod2_FEROM!GS11</f>
        <v>Residual</v>
      </c>
      <c r="H25" s="96">
        <f>[1]mod2_FEROM!GT11</f>
        <v>57.56047960005084</v>
      </c>
      <c r="I25" s="47"/>
      <c r="J25" s="47"/>
      <c r="K25" s="20"/>
      <c r="L25" s="20" t="str">
        <f>'[1]mod1_mean '!KY10</f>
        <v>Residual</v>
      </c>
      <c r="M25" s="23">
        <f>'[1]mod1_mean '!KZ10</f>
        <v>29.543088849876494</v>
      </c>
      <c r="N25" s="20"/>
      <c r="O25" s="53" t="s">
        <v>69</v>
      </c>
      <c r="P25" s="20"/>
      <c r="Q25" s="20" t="str">
        <f>[1]mod1_FE_ROM!LX11</f>
        <v>Residual</v>
      </c>
      <c r="R25" s="23">
        <f>[1]mod1_FE_ROM!LY11</f>
        <v>36.613129115885449</v>
      </c>
    </row>
    <row r="26" spans="2:18" x14ac:dyDescent="0.3">
      <c r="B26" s="47" t="s">
        <v>117</v>
      </c>
      <c r="C26" s="20" t="str">
        <f>[1]mod2_meanLB!EX14</f>
        <v>Horse</v>
      </c>
      <c r="D26" s="23">
        <f>[1]mod2_meanLB!EY14</f>
        <v>68.153493118398771</v>
      </c>
      <c r="E26" s="20"/>
      <c r="F26" s="47" t="s">
        <v>118</v>
      </c>
      <c r="G26" s="47" t="str">
        <f>[1]mod2_FEROM!GS12</f>
        <v>Horse</v>
      </c>
      <c r="H26" s="95">
        <f>[1]mod2_FEROM!GT12</f>
        <v>18.103648617243785</v>
      </c>
      <c r="I26" s="47"/>
      <c r="J26" s="47"/>
      <c r="K26" s="20" t="str">
        <f>'[1]mod1_mean '!KX11</f>
        <v>cant</v>
      </c>
      <c r="L26" s="20" t="str">
        <f>'[1]mod1_mean '!KY11</f>
        <v>Horse</v>
      </c>
      <c r="M26" s="23" t="str">
        <f>'[1]mod1_mean '!KZ11</f>
        <v>NA</v>
      </c>
      <c r="N26" s="20"/>
      <c r="O26" s="47" t="s">
        <v>119</v>
      </c>
      <c r="P26" s="18" t="str">
        <f>[1]mod1_FE_ROM!LW12</f>
        <v>walk</v>
      </c>
      <c r="Q26" s="18" t="str">
        <f>[1]mod1_FE_ROM!LX12</f>
        <v>Horse</v>
      </c>
      <c r="R26" s="22">
        <f>[1]mod1_FE_ROM!LY12</f>
        <v>61.417074909939529</v>
      </c>
    </row>
    <row r="27" spans="2:18" x14ac:dyDescent="0.3">
      <c r="B27" s="47" t="s">
        <v>38</v>
      </c>
      <c r="C27" s="20" t="str">
        <f>[1]mod2_meanLB!EX15</f>
        <v>Direction*horse</v>
      </c>
      <c r="D27" s="23">
        <f>[1]mod2_meanLB!EY15</f>
        <v>17.24311192379216</v>
      </c>
      <c r="E27" s="20"/>
      <c r="F27" s="47" t="s">
        <v>91</v>
      </c>
      <c r="G27" s="47" t="str">
        <f>[1]mod2_FEROM!GS13</f>
        <v>Direction*horse</v>
      </c>
      <c r="H27" s="95">
        <f>[1]mod2_FEROM!GT13</f>
        <v>9.8954217987450619</v>
      </c>
      <c r="I27" s="47"/>
      <c r="J27" s="47"/>
      <c r="K27" s="20"/>
      <c r="L27" s="20" t="str">
        <f>'[1]mod1_mean '!KY12</f>
        <v>Direction*horse</v>
      </c>
      <c r="M27" s="23">
        <f>'[1]mod1_mean '!KZ12</f>
        <v>75.147500633438298</v>
      </c>
      <c r="N27" s="20"/>
      <c r="O27" s="47" t="s">
        <v>91</v>
      </c>
      <c r="P27" s="20"/>
      <c r="Q27" s="20" t="str">
        <f>[1]mod1_FE_ROM!LX13</f>
        <v>Direction*horse</v>
      </c>
      <c r="R27" s="23">
        <f>[1]mod1_FE_ROM!LY13</f>
        <v>6.0500263930433489</v>
      </c>
    </row>
    <row r="28" spans="2:18" x14ac:dyDescent="0.3">
      <c r="B28" s="47" t="s">
        <v>111</v>
      </c>
      <c r="C28" s="20" t="str">
        <f>[1]mod2_meanLB!EX16</f>
        <v>Residual</v>
      </c>
      <c r="D28" s="23">
        <f>[1]mod2_meanLB!EY16</f>
        <v>14.603394957809076</v>
      </c>
      <c r="E28" s="20"/>
      <c r="F28" s="47" t="s">
        <v>67</v>
      </c>
      <c r="G28" s="47" t="str">
        <f>[1]mod2_FEROM!GS14</f>
        <v>Residual</v>
      </c>
      <c r="H28" s="95">
        <f>[1]mod2_FEROM!GT14</f>
        <v>72.000929584011146</v>
      </c>
      <c r="I28" s="47"/>
      <c r="J28" s="47"/>
      <c r="K28" s="24"/>
      <c r="L28" s="24" t="str">
        <f>'[1]mod1_mean '!KY13</f>
        <v>Residual</v>
      </c>
      <c r="M28" s="25">
        <f>'[1]mod1_mean '!KZ13</f>
        <v>24.852499366561695</v>
      </c>
      <c r="N28" s="24"/>
      <c r="O28" s="47" t="s">
        <v>67</v>
      </c>
      <c r="P28" s="20"/>
      <c r="Q28" s="20" t="str">
        <f>[1]mod1_FE_ROM!LX14</f>
        <v>Residual</v>
      </c>
      <c r="R28" s="23">
        <f>[1]mod1_FE_ROM!LY14</f>
        <v>32.532898697017117</v>
      </c>
    </row>
    <row r="29" spans="2:18" x14ac:dyDescent="0.3">
      <c r="B29" s="47" t="s">
        <v>38</v>
      </c>
      <c r="C29" s="20"/>
      <c r="D29" s="23"/>
      <c r="E29" s="20"/>
      <c r="F29" s="47" t="s">
        <v>120</v>
      </c>
      <c r="G29" s="44" t="str">
        <f>[1]mod2_FEROM!GS15</f>
        <v>Horse</v>
      </c>
      <c r="H29" s="94">
        <f>[1]mod2_FEROM!GT15</f>
        <v>41.607302607600808</v>
      </c>
      <c r="I29" s="47"/>
      <c r="J29" s="44" t="s">
        <v>127</v>
      </c>
      <c r="K29" s="20" t="str">
        <f>'[1]mod1_mean '!KX14</f>
        <v>walk</v>
      </c>
      <c r="L29" s="20" t="str">
        <f>'[1]mod1_mean '!KY14</f>
        <v>Horse</v>
      </c>
      <c r="M29" s="23">
        <f>'[1]mod1_mean '!KZ14</f>
        <v>29.304652995672669</v>
      </c>
      <c r="N29" s="20"/>
      <c r="O29" s="47"/>
      <c r="P29" s="20" t="str">
        <f>[1]mod1_FE_ROM!LW15</f>
        <v>trot</v>
      </c>
      <c r="Q29" s="20" t="str">
        <f>[1]mod1_FE_ROM!LX15</f>
        <v>Horse</v>
      </c>
      <c r="R29" s="23">
        <f>[1]mod1_FE_ROM!LY15</f>
        <v>66.723510162695305</v>
      </c>
    </row>
    <row r="30" spans="2:18" x14ac:dyDescent="0.3">
      <c r="B30" s="20" t="s">
        <v>48</v>
      </c>
      <c r="C30" s="18" t="str">
        <f>[1]mod2_meanLB!EX18</f>
        <v>Horse</v>
      </c>
      <c r="D30" s="22">
        <f>[1]mod2_meanLB!EY18</f>
        <v>31.076445077351284</v>
      </c>
      <c r="E30" s="20"/>
      <c r="F30" s="47" t="s">
        <v>67</v>
      </c>
      <c r="G30" s="47" t="str">
        <f>[1]mod2_FEROM!GS16</f>
        <v>Direction*horse</v>
      </c>
      <c r="H30" s="95">
        <f>[1]mod2_FEROM!GT16</f>
        <v>5.3643020443325273</v>
      </c>
      <c r="I30" s="47"/>
      <c r="J30" s="47" t="s">
        <v>38</v>
      </c>
      <c r="K30" s="20"/>
      <c r="L30" s="20" t="str">
        <f>'[1]mod1_mean '!KY15</f>
        <v>Direction*horse</v>
      </c>
      <c r="M30" s="23">
        <f>'[1]mod1_mean '!KZ15</f>
        <v>41.748330780555257</v>
      </c>
      <c r="N30" s="20"/>
      <c r="O30" s="47"/>
      <c r="P30" s="20"/>
      <c r="Q30" s="20" t="str">
        <f>[1]mod1_FE_ROM!LX16</f>
        <v>Direction*horse</v>
      </c>
      <c r="R30" s="23">
        <f>[1]mod1_FE_ROM!LY16</f>
        <v>11.416324837535143</v>
      </c>
    </row>
    <row r="31" spans="2:18" x14ac:dyDescent="0.3">
      <c r="B31" s="20" t="s">
        <v>38</v>
      </c>
      <c r="C31" s="20" t="str">
        <f>[1]mod2_meanLB!EX19</f>
        <v>Direction*horse</v>
      </c>
      <c r="D31" s="23">
        <f>[1]mod2_meanLB!EY19</f>
        <v>33.93342611172244</v>
      </c>
      <c r="E31" s="20"/>
      <c r="F31" s="47" t="s">
        <v>91</v>
      </c>
      <c r="G31" s="53" t="str">
        <f>[1]mod2_FEROM!GS17</f>
        <v>Residual</v>
      </c>
      <c r="H31" s="96">
        <f>[1]mod2_FEROM!GT17</f>
        <v>53.028395348066667</v>
      </c>
      <c r="I31" s="47"/>
      <c r="J31" s="47" t="s">
        <v>69</v>
      </c>
      <c r="K31" s="20"/>
      <c r="L31" s="20" t="str">
        <f>'[1]mod1_mean '!KY16</f>
        <v>Residual</v>
      </c>
      <c r="M31" s="23">
        <f>'[1]mod1_mean '!KZ16</f>
        <v>28.947016223772064</v>
      </c>
      <c r="N31" s="20"/>
      <c r="O31" s="47"/>
      <c r="P31" s="24"/>
      <c r="Q31" s="24" t="str">
        <f>[1]mod1_FE_ROM!LX17</f>
        <v>Residual</v>
      </c>
      <c r="R31" s="25">
        <f>[1]mod1_FE_ROM!LY17</f>
        <v>21.860164999769552</v>
      </c>
    </row>
    <row r="32" spans="2:18" x14ac:dyDescent="0.3">
      <c r="B32" s="20"/>
      <c r="C32" s="24" t="str">
        <f>[1]mod2_meanLB!EX20</f>
        <v>Residual</v>
      </c>
      <c r="D32" s="25">
        <f>[1]mod2_meanLB!EY20</f>
        <v>34.990128810926265</v>
      </c>
      <c r="E32" s="20"/>
      <c r="F32" s="47" t="s">
        <v>48</v>
      </c>
      <c r="G32" s="47" t="str">
        <f>[1]mod2_FEROM!GS18</f>
        <v>Horse</v>
      </c>
      <c r="H32" s="95">
        <f>[1]mod2_FEROM!GT18</f>
        <v>44.220215967427869</v>
      </c>
      <c r="I32" s="47"/>
      <c r="J32" s="47"/>
      <c r="K32" s="20" t="str">
        <f>'[1]mod1_mean '!KX17</f>
        <v>trot</v>
      </c>
      <c r="L32" s="20" t="str">
        <f>'[1]mod1_mean '!KY17</f>
        <v>Horse</v>
      </c>
      <c r="M32" s="23" t="str">
        <f>'[1]mod1_mean '!KZ17</f>
        <v>NA</v>
      </c>
      <c r="N32" s="20"/>
      <c r="O32" s="44" t="s">
        <v>120</v>
      </c>
      <c r="P32" s="20" t="str">
        <f>[1]mod1_FE_ROM!LW18</f>
        <v>trot</v>
      </c>
      <c r="Q32" s="20" t="str">
        <f>[1]mod1_FE_ROM!LX18</f>
        <v>Horse</v>
      </c>
      <c r="R32" s="23">
        <f>[1]mod1_FE_ROM!LY18</f>
        <v>75.343260491200923</v>
      </c>
    </row>
    <row r="33" spans="2:20" x14ac:dyDescent="0.3">
      <c r="B33" s="20" t="s">
        <v>49</v>
      </c>
      <c r="C33" s="20" t="str">
        <f>[1]mod2_meanLB!EX21</f>
        <v>Horse</v>
      </c>
      <c r="D33" s="23">
        <f>[1]mod2_meanLB!EY21</f>
        <v>59.227941176470587</v>
      </c>
      <c r="E33" s="20"/>
      <c r="F33" s="47" t="s">
        <v>91</v>
      </c>
      <c r="G33" s="47" t="str">
        <f>[1]mod2_FEROM!GS19</f>
        <v>Direction*horse</v>
      </c>
      <c r="H33" s="95">
        <f>[1]mod2_FEROM!GT19</f>
        <v>3.4165338998052754</v>
      </c>
      <c r="I33" s="47"/>
      <c r="J33" s="47"/>
      <c r="K33" s="20"/>
      <c r="L33" s="20" t="str">
        <f>'[1]mod1_mean '!KY18</f>
        <v>Direction*horse</v>
      </c>
      <c r="M33" s="23">
        <f>'[1]mod1_mean '!KZ18</f>
        <v>77.888926157576392</v>
      </c>
      <c r="N33" s="20"/>
      <c r="O33" s="47" t="s">
        <v>91</v>
      </c>
      <c r="P33" s="20"/>
      <c r="Q33" s="20" t="str">
        <f>[1]mod1_FE_ROM!LX19</f>
        <v>Direction*horse</v>
      </c>
      <c r="R33" s="23">
        <f>[1]mod1_FE_ROM!LY19</f>
        <v>7.4423932285080987</v>
      </c>
    </row>
    <row r="34" spans="2:20" x14ac:dyDescent="0.3">
      <c r="B34" s="20" t="s">
        <v>38</v>
      </c>
      <c r="C34" s="20" t="str">
        <f>[1]mod2_meanLB!EX22</f>
        <v>Direction*horse</v>
      </c>
      <c r="D34" s="23">
        <f>[1]mod2_meanLB!EY22</f>
        <v>24.435294117647057</v>
      </c>
      <c r="E34" s="20"/>
      <c r="F34" s="47"/>
      <c r="G34" s="47" t="str">
        <f>[1]mod2_FEROM!GS20</f>
        <v>Residual</v>
      </c>
      <c r="H34" s="95">
        <f>[1]mod2_FEROM!GT20</f>
        <v>52.363250132766872</v>
      </c>
      <c r="I34" s="47"/>
      <c r="J34" s="47"/>
      <c r="K34" s="20"/>
      <c r="L34" s="20" t="str">
        <f>'[1]mod1_mean '!KY19</f>
        <v>Residual</v>
      </c>
      <c r="M34" s="23">
        <f>'[1]mod1_mean '!KZ19</f>
        <v>22.111073842423608</v>
      </c>
      <c r="N34" s="20"/>
      <c r="O34" s="53" t="s">
        <v>67</v>
      </c>
      <c r="P34" s="20"/>
      <c r="Q34" s="20" t="str">
        <f>[1]mod1_FE_ROM!LX20</f>
        <v>Residual</v>
      </c>
      <c r="R34" s="23">
        <f>[1]mod1_FE_ROM!LY20</f>
        <v>17.214346280290972</v>
      </c>
    </row>
    <row r="35" spans="2:20" x14ac:dyDescent="0.3">
      <c r="B35" s="20"/>
      <c r="C35" s="20" t="str">
        <f>[1]mod2_meanLB!EX23</f>
        <v>Residual</v>
      </c>
      <c r="D35" s="23">
        <f>[1]mod2_meanLB!EY23</f>
        <v>16.336764705882352</v>
      </c>
      <c r="E35" s="20"/>
      <c r="F35" s="47" t="s">
        <v>62</v>
      </c>
      <c r="G35" s="44" t="str">
        <f>[1]mod2_FEROM!GS21</f>
        <v>Horse</v>
      </c>
      <c r="H35" s="94">
        <f>[1]mod2_FEROM!GT21</f>
        <v>27.623665050565638</v>
      </c>
      <c r="I35" s="47"/>
      <c r="J35" s="47"/>
      <c r="K35" s="20" t="str">
        <f>'[1]mod1_mean '!KX20</f>
        <v>cant</v>
      </c>
      <c r="L35" s="20" t="str">
        <f>'[1]mod1_mean '!KY20</f>
        <v>Horse</v>
      </c>
      <c r="M35" s="23" t="str">
        <f>'[1]mod1_mean '!KZ20</f>
        <v>NA</v>
      </c>
      <c r="N35" s="20"/>
      <c r="O35" s="20" t="s">
        <v>48</v>
      </c>
      <c r="P35" s="18" t="str">
        <f>[1]mod1_FE_ROM!LW21</f>
        <v>walk</v>
      </c>
      <c r="Q35" s="18" t="str">
        <f>[1]mod1_FE_ROM!LX21</f>
        <v>Horse</v>
      </c>
      <c r="R35" s="22">
        <f>[1]mod1_FE_ROM!LY21</f>
        <v>74.629377872726081</v>
      </c>
    </row>
    <row r="36" spans="2:20" x14ac:dyDescent="0.3">
      <c r="B36" s="20" t="s">
        <v>56</v>
      </c>
      <c r="C36" s="18" t="str">
        <f>[1]mod2_meanLB!EX24</f>
        <v>Horse</v>
      </c>
      <c r="D36" s="22" t="str">
        <f>[1]mod2_meanLB!EY24</f>
        <v>NA</v>
      </c>
      <c r="E36" s="20"/>
      <c r="F36" s="47" t="s">
        <v>91</v>
      </c>
      <c r="G36" s="47" t="str">
        <f>[1]mod2_FEROM!GS22</f>
        <v>Direction*horse</v>
      </c>
      <c r="H36" s="95">
        <f>[1]mod2_FEROM!GT22</f>
        <v>2.7562575320859919</v>
      </c>
      <c r="I36" s="47"/>
      <c r="J36" s="47"/>
      <c r="K36" s="20"/>
      <c r="L36" s="20" t="str">
        <f>'[1]mod1_mean '!KY21</f>
        <v>Direction*horse</v>
      </c>
      <c r="M36" s="23">
        <f>'[1]mod1_mean '!KZ21</f>
        <v>80.110535765282506</v>
      </c>
      <c r="N36" s="20"/>
      <c r="O36" s="20" t="s">
        <v>91</v>
      </c>
      <c r="P36" s="20"/>
      <c r="Q36" s="20" t="str">
        <f>[1]mod1_FE_ROM!LX22</f>
        <v>Direction*horse</v>
      </c>
      <c r="R36" s="23">
        <f>[1]mod1_FE_ROM!LY22</f>
        <v>3.4650741244254544</v>
      </c>
    </row>
    <row r="37" spans="2:20" x14ac:dyDescent="0.3">
      <c r="B37" s="20" t="s">
        <v>112</v>
      </c>
      <c r="C37" s="20" t="str">
        <f>[1]mod2_meanLB!EX25</f>
        <v>Direction*horse</v>
      </c>
      <c r="D37" s="23">
        <f>[1]mod2_meanLB!EY25</f>
        <v>41.789229238084708</v>
      </c>
      <c r="E37" s="20"/>
      <c r="F37" s="47"/>
      <c r="G37" s="53" t="str">
        <f>[1]mod2_FEROM!GS23</f>
        <v>Residual</v>
      </c>
      <c r="H37" s="96">
        <f>[1]mod2_FEROM!GT23</f>
        <v>69.620077417348384</v>
      </c>
      <c r="I37" s="47"/>
      <c r="J37" s="47"/>
      <c r="K37" s="20"/>
      <c r="L37" s="20" t="str">
        <f>'[1]mod1_mean '!KY22</f>
        <v>Residual</v>
      </c>
      <c r="M37" s="23">
        <f>'[1]mod1_mean '!KZ22</f>
        <v>19.889464234717483</v>
      </c>
      <c r="N37" s="20"/>
      <c r="O37" s="20"/>
      <c r="P37" s="20"/>
      <c r="Q37" s="20" t="str">
        <f>[1]mod1_FE_ROM!LX23</f>
        <v>Residual</v>
      </c>
      <c r="R37" s="23">
        <f>[1]mod1_FE_ROM!LY23</f>
        <v>21.905548002848445</v>
      </c>
    </row>
    <row r="38" spans="2:20" x14ac:dyDescent="0.3">
      <c r="B38" s="20"/>
      <c r="C38" s="24" t="str">
        <f>[1]mod2_meanLB!EX26</f>
        <v>Residual</v>
      </c>
      <c r="D38" s="25">
        <f>[1]mod2_meanLB!EY26</f>
        <v>58.210770761915299</v>
      </c>
      <c r="E38" s="20"/>
      <c r="F38" s="47" t="s">
        <v>49</v>
      </c>
      <c r="G38" s="47" t="str">
        <f>[1]mod2_FEROM!GS24</f>
        <v>Horse</v>
      </c>
      <c r="H38" s="95">
        <f>[1]mod2_FEROM!GT24</f>
        <v>45.354800970826723</v>
      </c>
      <c r="I38" s="47"/>
      <c r="J38" s="44" t="s">
        <v>121</v>
      </c>
      <c r="K38" s="18" t="str">
        <f>'[1]mod1_mean '!KX23</f>
        <v>walk</v>
      </c>
      <c r="L38" s="18" t="str">
        <f>'[1]mod1_mean '!KY23</f>
        <v>Horse</v>
      </c>
      <c r="M38" s="22">
        <f>'[1]mod1_mean '!KZ23</f>
        <v>77.866428317932673</v>
      </c>
      <c r="N38" s="18"/>
      <c r="O38" s="20"/>
      <c r="P38" s="20" t="str">
        <f>[1]mod1_FE_ROM!LW24</f>
        <v>trot</v>
      </c>
      <c r="Q38" s="20" t="str">
        <f>[1]mod1_FE_ROM!LX24</f>
        <v>Horse</v>
      </c>
      <c r="R38" s="23">
        <f>[1]mod1_FE_ROM!LY24</f>
        <v>58.661310091243358</v>
      </c>
    </row>
    <row r="39" spans="2:20" x14ac:dyDescent="0.3">
      <c r="B39" s="20" t="s">
        <v>113</v>
      </c>
      <c r="C39" s="18" t="str">
        <f>[1]mod2_meanLB!EX27</f>
        <v>Horse</v>
      </c>
      <c r="D39" s="22" t="str">
        <f>[1]mod2_meanLB!EY27</f>
        <v>NA</v>
      </c>
      <c r="E39" s="20"/>
      <c r="F39" s="47" t="s">
        <v>91</v>
      </c>
      <c r="G39" s="47" t="str">
        <f>[1]mod2_FEROM!GS25</f>
        <v>Direction*horse</v>
      </c>
      <c r="H39" s="95">
        <f>[1]mod2_FEROM!GT25</f>
        <v>2.3549981094086814</v>
      </c>
      <c r="I39" s="47"/>
      <c r="J39" s="47" t="s">
        <v>67</v>
      </c>
      <c r="K39" s="20"/>
      <c r="L39" s="20" t="str">
        <f>'[1]mod1_mean '!KY24</f>
        <v>Direction*horse</v>
      </c>
      <c r="M39" s="23">
        <f>'[1]mod1_mean '!KZ24</f>
        <v>12.867545577623257</v>
      </c>
      <c r="N39" s="20"/>
      <c r="O39" s="20"/>
      <c r="P39" s="20"/>
      <c r="Q39" s="20" t="str">
        <f>[1]mod1_FE_ROM!LX25</f>
        <v>Direction*horse</v>
      </c>
      <c r="R39" s="23">
        <f>[1]mod1_FE_ROM!LY25</f>
        <v>7.7556856870488895</v>
      </c>
    </row>
    <row r="40" spans="2:20" x14ac:dyDescent="0.3">
      <c r="B40" s="20" t="s">
        <v>114</v>
      </c>
      <c r="C40" s="20" t="str">
        <f>[1]mod2_meanLB!EX28</f>
        <v>Direction*horse</v>
      </c>
      <c r="D40" s="23">
        <f>[1]mod2_meanLB!EY28</f>
        <v>77.060409970962539</v>
      </c>
      <c r="E40" s="20"/>
      <c r="F40" s="47"/>
      <c r="G40" s="47" t="str">
        <f>[1]mod2_FEROM!GS26</f>
        <v>Residual</v>
      </c>
      <c r="H40" s="95">
        <f>[1]mod2_FEROM!GT26</f>
        <v>52.290200919764608</v>
      </c>
      <c r="I40" s="47"/>
      <c r="J40" s="47"/>
      <c r="K40" s="20"/>
      <c r="L40" s="20" t="str">
        <f>'[1]mod1_mean '!KY25</f>
        <v>Residual</v>
      </c>
      <c r="M40" s="23">
        <f>'[1]mod1_mean '!KZ25</f>
        <v>9.2660261044440642</v>
      </c>
      <c r="N40" s="20"/>
      <c r="O40" s="20"/>
      <c r="P40" s="20"/>
      <c r="Q40" s="20" t="str">
        <f>[1]mod1_FE_ROM!LX26</f>
        <v>Residual</v>
      </c>
      <c r="R40" s="23">
        <f>[1]mod1_FE_ROM!LY26</f>
        <v>33.583004221707746</v>
      </c>
    </row>
    <row r="41" spans="2:20" x14ac:dyDescent="0.3">
      <c r="B41" s="20" t="s">
        <v>115</v>
      </c>
      <c r="C41" s="24" t="str">
        <f>[1]mod2_meanLB!EX29</f>
        <v>Residual</v>
      </c>
      <c r="D41" s="25">
        <f>[1]mod2_meanLB!EY29</f>
        <v>22.939590029037454</v>
      </c>
      <c r="E41" s="20"/>
      <c r="F41" s="47" t="s">
        <v>123</v>
      </c>
      <c r="G41" s="18" t="str">
        <f>[1]mod2_FEROM!GS27</f>
        <v>Horse</v>
      </c>
      <c r="H41" s="22">
        <f>[1]mod2_FEROM!GT27</f>
        <v>48.929024127368756</v>
      </c>
      <c r="I41" s="20"/>
      <c r="J41" s="20"/>
      <c r="K41" s="20" t="str">
        <f>'[1]mod1_mean '!KX26</f>
        <v>trot</v>
      </c>
      <c r="L41" s="20" t="str">
        <f>'[1]mod1_mean '!KY26</f>
        <v>Horse</v>
      </c>
      <c r="M41" s="23">
        <f>'[1]mod1_mean '!KZ26</f>
        <v>63.665307221730608</v>
      </c>
      <c r="N41" s="20"/>
      <c r="O41" s="20"/>
      <c r="P41" s="20" t="str">
        <f>[1]mod1_FE_ROM!LW27</f>
        <v>cant</v>
      </c>
      <c r="Q41" s="20" t="str">
        <f>[1]mod1_FE_ROM!LX27</f>
        <v>Horse</v>
      </c>
      <c r="R41" s="23">
        <f>[1]mod1_FE_ROM!LY27</f>
        <v>41.825191497996244</v>
      </c>
    </row>
    <row r="42" spans="2:20" x14ac:dyDescent="0.3">
      <c r="B42" s="20"/>
      <c r="C42" s="20"/>
      <c r="D42" s="21"/>
      <c r="E42" s="20"/>
      <c r="F42" s="47" t="s">
        <v>69</v>
      </c>
      <c r="G42" s="20" t="str">
        <f>[1]mod2_FEROM!GS28</f>
        <v>Direction*horse</v>
      </c>
      <c r="H42" s="23">
        <f>[1]mod2_FEROM!GT28</f>
        <v>6.4410610495174287</v>
      </c>
      <c r="I42" s="20"/>
      <c r="J42" s="20"/>
      <c r="K42" s="20"/>
      <c r="L42" s="20" t="str">
        <f>'[1]mod1_mean '!KY27</f>
        <v>Direction*horse</v>
      </c>
      <c r="M42" s="23">
        <f>'[1]mod1_mean '!KZ27</f>
        <v>30.090223538917314</v>
      </c>
      <c r="N42" s="20"/>
      <c r="O42" s="20"/>
      <c r="P42" s="20"/>
      <c r="Q42" s="20" t="str">
        <f>[1]mod1_FE_ROM!LX28</f>
        <v>Direction*horse</v>
      </c>
      <c r="R42" s="23">
        <f>[1]mod1_FE_ROM!LY28</f>
        <v>3.228833764520874</v>
      </c>
      <c r="T42" s="20"/>
    </row>
    <row r="43" spans="2:20" x14ac:dyDescent="0.3">
      <c r="B43" s="20"/>
      <c r="C43" s="20"/>
      <c r="D43" s="21"/>
      <c r="E43" s="20"/>
      <c r="F43" s="47" t="s">
        <v>38</v>
      </c>
      <c r="G43" s="20" t="str">
        <f>[1]mod2_FEROM!GS29</f>
        <v>Residual</v>
      </c>
      <c r="H43" s="23">
        <f>[1]mod2_FEROM!GT29</f>
        <v>44.629914823113815</v>
      </c>
      <c r="I43" s="20"/>
      <c r="J43" s="20"/>
      <c r="K43" s="20"/>
      <c r="L43" s="20" t="str">
        <f>'[1]mod1_mean '!KY28</f>
        <v>Residual</v>
      </c>
      <c r="M43" s="23">
        <f>'[1]mod1_mean '!KZ28</f>
        <v>6.2444692393520835</v>
      </c>
      <c r="N43" s="20"/>
      <c r="O43" s="24"/>
      <c r="P43" s="24"/>
      <c r="Q43" s="24" t="str">
        <f>[1]mod1_FE_ROM!LX29</f>
        <v>Residual</v>
      </c>
      <c r="R43" s="25">
        <f>[1]mod1_FE_ROM!LY29</f>
        <v>54.945974737482885</v>
      </c>
      <c r="T43" s="20"/>
    </row>
    <row r="44" spans="2:20" x14ac:dyDescent="0.3">
      <c r="B44" s="20"/>
      <c r="C44" s="20"/>
      <c r="D44" s="21"/>
      <c r="E44" s="20"/>
      <c r="F44" s="47" t="s">
        <v>118</v>
      </c>
      <c r="G44" s="18" t="str">
        <f>[1]mod2_FEROM!GS30</f>
        <v>Horse</v>
      </c>
      <c r="H44" s="22">
        <f>[1]mod2_FEROM!GT30</f>
        <v>89.172043836738865</v>
      </c>
      <c r="I44" s="20"/>
      <c r="J44" s="20"/>
      <c r="K44" s="20" t="str">
        <f>'[1]mod1_mean '!KX29</f>
        <v>cant</v>
      </c>
      <c r="L44" s="20" t="str">
        <f>'[1]mod1_mean '!KY29</f>
        <v>Horse</v>
      </c>
      <c r="M44" s="23">
        <f>'[1]mod1_mean '!KZ29</f>
        <v>68.036843415484199</v>
      </c>
      <c r="N44" s="20"/>
      <c r="O44" s="20" t="s">
        <v>62</v>
      </c>
      <c r="P44" s="20" t="str">
        <f>[1]mod1_FE_ROM!LW30</f>
        <v>walk</v>
      </c>
      <c r="Q44" s="20" t="str">
        <f>[1]mod1_FE_ROM!LX30</f>
        <v>Horse</v>
      </c>
      <c r="R44" s="23">
        <f>[1]mod1_FE_ROM!LY30</f>
        <v>49.324492039289389</v>
      </c>
      <c r="T44" s="20"/>
    </row>
    <row r="45" spans="2:20" x14ac:dyDescent="0.3">
      <c r="B45" s="20"/>
      <c r="C45" s="20"/>
      <c r="D45" s="21"/>
      <c r="E45" s="20"/>
      <c r="F45" s="47" t="s">
        <v>67</v>
      </c>
      <c r="G45" s="20" t="str">
        <f>[1]mod2_FEROM!GS31</f>
        <v>Direction*horse</v>
      </c>
      <c r="H45" s="23">
        <f>[1]mod2_FEROM!GT31</f>
        <v>2.2622522660931019</v>
      </c>
      <c r="I45" s="20"/>
      <c r="J45" s="20"/>
      <c r="K45" s="20"/>
      <c r="L45" s="20" t="str">
        <f>'[1]mod1_mean '!KY30</f>
        <v>Direction*horse</v>
      </c>
      <c r="M45" s="23">
        <f>'[1]mod1_mean '!KZ30</f>
        <v>23.835698282300221</v>
      </c>
      <c r="N45" s="20"/>
      <c r="O45" s="20" t="s">
        <v>91</v>
      </c>
      <c r="P45" s="20"/>
      <c r="Q45" s="20" t="str">
        <f>[1]mod1_FE_ROM!LX31</f>
        <v>Direction*horse</v>
      </c>
      <c r="R45" s="23">
        <f>[1]mod1_FE_ROM!LY31</f>
        <v>5.8484923702469178</v>
      </c>
      <c r="T45" s="20"/>
    </row>
    <row r="46" spans="2:20" x14ac:dyDescent="0.3">
      <c r="B46" s="20"/>
      <c r="C46" s="20"/>
      <c r="D46" s="21"/>
      <c r="E46" s="20"/>
      <c r="F46" s="47" t="s">
        <v>38</v>
      </c>
      <c r="G46" s="24" t="str">
        <f>[1]mod2_FEROM!GS32</f>
        <v>Residual</v>
      </c>
      <c r="H46" s="25">
        <f>[1]mod2_FEROM!GT32</f>
        <v>8.5657038971680244</v>
      </c>
      <c r="I46" s="20"/>
      <c r="J46" s="20"/>
      <c r="K46" s="24"/>
      <c r="L46" s="24" t="str">
        <f>'[1]mod1_mean '!KY31</f>
        <v>Residual</v>
      </c>
      <c r="M46" s="25">
        <f>'[1]mod1_mean '!KZ31</f>
        <v>8.1274583022155849</v>
      </c>
      <c r="N46" s="24"/>
      <c r="O46" s="20"/>
      <c r="P46" s="20"/>
      <c r="Q46" s="20" t="str">
        <f>[1]mod1_FE_ROM!LX32</f>
        <v>Residual</v>
      </c>
      <c r="R46" s="23">
        <f>[1]mod1_FE_ROM!LY32</f>
        <v>44.827015590463688</v>
      </c>
      <c r="T46" s="20"/>
    </row>
    <row r="47" spans="2:20" x14ac:dyDescent="0.3">
      <c r="B47" s="20"/>
      <c r="C47" s="20"/>
      <c r="D47" s="21"/>
      <c r="E47" s="20"/>
      <c r="F47" s="20" t="s">
        <v>62</v>
      </c>
      <c r="G47" s="20" t="str">
        <f>[1]mod2_FEROM!GS33</f>
        <v>Horse</v>
      </c>
      <c r="H47" s="23">
        <f>[1]mod2_FEROM!GT33</f>
        <v>99.018447867870762</v>
      </c>
      <c r="I47" s="20"/>
      <c r="J47" s="18" t="s">
        <v>48</v>
      </c>
      <c r="K47" s="20" t="str">
        <f>'[1]mod1_mean '!KX32</f>
        <v>walk</v>
      </c>
      <c r="L47" s="20" t="str">
        <f>'[1]mod1_mean '!KY32</f>
        <v>Horse</v>
      </c>
      <c r="M47" s="23">
        <f>'[1]mod1_mean '!KZ32</f>
        <v>78.111604938271611</v>
      </c>
      <c r="N47" s="20"/>
      <c r="O47" s="20"/>
      <c r="P47" s="20" t="str">
        <f>[1]mod1_FE_ROM!LW33</f>
        <v>cant</v>
      </c>
      <c r="Q47" s="20" t="str">
        <f>[1]mod1_FE_ROM!LX33</f>
        <v>Horse</v>
      </c>
      <c r="R47" s="23">
        <f>[1]mod1_FE_ROM!LY33</f>
        <v>36.963333333333331</v>
      </c>
      <c r="T47" s="20"/>
    </row>
    <row r="48" spans="2:20" x14ac:dyDescent="0.3">
      <c r="B48" s="20"/>
      <c r="C48" s="20"/>
      <c r="D48" s="21"/>
      <c r="E48" s="20"/>
      <c r="F48" s="20" t="s">
        <v>38</v>
      </c>
      <c r="G48" s="20" t="str">
        <f>[1]mod2_FEROM!GS34</f>
        <v>Direction*horse</v>
      </c>
      <c r="H48" s="23">
        <f>[1]mod2_FEROM!GT34</f>
        <v>0.23536726710774136</v>
      </c>
      <c r="I48" s="20"/>
      <c r="J48" s="20" t="s">
        <v>38</v>
      </c>
      <c r="K48" s="20"/>
      <c r="L48" s="20" t="str">
        <f>'[1]mod1_mean '!KY33</f>
        <v>Direction*horse</v>
      </c>
      <c r="M48" s="23">
        <f>'[1]mod1_mean '!KZ33</f>
        <v>3.0617283950617287</v>
      </c>
      <c r="N48" s="20"/>
      <c r="O48" s="20"/>
      <c r="P48" s="20"/>
      <c r="Q48" s="20" t="str">
        <f>[1]mod1_FE_ROM!LX34</f>
        <v>Direction*horse</v>
      </c>
      <c r="R48" s="23">
        <f>[1]mod1_FE_ROM!LY34</f>
        <v>20.363333333333333</v>
      </c>
      <c r="T48" s="20"/>
    </row>
    <row r="49" spans="2:20" x14ac:dyDescent="0.3">
      <c r="B49" s="20"/>
      <c r="C49" s="20"/>
      <c r="D49" s="21"/>
      <c r="E49" s="20"/>
      <c r="F49" s="24"/>
      <c r="G49" s="24" t="str">
        <f>[1]mod2_FEROM!GS35</f>
        <v>Residual</v>
      </c>
      <c r="H49" s="25">
        <f>[1]mod2_FEROM!GT35</f>
        <v>0.74618486502149028</v>
      </c>
      <c r="I49" s="20"/>
      <c r="J49" s="20"/>
      <c r="K49" s="20"/>
      <c r="L49" s="20" t="str">
        <f>'[1]mod1_mean '!KY34</f>
        <v>Residual</v>
      </c>
      <c r="M49" s="23">
        <f>'[1]mod1_mean '!KZ34</f>
        <v>18.826666666666668</v>
      </c>
      <c r="N49" s="20"/>
      <c r="O49" s="20"/>
      <c r="P49" s="20"/>
      <c r="Q49" s="20" t="str">
        <f>[1]mod1_FE_ROM!LX35</f>
        <v>Residual</v>
      </c>
      <c r="R49" s="23">
        <f>[1]mod1_FE_ROM!LY35</f>
        <v>42.673333333333332</v>
      </c>
      <c r="T49" s="20"/>
    </row>
    <row r="50" spans="2:20" x14ac:dyDescent="0.3">
      <c r="B50" s="20"/>
      <c r="C50" s="20"/>
      <c r="D50" s="21"/>
      <c r="E50" s="20"/>
      <c r="F50" s="20"/>
      <c r="G50" s="20"/>
      <c r="H50" s="21"/>
      <c r="I50" s="20"/>
      <c r="J50" s="20"/>
      <c r="K50" s="20" t="str">
        <f>'[1]mod1_mean '!KX35</f>
        <v>trot</v>
      </c>
      <c r="L50" s="20" t="str">
        <f>'[1]mod1_mean '!KY35</f>
        <v>Horse</v>
      </c>
      <c r="M50" s="23">
        <f>'[1]mod1_mean '!KZ35</f>
        <v>42.088598779932965</v>
      </c>
      <c r="N50" s="20"/>
      <c r="O50" s="18" t="s">
        <v>49</v>
      </c>
      <c r="P50" s="18" t="str">
        <f>[1]mod1_FE_ROM!LW36</f>
        <v>walk</v>
      </c>
      <c r="Q50" s="18" t="str">
        <f>[1]mod1_FE_ROM!LX36</f>
        <v>Horse</v>
      </c>
      <c r="R50" s="22" t="s">
        <v>26</v>
      </c>
      <c r="T50" s="20"/>
    </row>
    <row r="51" spans="2:20" x14ac:dyDescent="0.3">
      <c r="B51" s="20"/>
      <c r="C51" s="20"/>
      <c r="D51" s="21"/>
      <c r="E51" s="20"/>
      <c r="F51" s="20"/>
      <c r="G51" s="20"/>
      <c r="H51" s="21"/>
      <c r="I51" s="20"/>
      <c r="J51" s="20"/>
      <c r="K51" s="20"/>
      <c r="L51" s="20" t="str">
        <f>'[1]mod1_mean '!KY36</f>
        <v>Direction*horse</v>
      </c>
      <c r="M51" s="23">
        <f>'[1]mod1_mean '!KZ36</f>
        <v>45.381108459688576</v>
      </c>
      <c r="N51" s="20"/>
      <c r="O51" s="20" t="s">
        <v>91</v>
      </c>
      <c r="P51" s="20"/>
      <c r="Q51" s="20" t="str">
        <f>[1]mod1_FE_ROM!LX37</f>
        <v>Direction*horse</v>
      </c>
      <c r="R51" s="23">
        <f>[1]mod1_FE_ROM!LY37</f>
        <v>70.369910918929136</v>
      </c>
      <c r="T51" s="20"/>
    </row>
    <row r="52" spans="2:20" x14ac:dyDescent="0.3">
      <c r="B52" s="20"/>
      <c r="C52" s="20"/>
      <c r="D52" s="21"/>
      <c r="E52" s="20"/>
      <c r="F52" s="20"/>
      <c r="G52" s="20"/>
      <c r="H52" s="21"/>
      <c r="I52" s="20"/>
      <c r="J52" s="20"/>
      <c r="K52" s="20"/>
      <c r="L52" s="20" t="str">
        <f>'[1]mod1_mean '!KY37</f>
        <v>Residual</v>
      </c>
      <c r="M52" s="23">
        <f>'[1]mod1_mean '!KZ37</f>
        <v>12.530292760378462</v>
      </c>
      <c r="N52" s="20"/>
      <c r="O52" s="20"/>
      <c r="P52" s="20"/>
      <c r="Q52" s="20" t="str">
        <f>[1]mod1_FE_ROM!LX38</f>
        <v>Residual</v>
      </c>
      <c r="R52" s="23">
        <f>[1]mod1_FE_ROM!LY38</f>
        <v>1.2990004962075565</v>
      </c>
    </row>
    <row r="53" spans="2:20" x14ac:dyDescent="0.3">
      <c r="B53" s="20"/>
      <c r="C53" s="20"/>
      <c r="D53" s="21"/>
      <c r="E53" s="20"/>
      <c r="F53" s="20"/>
      <c r="G53" s="20"/>
      <c r="H53" s="21"/>
      <c r="I53" s="20"/>
      <c r="J53" s="20"/>
      <c r="K53" s="20" t="str">
        <f>'[1]mod1_mean '!KX38</f>
        <v>cant</v>
      </c>
      <c r="L53" s="20" t="str">
        <f>'[1]mod1_mean '!KY38</f>
        <v>Horse</v>
      </c>
      <c r="M53" s="23">
        <f>'[1]mod1_mean '!KZ38</f>
        <v>15.391562555590527</v>
      </c>
      <c r="N53" s="20"/>
      <c r="O53" s="20"/>
      <c r="P53" s="20" t="str">
        <f>[1]mod1_FE_ROM!LW39</f>
        <v>trot</v>
      </c>
      <c r="Q53" s="20" t="str">
        <f>[1]mod1_FE_ROM!LX39</f>
        <v>Horse</v>
      </c>
      <c r="R53" s="23">
        <f>[1]mod1_FE_ROM!LY39</f>
        <v>73.244884539511858</v>
      </c>
    </row>
    <row r="54" spans="2:20" x14ac:dyDescent="0.3">
      <c r="B54" s="20"/>
      <c r="C54" s="20"/>
      <c r="D54" s="21"/>
      <c r="E54" s="20"/>
      <c r="F54" s="20"/>
      <c r="G54" s="20"/>
      <c r="H54" s="21"/>
      <c r="I54" s="20"/>
      <c r="J54" s="20"/>
      <c r="K54" s="20"/>
      <c r="L54" s="20" t="str">
        <f>'[1]mod1_mean '!KY39</f>
        <v>Direction*horse</v>
      </c>
      <c r="M54" s="23">
        <f>'[1]mod1_mean '!KZ39</f>
        <v>61.636037712612378</v>
      </c>
      <c r="N54" s="20"/>
      <c r="O54" s="20"/>
      <c r="P54" s="20"/>
      <c r="Q54" s="20" t="str">
        <f>[1]mod1_FE_ROM!LX40</f>
        <v>Direction*horse</v>
      </c>
      <c r="R54" s="23">
        <f>[1]mod1_FE_ROM!LY40</f>
        <v>4.3631300042548258</v>
      </c>
    </row>
    <row r="55" spans="2:20" x14ac:dyDescent="0.3">
      <c r="B55" s="20"/>
      <c r="C55" s="20"/>
      <c r="D55" s="21"/>
      <c r="E55" s="20"/>
      <c r="F55" s="20"/>
      <c r="G55" s="20"/>
      <c r="H55" s="21"/>
      <c r="I55" s="20"/>
      <c r="J55" s="20"/>
      <c r="K55" s="20"/>
      <c r="L55" s="20" t="str">
        <f>'[1]mod1_mean '!KY40</f>
        <v>Residual</v>
      </c>
      <c r="M55" s="23">
        <f>'[1]mod1_mean '!KZ40</f>
        <v>22.9723997317971</v>
      </c>
      <c r="N55" s="20"/>
      <c r="O55" s="20"/>
      <c r="P55" s="20"/>
      <c r="Q55" s="20" t="str">
        <f>[1]mod1_FE_ROM!LX41</f>
        <v>Residual</v>
      </c>
      <c r="R55" s="23">
        <f>[1]mod1_FE_ROM!LY41</f>
        <v>22.391985456233321</v>
      </c>
    </row>
    <row r="56" spans="2:20" x14ac:dyDescent="0.3">
      <c r="B56" s="20"/>
      <c r="C56" s="20"/>
      <c r="D56" s="21"/>
      <c r="E56" s="20"/>
      <c r="F56" s="20"/>
      <c r="G56" s="20"/>
      <c r="H56" s="21"/>
      <c r="I56" s="20"/>
      <c r="J56" s="18" t="s">
        <v>49</v>
      </c>
      <c r="K56" s="18" t="str">
        <f>'[1]mod1_mean '!KX41</f>
        <v>walk</v>
      </c>
      <c r="L56" s="18" t="str">
        <f>'[1]mod1_mean '!KY41</f>
        <v>Horse</v>
      </c>
      <c r="M56" s="22">
        <f>'[1]mod1_mean '!KZ41</f>
        <v>75.146922824498077</v>
      </c>
      <c r="N56" s="18"/>
      <c r="O56" s="44" t="s">
        <v>124</v>
      </c>
      <c r="P56" s="18" t="str">
        <f>[1]mod1_FE_ROM!LW42</f>
        <v>trot</v>
      </c>
      <c r="Q56" s="18" t="str">
        <f>[1]mod1_FE_ROM!LX42</f>
        <v>Horse</v>
      </c>
      <c r="R56" s="22">
        <v>49.070330802597631</v>
      </c>
    </row>
    <row r="57" spans="2:20" x14ac:dyDescent="0.3">
      <c r="B57" s="20"/>
      <c r="C57" s="20"/>
      <c r="D57" s="21"/>
      <c r="E57" s="20"/>
      <c r="F57" s="20"/>
      <c r="G57" s="20"/>
      <c r="H57" s="21"/>
      <c r="I57" s="20"/>
      <c r="J57" s="20" t="s">
        <v>38</v>
      </c>
      <c r="K57" s="20"/>
      <c r="L57" s="20" t="str">
        <f>'[1]mod1_mean '!KY42</f>
        <v>Direction*horse</v>
      </c>
      <c r="M57" s="23">
        <f>'[1]mod1_mean '!KZ42</f>
        <v>14.844425882282748</v>
      </c>
      <c r="N57" s="20"/>
      <c r="O57" s="47" t="s">
        <v>38</v>
      </c>
      <c r="P57" s="20"/>
      <c r="Q57" s="20" t="str">
        <f>[1]mod1_FE_ROM!LX43</f>
        <v>Direction*horse</v>
      </c>
      <c r="R57" s="23">
        <v>14.330328271529774</v>
      </c>
    </row>
    <row r="58" spans="2:20" x14ac:dyDescent="0.3">
      <c r="B58" s="20"/>
      <c r="C58" s="20"/>
      <c r="D58" s="21"/>
      <c r="E58" s="20"/>
      <c r="F58" s="20"/>
      <c r="G58" s="20"/>
      <c r="H58" s="21"/>
      <c r="I58" s="20"/>
      <c r="J58" s="20"/>
      <c r="K58" s="20"/>
      <c r="L58" s="20" t="str">
        <f>'[1]mod1_mean '!KY43</f>
        <v>Residual</v>
      </c>
      <c r="M58" s="23">
        <f>'[1]mod1_mean '!KZ43</f>
        <v>10.008651293219177</v>
      </c>
      <c r="N58" s="20"/>
      <c r="O58" s="47" t="s">
        <v>69</v>
      </c>
      <c r="P58" s="20"/>
      <c r="Q58" s="20" t="str">
        <f>[1]mod1_FE_ROM!LX44</f>
        <v>Residual</v>
      </c>
      <c r="R58" s="25">
        <v>36.599340925872596</v>
      </c>
    </row>
    <row r="59" spans="2:20" x14ac:dyDescent="0.3">
      <c r="B59" s="20"/>
      <c r="C59" s="20"/>
      <c r="D59" s="21"/>
      <c r="E59" s="20"/>
      <c r="F59" s="20"/>
      <c r="G59" s="20"/>
      <c r="H59" s="21"/>
      <c r="I59" s="20"/>
      <c r="J59" s="20"/>
      <c r="K59" s="20" t="str">
        <f>'[1]mod1_mean '!KX44</f>
        <v>trot</v>
      </c>
      <c r="L59" s="20" t="str">
        <f>'[1]mod1_mean '!KY44</f>
        <v>Horse</v>
      </c>
      <c r="M59" s="23">
        <f>'[1]mod1_mean '!KZ44</f>
        <v>51.071278532418432</v>
      </c>
      <c r="N59" s="20"/>
      <c r="O59" s="44" t="s">
        <v>119</v>
      </c>
      <c r="P59" s="18" t="str">
        <f>[1]mod1_FE_ROM!LW45</f>
        <v>trot</v>
      </c>
      <c r="Q59" s="18" t="str">
        <f>[1]mod1_FE_ROM!LX45</f>
        <v>Horse</v>
      </c>
      <c r="R59" s="22">
        <f>[1]mod1_FE_ROM!LY45</f>
        <v>92.352729635775162</v>
      </c>
    </row>
    <row r="60" spans="2:20" x14ac:dyDescent="0.3">
      <c r="B60" s="20"/>
      <c r="C60" s="20"/>
      <c r="D60" s="21"/>
      <c r="E60" s="20"/>
      <c r="F60" s="20"/>
      <c r="G60" s="20"/>
      <c r="H60" s="21"/>
      <c r="I60" s="20"/>
      <c r="J60" s="20"/>
      <c r="K60" s="20"/>
      <c r="L60" s="20" t="str">
        <f>'[1]mod1_mean '!KY45</f>
        <v>Direction*horse</v>
      </c>
      <c r="M60" s="23">
        <f>'[1]mod1_mean '!KZ45</f>
        <v>40.70080443137438</v>
      </c>
      <c r="N60" s="20"/>
      <c r="O60" s="47" t="s">
        <v>38</v>
      </c>
      <c r="P60" s="20"/>
      <c r="Q60" s="20" t="str">
        <f>[1]mod1_FE_ROM!LX46</f>
        <v>Direction*horse</v>
      </c>
      <c r="R60" s="23">
        <f>[1]mod1_FE_ROM!LY46</f>
        <v>3.318591049898739</v>
      </c>
    </row>
    <row r="61" spans="2:20" x14ac:dyDescent="0.3">
      <c r="B61" s="20"/>
      <c r="C61" s="20"/>
      <c r="D61" s="21"/>
      <c r="E61" s="20"/>
      <c r="F61" s="20"/>
      <c r="G61" s="20"/>
      <c r="H61" s="21"/>
      <c r="I61" s="20"/>
      <c r="J61" s="20"/>
      <c r="K61" s="20"/>
      <c r="L61" s="20" t="str">
        <f>'[1]mod1_mean '!KY46</f>
        <v>Residual</v>
      </c>
      <c r="M61" s="23">
        <f>'[1]mod1_mean '!KZ46</f>
        <v>8.2279170362071916</v>
      </c>
      <c r="N61" s="20"/>
      <c r="O61" s="47" t="s">
        <v>67</v>
      </c>
      <c r="P61" s="20"/>
      <c r="Q61" s="20" t="str">
        <f>[1]mod1_FE_ROM!LX47</f>
        <v>Residual</v>
      </c>
      <c r="R61" s="23">
        <f>[1]mod1_FE_ROM!LY47</f>
        <v>4.3286793143260924</v>
      </c>
    </row>
    <row r="62" spans="2:20" x14ac:dyDescent="0.3">
      <c r="B62" s="20"/>
      <c r="C62" s="20"/>
      <c r="D62" s="21"/>
      <c r="E62" s="20"/>
      <c r="F62" s="20"/>
      <c r="G62" s="20"/>
      <c r="H62" s="21"/>
      <c r="I62" s="20"/>
      <c r="J62" s="20"/>
      <c r="K62" s="20" t="str">
        <f>'[1]mod1_mean '!KX47</f>
        <v>cant</v>
      </c>
      <c r="L62" s="20" t="str">
        <f>'[1]mod1_mean '!KY47</f>
        <v>Horse</v>
      </c>
      <c r="M62" s="23">
        <f>'[1]mod1_mean '!KZ47</f>
        <v>60.343514679752943</v>
      </c>
      <c r="N62" s="20"/>
      <c r="O62" s="20"/>
      <c r="P62" s="20" t="str">
        <f>[1]mod1_FE_ROM!LW48</f>
        <v>canter</v>
      </c>
      <c r="Q62" s="20" t="str">
        <f>[1]mod1_FE_ROM!LX48</f>
        <v>Horse</v>
      </c>
      <c r="R62" s="23">
        <f>[1]mod1_FE_ROM!LY48</f>
        <v>92.144654563519921</v>
      </c>
    </row>
    <row r="63" spans="2:20" x14ac:dyDescent="0.3">
      <c r="B63" s="20"/>
      <c r="C63" s="20"/>
      <c r="D63" s="21"/>
      <c r="E63" s="20"/>
      <c r="F63" s="20"/>
      <c r="G63" s="20"/>
      <c r="H63" s="21"/>
      <c r="I63" s="20"/>
      <c r="J63" s="20"/>
      <c r="K63" s="20"/>
      <c r="L63" s="20" t="str">
        <f>'[1]mod1_mean '!KY48</f>
        <v>Direction*horse</v>
      </c>
      <c r="M63" s="23">
        <f>'[1]mod1_mean '!KZ48</f>
        <v>31.268860873734379</v>
      </c>
      <c r="N63" s="20"/>
      <c r="O63" s="20"/>
      <c r="P63" s="20"/>
      <c r="Q63" s="20" t="str">
        <f>[1]mod1_FE_ROM!LX49</f>
        <v>Direction*horse</v>
      </c>
      <c r="R63" s="23">
        <f>[1]mod1_FE_ROM!LY49</f>
        <v>2.5714686855377837</v>
      </c>
    </row>
    <row r="64" spans="2:20" x14ac:dyDescent="0.3">
      <c r="B64" s="20"/>
      <c r="C64" s="20"/>
      <c r="D64" s="21"/>
      <c r="E64" s="20"/>
      <c r="F64" s="20"/>
      <c r="G64" s="20"/>
      <c r="H64" s="21"/>
      <c r="I64" s="20"/>
      <c r="J64" s="20"/>
      <c r="K64" s="24"/>
      <c r="L64" s="24" t="str">
        <f>'[1]mod1_mean '!KY49</f>
        <v>Residual</v>
      </c>
      <c r="M64" s="25">
        <f>'[1]mod1_mean '!KZ49</f>
        <v>8.3876244465126764</v>
      </c>
      <c r="N64" s="24"/>
      <c r="O64" s="24"/>
      <c r="P64" s="24"/>
      <c r="Q64" s="24" t="str">
        <f>[1]mod1_FE_ROM!LX50</f>
        <v>Residual</v>
      </c>
      <c r="R64" s="25">
        <f>[1]mod1_FE_ROM!LY50</f>
        <v>5.2838767509422961</v>
      </c>
    </row>
    <row r="65" spans="2:18" x14ac:dyDescent="0.3">
      <c r="B65" s="20"/>
      <c r="C65" s="20"/>
      <c r="D65" s="21"/>
      <c r="E65" s="20"/>
      <c r="F65" s="20"/>
      <c r="G65" s="20"/>
      <c r="H65" s="21"/>
      <c r="I65" s="20"/>
      <c r="J65" s="18" t="s">
        <v>56</v>
      </c>
      <c r="K65" s="20" t="str">
        <f>'[1]mod1_mean '!KX50</f>
        <v>walk</v>
      </c>
      <c r="L65" s="20" t="str">
        <f>'[1]mod1_mean '!KY50</f>
        <v>Horse</v>
      </c>
      <c r="M65" s="23">
        <f>'[1]mod1_mean '!KZ50</f>
        <v>8.572407296394621</v>
      </c>
      <c r="N65" s="20"/>
      <c r="O65" s="20" t="s">
        <v>62</v>
      </c>
      <c r="P65" s="20" t="str">
        <f>[1]mod1_FE_ROM!LW51</f>
        <v>walk</v>
      </c>
      <c r="Q65" s="20" t="str">
        <f>[1]mod1_FE_ROM!LX51</f>
        <v>Horse</v>
      </c>
      <c r="R65" s="23">
        <f>[1]mod1_FE_ROM!LY51</f>
        <v>99.493483021726732</v>
      </c>
    </row>
    <row r="66" spans="2:18" x14ac:dyDescent="0.3">
      <c r="B66" s="20"/>
      <c r="C66" s="20"/>
      <c r="D66" s="21"/>
      <c r="E66" s="20"/>
      <c r="F66" s="20"/>
      <c r="G66" s="20"/>
      <c r="H66" s="21"/>
      <c r="I66" s="20"/>
      <c r="J66" s="20"/>
      <c r="K66" s="20"/>
      <c r="L66" s="20" t="str">
        <f>'[1]mod1_mean '!KY51</f>
        <v>Direction*horse</v>
      </c>
      <c r="M66" s="23">
        <f>'[1]mod1_mean '!KZ51</f>
        <v>32.525477434272503</v>
      </c>
      <c r="N66" s="20"/>
      <c r="O66" s="20" t="s">
        <v>38</v>
      </c>
      <c r="P66" s="20"/>
      <c r="Q66" s="20" t="str">
        <f>[1]mod1_FE_ROM!LX52</f>
        <v>Direction*horse</v>
      </c>
      <c r="R66" s="23">
        <f>[1]mod1_FE_ROM!LY52</f>
        <v>0.20400300962614965</v>
      </c>
    </row>
    <row r="67" spans="2:18" x14ac:dyDescent="0.3">
      <c r="B67" s="20"/>
      <c r="C67" s="20"/>
      <c r="D67" s="21"/>
      <c r="E67" s="20"/>
      <c r="F67" s="20"/>
      <c r="G67" s="20"/>
      <c r="H67" s="21"/>
      <c r="I67" s="20"/>
      <c r="J67" s="20"/>
      <c r="K67" s="20"/>
      <c r="L67" s="20" t="str">
        <f>'[1]mod1_mean '!KY52</f>
        <v>Residual</v>
      </c>
      <c r="M67" s="23">
        <f>'[1]mod1_mean '!KZ52</f>
        <v>58.902115269332874</v>
      </c>
      <c r="N67" s="20"/>
      <c r="O67" s="20"/>
      <c r="P67" s="20"/>
      <c r="Q67" s="20" t="str">
        <f>[1]mod1_FE_ROM!LX53</f>
        <v>Residual</v>
      </c>
      <c r="R67" s="23">
        <f>[1]mod1_FE_ROM!LY53</f>
        <v>0.30251396864714208</v>
      </c>
    </row>
    <row r="68" spans="2:18" x14ac:dyDescent="0.3">
      <c r="B68" s="20"/>
      <c r="C68" s="20"/>
      <c r="D68" s="21"/>
      <c r="E68" s="20"/>
      <c r="F68" s="20"/>
      <c r="G68" s="20"/>
      <c r="H68" s="21"/>
      <c r="I68" s="20"/>
      <c r="J68" s="20"/>
      <c r="K68" s="20" t="str">
        <f>'[1]mod1_mean '!KX53</f>
        <v>trot</v>
      </c>
      <c r="L68" s="20" t="str">
        <f>'[1]mod1_mean '!KY53</f>
        <v>Horse</v>
      </c>
      <c r="M68" s="23">
        <f>'[1]mod1_mean '!KZ53</f>
        <v>4.5715350223546949</v>
      </c>
      <c r="N68" s="20"/>
      <c r="O68" s="20"/>
      <c r="P68" s="20" t="str">
        <f>[1]mod1_FE_ROM!LW54</f>
        <v>trot</v>
      </c>
      <c r="Q68" s="20" t="str">
        <f>[1]mod1_FE_ROM!LX54</f>
        <v>Horse</v>
      </c>
      <c r="R68" s="23">
        <f>[1]mod1_FE_ROM!LY54</f>
        <v>99.376709187915296</v>
      </c>
    </row>
    <row r="69" spans="2:18" x14ac:dyDescent="0.3">
      <c r="B69" s="20"/>
      <c r="C69" s="20"/>
      <c r="D69" s="21"/>
      <c r="E69" s="20"/>
      <c r="F69" s="20"/>
      <c r="G69" s="20"/>
      <c r="H69" s="21"/>
      <c r="I69" s="20"/>
      <c r="J69" s="20"/>
      <c r="K69" s="20"/>
      <c r="L69" s="20" t="str">
        <f>'[1]mod1_mean '!KY54</f>
        <v>Direction*horse</v>
      </c>
      <c r="M69" s="23">
        <f>'[1]mod1_mean '!KZ54</f>
        <v>67.019374068554399</v>
      </c>
      <c r="N69" s="20"/>
      <c r="O69" s="20"/>
      <c r="P69" s="20"/>
      <c r="Q69" s="20" t="str">
        <f>[1]mod1_FE_ROM!LX55</f>
        <v>Direction*horse</v>
      </c>
      <c r="R69" s="23">
        <f>[1]mod1_FE_ROM!LY55</f>
        <v>0.25177887876697391</v>
      </c>
    </row>
    <row r="70" spans="2:18" x14ac:dyDescent="0.3">
      <c r="B70" s="20"/>
      <c r="C70" s="20"/>
      <c r="D70" s="21"/>
      <c r="E70" s="20"/>
      <c r="F70" s="20"/>
      <c r="G70" s="20"/>
      <c r="H70" s="21"/>
      <c r="I70" s="20"/>
      <c r="J70" s="20"/>
      <c r="K70" s="20"/>
      <c r="L70" s="20" t="str">
        <f>'[1]mod1_mean '!KY55</f>
        <v>Residual</v>
      </c>
      <c r="M70" s="23">
        <f>'[1]mod1_mean '!KZ55</f>
        <v>28.409090909090907</v>
      </c>
      <c r="N70" s="20"/>
      <c r="O70" s="20"/>
      <c r="P70" s="20"/>
      <c r="Q70" s="20" t="str">
        <f>[1]mod1_FE_ROM!LX56</f>
        <v>Residual</v>
      </c>
      <c r="R70" s="23">
        <f>[1]mod1_FE_ROM!LY56</f>
        <v>0.37151193331772181</v>
      </c>
    </row>
    <row r="71" spans="2:18" x14ac:dyDescent="0.3">
      <c r="B71" s="20"/>
      <c r="C71" s="20"/>
      <c r="D71" s="21"/>
      <c r="E71" s="20"/>
      <c r="F71" s="20"/>
      <c r="G71" s="20"/>
      <c r="H71" s="21"/>
      <c r="I71" s="20"/>
      <c r="J71" s="20"/>
      <c r="K71" s="20" t="str">
        <f>'[1]mod1_mean '!KX56</f>
        <v>cant</v>
      </c>
      <c r="L71" s="20" t="str">
        <f>'[1]mod1_mean '!KY56</f>
        <v>Horse</v>
      </c>
      <c r="M71" s="23" t="str">
        <f>'[1]mod1_mean '!KZ56</f>
        <v>NA</v>
      </c>
      <c r="N71" s="20"/>
      <c r="O71" s="20"/>
      <c r="P71" s="20" t="str">
        <f>[1]mod1_FE_ROM!LW57</f>
        <v>canter</v>
      </c>
      <c r="Q71" s="20" t="str">
        <f>[1]mod1_FE_ROM!LX57</f>
        <v>Horse</v>
      </c>
      <c r="R71" s="23">
        <f>[1]mod1_FE_ROM!LY57</f>
        <v>99.077530031478105</v>
      </c>
    </row>
    <row r="72" spans="2:18" x14ac:dyDescent="0.3">
      <c r="B72" s="20"/>
      <c r="C72" s="20"/>
      <c r="D72" s="21"/>
      <c r="E72" s="20"/>
      <c r="F72" s="20"/>
      <c r="G72" s="20"/>
      <c r="H72" s="21"/>
      <c r="I72" s="20"/>
      <c r="J72" s="20"/>
      <c r="K72" s="20"/>
      <c r="L72" s="20" t="str">
        <f>'[1]mod1_mean '!KY57</f>
        <v>Direction*horse</v>
      </c>
      <c r="M72" s="23">
        <f>'[1]mod1_mean '!KZ57</f>
        <v>84.708274289939013</v>
      </c>
      <c r="N72" s="20"/>
      <c r="O72" s="20"/>
      <c r="P72" s="20"/>
      <c r="Q72" s="20" t="str">
        <f>[1]mod1_FE_ROM!LX58</f>
        <v>Direction*horse</v>
      </c>
      <c r="R72" s="23">
        <f>[1]mod1_FE_ROM!LY58</f>
        <v>0.40689893793660226</v>
      </c>
    </row>
    <row r="73" spans="2:18" x14ac:dyDescent="0.3">
      <c r="B73" s="24"/>
      <c r="C73" s="24"/>
      <c r="D73" s="26"/>
      <c r="E73" s="24"/>
      <c r="F73" s="24"/>
      <c r="G73" s="24"/>
      <c r="H73" s="26"/>
      <c r="I73" s="24"/>
      <c r="J73" s="24"/>
      <c r="K73" s="24"/>
      <c r="L73" s="24" t="str">
        <f>'[1]mod1_mean '!KY58</f>
        <v>Residual</v>
      </c>
      <c r="M73" s="25">
        <f>'[1]mod1_mean '!KZ58</f>
        <v>15.291725710060994</v>
      </c>
      <c r="N73" s="24"/>
      <c r="O73" s="24"/>
      <c r="P73" s="24"/>
      <c r="Q73" s="24" t="str">
        <f>[1]mod1_FE_ROM!LX59</f>
        <v>Residual</v>
      </c>
      <c r="R73" s="25">
        <f>[1]mod1_FE_ROM!LY59</f>
        <v>0.51557103058527809</v>
      </c>
    </row>
  </sheetData>
  <mergeCells count="2">
    <mergeCell ref="B5:E5"/>
    <mergeCell ref="B8: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1"/>
  <sheetViews>
    <sheetView topLeftCell="A45" workbookViewId="0">
      <selection activeCell="D55" sqref="D55"/>
    </sheetView>
  </sheetViews>
  <sheetFormatPr defaultRowHeight="12" customHeight="1" x14ac:dyDescent="0.3"/>
  <cols>
    <col min="2" max="2" width="24.109375" customWidth="1"/>
    <col min="4" max="4" width="13.88671875" customWidth="1"/>
    <col min="6" max="6" width="4.109375" customWidth="1"/>
    <col min="10" max="10" width="4.21875" customWidth="1"/>
    <col min="11" max="12" width="7" customWidth="1"/>
    <col min="13" max="13" width="7" style="5" customWidth="1"/>
  </cols>
  <sheetData>
    <row r="1" spans="2:14" ht="12" customHeight="1" x14ac:dyDescent="0.3">
      <c r="B1" s="27" t="s">
        <v>21</v>
      </c>
    </row>
    <row r="3" spans="2:14" ht="12" customHeight="1" x14ac:dyDescent="0.3">
      <c r="B3" t="s">
        <v>54</v>
      </c>
    </row>
    <row r="5" spans="2:14" ht="12" customHeight="1" x14ac:dyDescent="0.3">
      <c r="B5" s="100" t="s">
        <v>92</v>
      </c>
      <c r="C5" s="100"/>
      <c r="D5" s="100"/>
      <c r="E5" s="100"/>
    </row>
    <row r="7" spans="2:14" ht="12" customHeight="1" x14ac:dyDescent="0.3">
      <c r="B7" t="s">
        <v>20</v>
      </c>
    </row>
    <row r="8" spans="2:14" ht="12" customHeight="1" x14ac:dyDescent="0.3">
      <c r="B8" s="101" t="s">
        <v>93</v>
      </c>
      <c r="C8" s="101"/>
      <c r="D8" s="101"/>
      <c r="E8" s="101"/>
      <c r="F8" s="101"/>
      <c r="G8" s="101"/>
      <c r="H8" s="101"/>
      <c r="I8" s="101"/>
    </row>
    <row r="9" spans="2:14" ht="12" customHeight="1" x14ac:dyDescent="0.3">
      <c r="B9" t="s">
        <v>94</v>
      </c>
    </row>
    <row r="10" spans="2:14" ht="12" customHeight="1" x14ac:dyDescent="0.3">
      <c r="B10" t="s">
        <v>19</v>
      </c>
    </row>
    <row r="12" spans="2:14" ht="85.8" customHeight="1" x14ac:dyDescent="0.3">
      <c r="B12" s="103" t="s">
        <v>110</v>
      </c>
      <c r="C12" s="103"/>
      <c r="D12" s="103"/>
      <c r="E12" s="103"/>
      <c r="F12" s="103"/>
      <c r="G12" s="103"/>
      <c r="H12" s="103"/>
      <c r="I12" s="103"/>
      <c r="J12" s="103"/>
      <c r="K12" s="103"/>
      <c r="L12" s="103"/>
      <c r="M12" s="103"/>
      <c r="N12" s="16"/>
    </row>
    <row r="14" spans="2:14" ht="12" customHeight="1" x14ac:dyDescent="0.3">
      <c r="B14" s="18"/>
      <c r="C14" s="18"/>
      <c r="D14" s="18"/>
      <c r="E14" s="18"/>
      <c r="F14" s="18"/>
      <c r="G14" s="28"/>
      <c r="H14" s="18"/>
      <c r="I14" s="18" t="s">
        <v>30</v>
      </c>
      <c r="J14" s="18"/>
      <c r="K14" s="29" t="s">
        <v>31</v>
      </c>
      <c r="L14" s="29"/>
      <c r="M14" s="19"/>
    </row>
    <row r="15" spans="2:14" ht="12" customHeight="1" x14ac:dyDescent="0.3">
      <c r="B15" s="20" t="s">
        <v>3</v>
      </c>
      <c r="C15" s="20"/>
      <c r="D15" s="21" t="s">
        <v>32</v>
      </c>
      <c r="E15" s="21"/>
      <c r="F15" s="20" t="s">
        <v>33</v>
      </c>
      <c r="G15" s="30"/>
      <c r="H15" s="20"/>
      <c r="I15" s="20" t="s">
        <v>34</v>
      </c>
      <c r="J15" s="20"/>
      <c r="K15" s="31" t="s">
        <v>35</v>
      </c>
      <c r="L15" s="31"/>
      <c r="M15" s="21"/>
    </row>
    <row r="16" spans="2:14" ht="12" customHeight="1" x14ac:dyDescent="0.3">
      <c r="B16" s="26" t="s">
        <v>70</v>
      </c>
      <c r="C16" s="20" t="s">
        <v>2</v>
      </c>
      <c r="D16" s="20"/>
      <c r="E16" s="20" t="s">
        <v>36</v>
      </c>
      <c r="F16" s="20" t="s">
        <v>37</v>
      </c>
      <c r="G16" s="4" t="s">
        <v>38</v>
      </c>
      <c r="H16" s="4" t="s">
        <v>39</v>
      </c>
      <c r="I16" s="4" t="s">
        <v>36</v>
      </c>
      <c r="J16" s="4" t="s">
        <v>37</v>
      </c>
      <c r="K16" s="32" t="s">
        <v>40</v>
      </c>
      <c r="L16" s="32" t="s">
        <v>39</v>
      </c>
      <c r="M16" s="66" t="s">
        <v>36</v>
      </c>
    </row>
    <row r="17" spans="2:13" ht="12" customHeight="1" x14ac:dyDescent="0.3">
      <c r="B17" s="18" t="s">
        <v>57</v>
      </c>
      <c r="C17" s="18" t="s">
        <v>41</v>
      </c>
      <c r="D17" s="33" t="s">
        <v>55</v>
      </c>
      <c r="E17" s="65">
        <v>6.7000000000000002E-3</v>
      </c>
      <c r="F17" s="33" t="s">
        <v>42</v>
      </c>
      <c r="G17" s="34">
        <v>-10.132899999999999</v>
      </c>
      <c r="H17" s="34">
        <v>1.1583000000000001</v>
      </c>
      <c r="I17" s="35" t="s">
        <v>43</v>
      </c>
      <c r="J17" s="33" t="s">
        <v>42</v>
      </c>
      <c r="K17" s="34">
        <v>9.0258000000000003</v>
      </c>
      <c r="L17" s="34">
        <v>3.8696999999999999</v>
      </c>
      <c r="M17" s="67">
        <v>0.02</v>
      </c>
    </row>
    <row r="18" spans="2:13" ht="12" customHeight="1" x14ac:dyDescent="0.3">
      <c r="B18" s="36" t="s">
        <v>38</v>
      </c>
      <c r="C18" s="30"/>
      <c r="D18" s="4" t="s">
        <v>44</v>
      </c>
      <c r="E18" s="66" t="s">
        <v>43</v>
      </c>
      <c r="F18" s="4" t="s">
        <v>45</v>
      </c>
      <c r="G18" s="32">
        <v>8.5023</v>
      </c>
      <c r="H18" s="32">
        <v>1.1603000000000001</v>
      </c>
      <c r="I18" s="37"/>
      <c r="J18" s="4" t="s">
        <v>45</v>
      </c>
      <c r="K18" s="32">
        <v>-7.4820000000000002</v>
      </c>
      <c r="L18" s="32">
        <v>3.4980000000000002</v>
      </c>
      <c r="M18" s="77">
        <v>3.2800000000000003E-2</v>
      </c>
    </row>
    <row r="19" spans="2:13" ht="12" customHeight="1" x14ac:dyDescent="0.3">
      <c r="B19" s="88" t="s">
        <v>71</v>
      </c>
      <c r="C19" s="20"/>
      <c r="D19" s="4"/>
      <c r="E19" s="66"/>
      <c r="F19" s="4"/>
      <c r="G19" s="32"/>
      <c r="H19" s="32"/>
      <c r="I19" s="37"/>
      <c r="J19" s="4"/>
      <c r="K19" s="32"/>
      <c r="L19" s="32"/>
      <c r="M19" s="66"/>
    </row>
    <row r="20" spans="2:13" ht="12" customHeight="1" x14ac:dyDescent="0.3">
      <c r="B20" s="88"/>
      <c r="C20" s="18" t="s">
        <v>46</v>
      </c>
      <c r="D20" s="33" t="s">
        <v>44</v>
      </c>
      <c r="E20" s="67" t="s">
        <v>43</v>
      </c>
      <c r="F20" s="33" t="s">
        <v>42</v>
      </c>
      <c r="G20" s="34">
        <v>-11.768700000000001</v>
      </c>
      <c r="H20" s="34">
        <v>1.7027000000000001</v>
      </c>
      <c r="I20" s="35" t="s">
        <v>43</v>
      </c>
      <c r="J20" s="33"/>
      <c r="K20" s="34"/>
      <c r="L20" s="34"/>
      <c r="M20" s="67"/>
    </row>
    <row r="21" spans="2:13" ht="12" customHeight="1" x14ac:dyDescent="0.3">
      <c r="B21" s="88"/>
      <c r="C21" s="20"/>
      <c r="D21" s="4"/>
      <c r="E21" s="66"/>
      <c r="F21" s="4" t="s">
        <v>45</v>
      </c>
      <c r="G21" s="32">
        <v>11.770799999999999</v>
      </c>
      <c r="H21" s="32">
        <v>1.7182999999999999</v>
      </c>
      <c r="I21" s="37"/>
      <c r="J21" s="4"/>
      <c r="K21" s="32"/>
      <c r="L21" s="32"/>
      <c r="M21" s="66"/>
    </row>
    <row r="22" spans="2:13" ht="12" customHeight="1" x14ac:dyDescent="0.3">
      <c r="B22" s="88" t="s">
        <v>72</v>
      </c>
      <c r="C22" s="20"/>
      <c r="D22" s="4"/>
      <c r="E22" s="66"/>
      <c r="F22" s="4"/>
      <c r="G22" s="32"/>
      <c r="H22" s="32"/>
      <c r="I22" s="37"/>
      <c r="J22" s="4"/>
      <c r="K22" s="32"/>
      <c r="L22" s="32"/>
      <c r="M22" s="66"/>
    </row>
    <row r="23" spans="2:13" ht="12" customHeight="1" x14ac:dyDescent="0.3">
      <c r="B23" s="88"/>
      <c r="C23" s="18" t="s">
        <v>47</v>
      </c>
      <c r="D23" s="33" t="s">
        <v>44</v>
      </c>
      <c r="E23" s="67" t="s">
        <v>43</v>
      </c>
      <c r="F23" s="33" t="s">
        <v>42</v>
      </c>
      <c r="G23" s="34">
        <v>-16.735199999999999</v>
      </c>
      <c r="H23" s="34">
        <v>2.3372999999999999</v>
      </c>
      <c r="I23" s="35" t="s">
        <v>43</v>
      </c>
      <c r="J23" s="33"/>
      <c r="K23" s="34"/>
      <c r="L23" s="34"/>
      <c r="M23" s="67"/>
    </row>
    <row r="24" spans="2:13" ht="12" customHeight="1" x14ac:dyDescent="0.3">
      <c r="B24" s="88"/>
      <c r="C24" s="20"/>
      <c r="D24" s="4"/>
      <c r="E24" s="66"/>
      <c r="F24" s="4" t="s">
        <v>45</v>
      </c>
      <c r="G24" s="32">
        <v>15.867699999999999</v>
      </c>
      <c r="H24" s="32">
        <v>2.3365999999999998</v>
      </c>
      <c r="I24" s="37"/>
      <c r="J24" s="4"/>
      <c r="K24" s="32"/>
      <c r="L24" s="32"/>
      <c r="M24" s="66"/>
    </row>
    <row r="25" spans="2:13" ht="12" customHeight="1" x14ac:dyDescent="0.3">
      <c r="B25" s="89" t="s">
        <v>73</v>
      </c>
      <c r="C25" s="24"/>
      <c r="D25" s="12"/>
      <c r="E25" s="68"/>
      <c r="F25" s="12"/>
      <c r="G25" s="38"/>
      <c r="H25" s="38"/>
      <c r="I25" s="12"/>
      <c r="J25" s="12"/>
      <c r="K25" s="38"/>
      <c r="L25" s="38"/>
      <c r="M25" s="68"/>
    </row>
    <row r="26" spans="2:13" ht="12" customHeight="1" x14ac:dyDescent="0.3">
      <c r="B26" s="16" t="s">
        <v>99</v>
      </c>
      <c r="C26" s="16" t="s">
        <v>41</v>
      </c>
      <c r="D26" s="16" t="s">
        <v>55</v>
      </c>
      <c r="E26" s="69">
        <v>4.3E-3</v>
      </c>
      <c r="F26" s="16" t="s">
        <v>42</v>
      </c>
      <c r="G26" s="39">
        <v>-6.8074000000000003</v>
      </c>
      <c r="H26" s="39">
        <v>1.1113</v>
      </c>
      <c r="I26" s="40" t="s">
        <v>43</v>
      </c>
      <c r="J26" s="33" t="s">
        <v>42</v>
      </c>
      <c r="K26" s="39">
        <v>6.6506999999999996</v>
      </c>
      <c r="L26" s="39">
        <v>3.2115999999999998</v>
      </c>
      <c r="M26" s="70">
        <v>3.9E-2</v>
      </c>
    </row>
    <row r="27" spans="2:13" ht="12" customHeight="1" x14ac:dyDescent="0.3">
      <c r="B27" s="16" t="s">
        <v>69</v>
      </c>
      <c r="C27" s="42"/>
      <c r="D27" s="16" t="s">
        <v>44</v>
      </c>
      <c r="E27" s="17" t="s">
        <v>43</v>
      </c>
      <c r="F27" s="16" t="s">
        <v>45</v>
      </c>
      <c r="G27" s="39">
        <v>4.8085000000000004</v>
      </c>
      <c r="H27" s="39">
        <v>1.1113</v>
      </c>
      <c r="I27" s="40"/>
      <c r="J27" s="4" t="s">
        <v>45</v>
      </c>
      <c r="K27" s="39">
        <v>-7.5811000000000002</v>
      </c>
      <c r="L27" s="39">
        <v>2.9577</v>
      </c>
      <c r="M27" s="70">
        <v>1.0699999999999999E-2</v>
      </c>
    </row>
    <row r="28" spans="2:13" ht="12" customHeight="1" x14ac:dyDescent="0.3">
      <c r="C28" s="16"/>
      <c r="D28" s="16"/>
      <c r="E28" s="17"/>
      <c r="F28" s="16"/>
      <c r="G28" s="39"/>
      <c r="H28" s="39"/>
      <c r="I28" s="40"/>
      <c r="J28" s="36"/>
      <c r="K28" s="39"/>
      <c r="L28" s="39"/>
      <c r="M28" s="17"/>
    </row>
    <row r="29" spans="2:13" ht="12" customHeight="1" x14ac:dyDescent="0.3">
      <c r="B29" s="93" t="s">
        <v>74</v>
      </c>
      <c r="C29" s="18" t="s">
        <v>46</v>
      </c>
      <c r="D29" s="18" t="s">
        <v>44</v>
      </c>
      <c r="E29" s="19" t="s">
        <v>43</v>
      </c>
      <c r="F29" s="18" t="s">
        <v>42</v>
      </c>
      <c r="G29" s="34">
        <v>-7.2714999999999996</v>
      </c>
      <c r="H29" s="34">
        <v>1.5048999999999999</v>
      </c>
      <c r="I29" s="35" t="s">
        <v>43</v>
      </c>
      <c r="J29" s="33"/>
      <c r="K29" s="34"/>
      <c r="L29" s="34"/>
      <c r="M29" s="19"/>
    </row>
    <row r="30" spans="2:13" ht="12" customHeight="1" x14ac:dyDescent="0.3">
      <c r="B30" s="16"/>
      <c r="C30" s="20"/>
      <c r="D30" s="20"/>
      <c r="E30" s="21"/>
      <c r="F30" s="20" t="s">
        <v>45</v>
      </c>
      <c r="G30" s="32">
        <v>7.1978</v>
      </c>
      <c r="H30" s="32">
        <v>1.5173000000000001</v>
      </c>
      <c r="I30" s="37"/>
      <c r="J30" s="4"/>
      <c r="K30" s="32"/>
      <c r="L30" s="32"/>
      <c r="M30" s="21"/>
    </row>
    <row r="31" spans="2:13" ht="12" customHeight="1" x14ac:dyDescent="0.3">
      <c r="B31" s="88" t="s">
        <v>75</v>
      </c>
      <c r="C31" s="24"/>
      <c r="D31" s="24"/>
      <c r="E31" s="26"/>
      <c r="F31" s="24"/>
      <c r="G31" s="38"/>
      <c r="H31" s="38"/>
      <c r="I31" s="43"/>
      <c r="J31" s="12"/>
      <c r="K31" s="38"/>
      <c r="L31" s="38"/>
      <c r="M31" s="26"/>
    </row>
    <row r="32" spans="2:13" ht="12" customHeight="1" x14ac:dyDescent="0.3">
      <c r="B32" s="16"/>
      <c r="C32" s="16" t="s">
        <v>47</v>
      </c>
      <c r="D32" s="16" t="s">
        <v>44</v>
      </c>
      <c r="E32" s="17">
        <v>5.9999999999999995E-4</v>
      </c>
      <c r="F32" s="16" t="s">
        <v>42</v>
      </c>
      <c r="G32" s="39">
        <v>-8.6992999999999991</v>
      </c>
      <c r="H32" s="39">
        <v>2.4081000000000001</v>
      </c>
      <c r="I32" s="40">
        <v>5.9999999999999995E-4</v>
      </c>
      <c r="J32" s="36"/>
      <c r="K32" s="39"/>
      <c r="L32" s="39"/>
      <c r="M32" s="17"/>
    </row>
    <row r="33" spans="2:13" ht="12" customHeight="1" x14ac:dyDescent="0.3">
      <c r="B33" s="16"/>
      <c r="C33" s="16"/>
      <c r="D33" s="16"/>
      <c r="E33" s="17"/>
      <c r="F33" s="16" t="s">
        <v>45</v>
      </c>
      <c r="G33" s="39">
        <v>6.9291999999999998</v>
      </c>
      <c r="H33" s="39">
        <v>2.4098000000000002</v>
      </c>
      <c r="I33" s="40"/>
      <c r="J33" s="36"/>
      <c r="K33" s="39"/>
      <c r="L33" s="39"/>
      <c r="M33" s="17"/>
    </row>
    <row r="34" spans="2:13" ht="12" customHeight="1" x14ac:dyDescent="0.3">
      <c r="B34" s="89" t="s">
        <v>76</v>
      </c>
      <c r="C34" s="24"/>
      <c r="D34" s="24"/>
      <c r="E34" s="26"/>
      <c r="F34" s="24"/>
      <c r="G34" s="38"/>
      <c r="H34" s="38"/>
      <c r="I34" s="12"/>
      <c r="J34" s="12"/>
      <c r="K34" s="38"/>
      <c r="L34" s="38"/>
      <c r="M34" s="26"/>
    </row>
    <row r="35" spans="2:13" ht="12" customHeight="1" x14ac:dyDescent="0.3">
      <c r="B35" s="18" t="s">
        <v>104</v>
      </c>
      <c r="C35" s="16" t="s">
        <v>41</v>
      </c>
      <c r="D35" s="16" t="s">
        <v>55</v>
      </c>
      <c r="E35" s="70">
        <v>1.24E-2</v>
      </c>
      <c r="F35" s="16" t="s">
        <v>42</v>
      </c>
      <c r="G35" s="39">
        <v>-5.5576999999999996</v>
      </c>
      <c r="H35" s="39">
        <v>0.93269999999999997</v>
      </c>
      <c r="I35" s="40" t="s">
        <v>43</v>
      </c>
      <c r="J35" s="33" t="s">
        <v>42</v>
      </c>
      <c r="K35" s="39">
        <v>3.0560999999999998</v>
      </c>
      <c r="L35" s="39">
        <v>1.3705000000000001</v>
      </c>
      <c r="M35" s="70">
        <v>2.63E-2</v>
      </c>
    </row>
    <row r="36" spans="2:13" ht="12" customHeight="1" x14ac:dyDescent="0.3">
      <c r="B36" s="20" t="s">
        <v>67</v>
      </c>
      <c r="C36" s="42"/>
      <c r="D36" s="16" t="s">
        <v>44</v>
      </c>
      <c r="E36" s="17" t="s">
        <v>43</v>
      </c>
      <c r="F36" s="16" t="s">
        <v>45</v>
      </c>
      <c r="G36" s="39">
        <v>5.8414000000000001</v>
      </c>
      <c r="H36" s="39">
        <v>0.93279999999999996</v>
      </c>
      <c r="I36" s="40"/>
      <c r="J36" s="4" t="s">
        <v>45</v>
      </c>
      <c r="K36" s="39">
        <v>-2.4163999999999999</v>
      </c>
      <c r="L36" s="39">
        <v>1.2657</v>
      </c>
      <c r="M36" s="70">
        <v>5.6899999999999999E-2</v>
      </c>
    </row>
    <row r="37" spans="2:13" ht="12" customHeight="1" x14ac:dyDescent="0.3">
      <c r="B37" s="88" t="s">
        <v>77</v>
      </c>
      <c r="C37" s="16"/>
      <c r="D37" s="16"/>
      <c r="E37" s="17"/>
      <c r="F37" s="16"/>
      <c r="G37" s="39"/>
      <c r="H37" s="39"/>
      <c r="I37" s="40"/>
      <c r="J37" s="36"/>
      <c r="K37" s="39"/>
      <c r="L37" s="39"/>
      <c r="M37" s="17"/>
    </row>
    <row r="38" spans="2:13" ht="12" customHeight="1" x14ac:dyDescent="0.3">
      <c r="C38" s="18" t="s">
        <v>46</v>
      </c>
      <c r="D38" s="18" t="s">
        <v>44</v>
      </c>
      <c r="E38" s="71" t="s">
        <v>43</v>
      </c>
      <c r="F38" s="18" t="s">
        <v>42</v>
      </c>
      <c r="G38" s="34">
        <v>-5.0227000000000004</v>
      </c>
      <c r="H38" s="34">
        <v>1.1063000000000001</v>
      </c>
      <c r="I38" s="35" t="s">
        <v>43</v>
      </c>
      <c r="J38" s="33" t="s">
        <v>42</v>
      </c>
      <c r="K38" s="34"/>
      <c r="L38" s="34"/>
      <c r="M38" s="19"/>
    </row>
    <row r="39" spans="2:13" ht="12" customHeight="1" x14ac:dyDescent="0.3">
      <c r="B39" s="16"/>
      <c r="C39" s="20"/>
      <c r="D39" s="20"/>
      <c r="E39" s="72"/>
      <c r="F39" s="20" t="s">
        <v>45</v>
      </c>
      <c r="G39" s="32">
        <v>6.2920999999999996</v>
      </c>
      <c r="H39" s="32">
        <v>1.1071</v>
      </c>
      <c r="I39" s="37"/>
      <c r="J39" s="4" t="s">
        <v>45</v>
      </c>
      <c r="K39" s="32"/>
      <c r="L39" s="32"/>
      <c r="M39" s="21"/>
    </row>
    <row r="40" spans="2:13" ht="12" customHeight="1" x14ac:dyDescent="0.3">
      <c r="B40" s="88" t="s">
        <v>78</v>
      </c>
      <c r="C40" s="24"/>
      <c r="D40" s="24"/>
      <c r="E40" s="26"/>
      <c r="F40" s="24"/>
      <c r="G40" s="38"/>
      <c r="H40" s="38"/>
      <c r="I40" s="43"/>
      <c r="J40" s="12"/>
      <c r="K40" s="38"/>
      <c r="L40" s="38"/>
      <c r="M40" s="26"/>
    </row>
    <row r="41" spans="2:13" ht="12" customHeight="1" x14ac:dyDescent="0.3">
      <c r="B41" s="16"/>
      <c r="C41" s="16" t="s">
        <v>47</v>
      </c>
      <c r="D41" s="16" t="s">
        <v>44</v>
      </c>
      <c r="E41" s="17" t="s">
        <v>43</v>
      </c>
      <c r="F41" s="16" t="s">
        <v>42</v>
      </c>
      <c r="G41" s="39">
        <v>-4.8761999999999999</v>
      </c>
      <c r="H41" s="39">
        <v>1.1984999999999999</v>
      </c>
      <c r="I41" s="40" t="s">
        <v>43</v>
      </c>
      <c r="J41" s="36"/>
      <c r="K41" s="39"/>
      <c r="L41" s="39"/>
      <c r="M41" s="17"/>
    </row>
    <row r="42" spans="2:13" ht="12" customHeight="1" x14ac:dyDescent="0.3">
      <c r="B42" s="16"/>
      <c r="C42" s="16"/>
      <c r="D42" s="16"/>
      <c r="E42" s="17"/>
      <c r="F42" s="16" t="s">
        <v>45</v>
      </c>
      <c r="G42" s="39">
        <v>6.5000999999999998</v>
      </c>
      <c r="H42" s="39">
        <v>1.2</v>
      </c>
      <c r="I42" s="40"/>
      <c r="J42" s="36"/>
      <c r="K42" s="39"/>
      <c r="L42" s="39"/>
      <c r="M42" s="17"/>
    </row>
    <row r="43" spans="2:13" ht="12" customHeight="1" x14ac:dyDescent="0.3">
      <c r="B43" s="88" t="s">
        <v>79</v>
      </c>
      <c r="C43" s="20"/>
      <c r="D43" s="16"/>
      <c r="E43" s="17"/>
      <c r="F43" s="16"/>
      <c r="G43" s="39"/>
      <c r="H43" s="39"/>
      <c r="I43" s="4"/>
      <c r="J43" s="36"/>
      <c r="K43" s="39"/>
      <c r="L43" s="39"/>
      <c r="M43" s="17"/>
    </row>
    <row r="44" spans="2:13" ht="12" customHeight="1" x14ac:dyDescent="0.3">
      <c r="B44" s="44" t="s">
        <v>48</v>
      </c>
      <c r="C44" s="44" t="s">
        <v>41</v>
      </c>
      <c r="D44" s="44" t="s">
        <v>55</v>
      </c>
      <c r="E44" s="73">
        <v>2.0000000000000001E-4</v>
      </c>
      <c r="F44" s="44" t="s">
        <v>42</v>
      </c>
      <c r="G44" s="45">
        <v>0.42649999999999999</v>
      </c>
      <c r="H44" s="45">
        <v>0.51060000000000005</v>
      </c>
      <c r="I44" s="46">
        <v>4.0000000000000002E-4</v>
      </c>
      <c r="J44" s="33" t="s">
        <v>42</v>
      </c>
      <c r="K44" s="45">
        <v>-1.9825999999999999</v>
      </c>
      <c r="L44" s="45">
        <v>0.87729999999999997</v>
      </c>
      <c r="M44" s="78">
        <v>2.4199999999999999E-2</v>
      </c>
    </row>
    <row r="45" spans="2:13" ht="12" customHeight="1" x14ac:dyDescent="0.3">
      <c r="B45" s="47" t="s">
        <v>38</v>
      </c>
      <c r="C45" s="48"/>
      <c r="D45" s="47" t="s">
        <v>44</v>
      </c>
      <c r="E45" s="51">
        <v>2.9999999999999997E-4</v>
      </c>
      <c r="F45" s="47" t="s">
        <v>45</v>
      </c>
      <c r="G45" s="49">
        <v>-0.32169999999999999</v>
      </c>
      <c r="H45" s="49">
        <v>0.51060000000000005</v>
      </c>
      <c r="I45" s="50"/>
      <c r="J45" s="4" t="s">
        <v>45</v>
      </c>
      <c r="K45" s="49">
        <v>2.7471999999999999</v>
      </c>
      <c r="L45" s="49">
        <v>0.86680000000000001</v>
      </c>
      <c r="M45" s="79">
        <v>1.6000000000000001E-3</v>
      </c>
    </row>
    <row r="46" spans="2:13" ht="12" customHeight="1" x14ac:dyDescent="0.3">
      <c r="B46" s="92" t="s">
        <v>80</v>
      </c>
      <c r="C46" s="47"/>
      <c r="D46" s="47"/>
      <c r="E46" s="51"/>
      <c r="F46" s="47"/>
      <c r="G46" s="49"/>
      <c r="H46" s="49"/>
      <c r="I46" s="50"/>
      <c r="J46" s="14"/>
      <c r="K46" s="49"/>
      <c r="L46" s="49"/>
      <c r="M46" s="51"/>
    </row>
    <row r="47" spans="2:13" ht="12" customHeight="1" x14ac:dyDescent="0.3">
      <c r="B47" s="47"/>
      <c r="C47" s="44" t="s">
        <v>46</v>
      </c>
      <c r="D47" s="44" t="s">
        <v>55</v>
      </c>
      <c r="E47" s="73" t="s">
        <v>43</v>
      </c>
      <c r="F47" s="44" t="s">
        <v>42</v>
      </c>
      <c r="G47" s="45">
        <v>-5.0191999999999997</v>
      </c>
      <c r="H47" s="45">
        <v>0.77059999999999995</v>
      </c>
      <c r="I47" s="46" t="s">
        <v>43</v>
      </c>
      <c r="J47" s="33" t="s">
        <v>42</v>
      </c>
      <c r="K47" s="45">
        <v>-4.5903999999999998</v>
      </c>
      <c r="L47" s="45">
        <v>0.46200000000000002</v>
      </c>
      <c r="M47" s="73" t="s">
        <v>43</v>
      </c>
    </row>
    <row r="48" spans="2:13" ht="12" customHeight="1" x14ac:dyDescent="0.3">
      <c r="B48" s="47"/>
      <c r="C48" s="47"/>
      <c r="D48" s="47" t="s">
        <v>44</v>
      </c>
      <c r="E48" s="51" t="s">
        <v>43</v>
      </c>
      <c r="F48" s="47" t="s">
        <v>45</v>
      </c>
      <c r="G48" s="49">
        <v>6.3897000000000004</v>
      </c>
      <c r="H48" s="49">
        <v>0.77139999999999997</v>
      </c>
      <c r="I48" s="50"/>
      <c r="J48" s="4" t="s">
        <v>45</v>
      </c>
      <c r="K48" s="49">
        <v>4.4347000000000003</v>
      </c>
      <c r="L48" s="49">
        <v>0.48809999999999998</v>
      </c>
      <c r="M48" s="51" t="s">
        <v>43</v>
      </c>
    </row>
    <row r="49" spans="2:13" ht="12" customHeight="1" x14ac:dyDescent="0.3">
      <c r="B49" s="92" t="s">
        <v>81</v>
      </c>
      <c r="C49" s="47"/>
      <c r="D49" s="47"/>
      <c r="E49" s="51"/>
      <c r="F49" s="47"/>
      <c r="G49" s="49"/>
      <c r="H49" s="49"/>
      <c r="I49" s="50"/>
      <c r="J49" s="14"/>
      <c r="K49" s="49"/>
      <c r="L49" s="49"/>
      <c r="M49" s="51"/>
    </row>
    <row r="50" spans="2:13" ht="12" customHeight="1" x14ac:dyDescent="0.3">
      <c r="B50" s="47"/>
      <c r="C50" s="44" t="s">
        <v>47</v>
      </c>
      <c r="D50" s="44" t="s">
        <v>55</v>
      </c>
      <c r="E50" s="73" t="s">
        <v>43</v>
      </c>
      <c r="F50" s="44" t="s">
        <v>42</v>
      </c>
      <c r="G50" s="45">
        <v>-15.6271</v>
      </c>
      <c r="H50" s="45">
        <v>0.94610000000000005</v>
      </c>
      <c r="I50" s="46" t="s">
        <v>43</v>
      </c>
      <c r="J50" s="33" t="s">
        <v>42</v>
      </c>
      <c r="K50" s="45">
        <v>-5.0949</v>
      </c>
      <c r="L50" s="45">
        <v>0.85560000000000003</v>
      </c>
      <c r="M50" s="73" t="s">
        <v>43</v>
      </c>
    </row>
    <row r="51" spans="2:13" ht="12" customHeight="1" x14ac:dyDescent="0.3">
      <c r="B51" s="47"/>
      <c r="C51" s="47"/>
      <c r="D51" s="47" t="s">
        <v>44</v>
      </c>
      <c r="E51" s="74">
        <v>0.37890000000000001</v>
      </c>
      <c r="F51" s="47" t="s">
        <v>45</v>
      </c>
      <c r="G51" s="49">
        <v>-16.849699999999999</v>
      </c>
      <c r="H51" s="49">
        <v>0.95520000000000005</v>
      </c>
      <c r="I51" s="50"/>
      <c r="J51" s="4" t="s">
        <v>45</v>
      </c>
      <c r="K51" s="49">
        <v>5.2122000000000002</v>
      </c>
      <c r="L51" s="49">
        <v>1.0232000000000001</v>
      </c>
      <c r="M51" s="51" t="s">
        <v>43</v>
      </c>
    </row>
    <row r="52" spans="2:13" ht="12" customHeight="1" x14ac:dyDescent="0.3">
      <c r="B52" s="91" t="s">
        <v>82</v>
      </c>
      <c r="C52" s="53"/>
      <c r="D52" s="53"/>
      <c r="E52" s="52"/>
      <c r="F52" s="53"/>
      <c r="G52" s="49"/>
      <c r="H52" s="54"/>
      <c r="I52" s="55"/>
      <c r="J52" s="55"/>
      <c r="K52" s="54"/>
      <c r="L52" s="54"/>
      <c r="M52" s="52"/>
    </row>
    <row r="53" spans="2:13" ht="12" customHeight="1" x14ac:dyDescent="0.3">
      <c r="B53" s="18" t="s">
        <v>49</v>
      </c>
      <c r="C53" s="20" t="s">
        <v>41</v>
      </c>
      <c r="D53" s="16" t="s">
        <v>44</v>
      </c>
      <c r="E53" s="21" t="s">
        <v>43</v>
      </c>
      <c r="F53" s="20" t="s">
        <v>42</v>
      </c>
      <c r="G53" s="34">
        <v>-4.8356000000000003</v>
      </c>
      <c r="H53" s="32">
        <v>0.61629999999999996</v>
      </c>
      <c r="I53" s="37" t="s">
        <v>43</v>
      </c>
      <c r="J53" s="4"/>
      <c r="K53" s="32"/>
      <c r="L53" s="32"/>
      <c r="M53" s="21"/>
    </row>
    <row r="54" spans="2:13" ht="12" customHeight="1" x14ac:dyDescent="0.3">
      <c r="B54" s="20" t="s">
        <v>38</v>
      </c>
      <c r="C54" s="30"/>
      <c r="D54" s="20"/>
      <c r="E54" s="21"/>
      <c r="F54" s="20" t="s">
        <v>45</v>
      </c>
      <c r="G54" s="32">
        <v>3.4310999999999998</v>
      </c>
      <c r="H54" s="32">
        <v>0.61619999999999997</v>
      </c>
      <c r="I54" s="37"/>
      <c r="J54" s="4"/>
      <c r="K54" s="32"/>
      <c r="L54" s="32"/>
      <c r="M54" s="21"/>
    </row>
    <row r="55" spans="2:13" ht="12" customHeight="1" x14ac:dyDescent="0.3">
      <c r="B55" s="90" t="s">
        <v>83</v>
      </c>
      <c r="C55" s="20"/>
      <c r="D55" s="20"/>
      <c r="E55" s="21"/>
      <c r="F55" s="20"/>
      <c r="G55" s="38"/>
      <c r="H55" s="31"/>
      <c r="I55" s="56"/>
      <c r="J55" s="20"/>
      <c r="K55" s="57"/>
      <c r="L55" s="31"/>
      <c r="M55" s="21"/>
    </row>
    <row r="56" spans="2:13" ht="12" customHeight="1" x14ac:dyDescent="0.3">
      <c r="B56" s="20"/>
      <c r="C56" s="18" t="s">
        <v>46</v>
      </c>
      <c r="D56" s="18" t="s">
        <v>44</v>
      </c>
      <c r="E56" s="19" t="s">
        <v>43</v>
      </c>
      <c r="F56" s="18" t="s">
        <v>42</v>
      </c>
      <c r="G56" s="32">
        <v>-4.1586999999999996</v>
      </c>
      <c r="H56" s="29">
        <v>0.60880000000000001</v>
      </c>
      <c r="I56" s="58" t="s">
        <v>43</v>
      </c>
      <c r="J56" s="18"/>
      <c r="K56" s="59"/>
      <c r="L56" s="29"/>
      <c r="M56" s="19"/>
    </row>
    <row r="57" spans="2:13" ht="12" customHeight="1" x14ac:dyDescent="0.3">
      <c r="B57" s="20"/>
      <c r="C57" s="20"/>
      <c r="D57" s="20"/>
      <c r="E57" s="21"/>
      <c r="F57" s="20" t="s">
        <v>45</v>
      </c>
      <c r="G57" s="32">
        <v>3.4032</v>
      </c>
      <c r="H57" s="31">
        <v>0.60909999999999997</v>
      </c>
      <c r="I57" s="60"/>
      <c r="J57" s="20"/>
      <c r="K57" s="57"/>
      <c r="L57" s="31"/>
      <c r="M57" s="21"/>
    </row>
    <row r="58" spans="2:13" ht="12" customHeight="1" x14ac:dyDescent="0.3">
      <c r="B58" s="90" t="s">
        <v>84</v>
      </c>
      <c r="C58" s="24"/>
      <c r="D58" s="24"/>
      <c r="E58" s="26"/>
      <c r="F58" s="24"/>
      <c r="G58" s="32"/>
      <c r="H58" s="61"/>
      <c r="I58" s="62"/>
      <c r="J58" s="24"/>
      <c r="K58" s="63"/>
      <c r="L58" s="61"/>
      <c r="M58" s="26"/>
    </row>
    <row r="59" spans="2:13" ht="12" customHeight="1" x14ac:dyDescent="0.3">
      <c r="B59" s="20"/>
      <c r="C59" s="20" t="s">
        <v>47</v>
      </c>
      <c r="D59" s="16" t="s">
        <v>44</v>
      </c>
      <c r="E59" s="21" t="s">
        <v>43</v>
      </c>
      <c r="F59" s="20" t="s">
        <v>42</v>
      </c>
      <c r="G59" s="34">
        <v>-3.9826999999999999</v>
      </c>
      <c r="H59" s="31">
        <v>0.71040000000000003</v>
      </c>
      <c r="I59" s="56" t="s">
        <v>43</v>
      </c>
      <c r="J59" s="20"/>
      <c r="K59" s="57"/>
      <c r="L59" s="31"/>
      <c r="M59" s="21"/>
    </row>
    <row r="60" spans="2:13" ht="12" customHeight="1" x14ac:dyDescent="0.3">
      <c r="B60" s="20"/>
      <c r="C60" s="20"/>
      <c r="D60" s="20"/>
      <c r="E60" s="21"/>
      <c r="F60" s="20" t="s">
        <v>45</v>
      </c>
      <c r="G60" s="32">
        <v>2.7753000000000001</v>
      </c>
      <c r="H60" s="31">
        <v>0.71099999999999997</v>
      </c>
      <c r="I60" s="56"/>
      <c r="J60" s="20"/>
      <c r="K60" s="57"/>
      <c r="L60" s="31"/>
      <c r="M60" s="21"/>
    </row>
    <row r="61" spans="2:13" ht="12" customHeight="1" x14ac:dyDescent="0.3">
      <c r="B61" s="89" t="s">
        <v>85</v>
      </c>
      <c r="C61" s="24"/>
      <c r="D61" s="24"/>
      <c r="E61" s="26"/>
      <c r="F61" s="24"/>
      <c r="G61" s="38"/>
      <c r="H61" s="61"/>
      <c r="I61" s="24"/>
      <c r="J61" s="24"/>
      <c r="K61" s="63"/>
      <c r="L61" s="61"/>
      <c r="M61" s="26"/>
    </row>
    <row r="62" spans="2:13" ht="12" customHeight="1" x14ac:dyDescent="0.3">
      <c r="B62" s="97" t="s">
        <v>103</v>
      </c>
      <c r="C62" s="16" t="s">
        <v>41</v>
      </c>
      <c r="D62" s="16" t="s">
        <v>44</v>
      </c>
      <c r="E62" s="70">
        <v>1.9800000000000002E-2</v>
      </c>
      <c r="F62" s="16" t="s">
        <v>42</v>
      </c>
      <c r="G62" s="39">
        <v>0.59260000000000002</v>
      </c>
      <c r="H62" s="39">
        <v>0.18010000000000001</v>
      </c>
      <c r="I62" s="40">
        <v>1.9800000000000002E-2</v>
      </c>
      <c r="J62" s="36"/>
      <c r="K62" s="39"/>
      <c r="L62" s="41"/>
      <c r="M62" s="17"/>
    </row>
    <row r="63" spans="2:13" ht="12" customHeight="1" x14ac:dyDescent="0.3">
      <c r="B63" s="16" t="s">
        <v>38</v>
      </c>
      <c r="C63" s="42"/>
      <c r="D63" s="16"/>
      <c r="E63" s="17"/>
      <c r="F63" s="16" t="s">
        <v>45</v>
      </c>
      <c r="G63" s="39">
        <v>-4.4200000000000003E-3</v>
      </c>
      <c r="H63" s="39">
        <v>0.18029999999999999</v>
      </c>
      <c r="I63" s="40"/>
      <c r="J63" s="36"/>
      <c r="K63" s="39"/>
      <c r="L63" s="41"/>
      <c r="M63" s="17"/>
    </row>
    <row r="64" spans="2:13" ht="12" customHeight="1" x14ac:dyDescent="0.3">
      <c r="B64" s="88" t="s">
        <v>86</v>
      </c>
      <c r="C64" s="16"/>
      <c r="D64" s="16"/>
      <c r="E64" s="17"/>
      <c r="F64" s="16"/>
      <c r="G64" s="39"/>
      <c r="H64" s="39"/>
      <c r="I64" s="40"/>
      <c r="J64" s="36"/>
      <c r="K64" s="39"/>
      <c r="L64" s="41"/>
      <c r="M64" s="17"/>
    </row>
    <row r="65" spans="2:13" ht="12" customHeight="1" x14ac:dyDescent="0.3">
      <c r="B65" s="16"/>
      <c r="C65" s="18" t="s">
        <v>46</v>
      </c>
      <c r="D65" s="18" t="s">
        <v>55</v>
      </c>
      <c r="E65" s="19" t="s">
        <v>43</v>
      </c>
      <c r="F65" s="18" t="s">
        <v>42</v>
      </c>
      <c r="G65" s="34">
        <v>1.1467000000000001</v>
      </c>
      <c r="H65" s="34">
        <v>0.35010000000000002</v>
      </c>
      <c r="I65" s="35">
        <v>4.0000000000000002E-4</v>
      </c>
      <c r="J65" s="33" t="s">
        <v>50</v>
      </c>
      <c r="K65" s="34">
        <v>1.4622999999999999</v>
      </c>
      <c r="L65" s="29">
        <v>0.32550000000000001</v>
      </c>
      <c r="M65" s="19" t="s">
        <v>43</v>
      </c>
    </row>
    <row r="66" spans="2:13" ht="12" customHeight="1" x14ac:dyDescent="0.3">
      <c r="B66" s="16"/>
      <c r="C66" s="20"/>
      <c r="D66" s="20" t="s">
        <v>44</v>
      </c>
      <c r="E66" s="75">
        <v>9.9000000000000008E-3</v>
      </c>
      <c r="F66" s="20" t="s">
        <v>45</v>
      </c>
      <c r="G66" s="32">
        <v>-1.0447</v>
      </c>
      <c r="H66" s="32">
        <v>0.35070000000000001</v>
      </c>
      <c r="I66" s="37"/>
      <c r="J66" s="4" t="s">
        <v>51</v>
      </c>
      <c r="K66" s="32">
        <v>-0.91749999999999998</v>
      </c>
      <c r="L66" s="31">
        <v>0.31390000000000001</v>
      </c>
      <c r="M66" s="80">
        <v>3.5999999999999999E-3</v>
      </c>
    </row>
    <row r="67" spans="2:13" ht="12" customHeight="1" x14ac:dyDescent="0.3">
      <c r="B67" s="88" t="s">
        <v>86</v>
      </c>
      <c r="C67" s="24"/>
      <c r="D67" s="20"/>
      <c r="E67" s="21"/>
      <c r="F67" s="20"/>
      <c r="G67" s="32"/>
      <c r="H67" s="32"/>
      <c r="I67" s="43"/>
      <c r="J67" s="12"/>
      <c r="K67" s="38"/>
      <c r="L67" s="61"/>
      <c r="M67" s="26"/>
    </row>
    <row r="68" spans="2:13" ht="12" customHeight="1" x14ac:dyDescent="0.3">
      <c r="B68" s="16"/>
      <c r="C68" s="16" t="s">
        <v>47</v>
      </c>
      <c r="D68" s="18" t="s">
        <v>55</v>
      </c>
      <c r="E68" s="76">
        <v>4.1000000000000003E-3</v>
      </c>
      <c r="F68" s="18" t="s">
        <v>42</v>
      </c>
      <c r="G68" s="34">
        <v>1.6479999999999999</v>
      </c>
      <c r="H68" s="34">
        <v>0.65659999999999996</v>
      </c>
      <c r="I68" s="40">
        <v>7.9000000000000008E-3</v>
      </c>
      <c r="J68" s="36" t="s">
        <v>50</v>
      </c>
      <c r="K68" s="39">
        <v>1.2603</v>
      </c>
      <c r="L68" s="41">
        <v>0.46870000000000001</v>
      </c>
      <c r="M68" s="70">
        <v>7.6E-3</v>
      </c>
    </row>
    <row r="69" spans="2:13" ht="12" customHeight="1" x14ac:dyDescent="0.3">
      <c r="B69" s="16"/>
      <c r="C69" s="16"/>
      <c r="D69" s="20" t="s">
        <v>44</v>
      </c>
      <c r="E69" s="75">
        <v>7.6399999999999996E-2</v>
      </c>
      <c r="F69" s="20" t="s">
        <v>45</v>
      </c>
      <c r="G69" s="32">
        <v>-1.3109999999999999</v>
      </c>
      <c r="H69" s="32">
        <v>0.65959999999999996</v>
      </c>
      <c r="I69" s="64"/>
      <c r="J69" s="36" t="s">
        <v>51</v>
      </c>
      <c r="K69" s="39">
        <v>-5.3567</v>
      </c>
      <c r="L69" s="41">
        <v>2.7627000000000002</v>
      </c>
      <c r="M69" s="70">
        <v>4.6699999999999998E-2</v>
      </c>
    </row>
    <row r="70" spans="2:13" ht="12" customHeight="1" x14ac:dyDescent="0.3">
      <c r="B70" s="89" t="s">
        <v>87</v>
      </c>
      <c r="C70" s="24"/>
      <c r="D70" s="24"/>
      <c r="E70" s="26"/>
      <c r="F70" s="24"/>
      <c r="G70" s="38"/>
      <c r="H70" s="38"/>
      <c r="I70" s="12"/>
      <c r="J70" s="12"/>
      <c r="K70" s="38"/>
      <c r="L70" s="61"/>
      <c r="M70" s="26"/>
    </row>
    <row r="71" spans="2:13" ht="12" customHeight="1" x14ac:dyDescent="0.3">
      <c r="B71" s="102" t="s">
        <v>60</v>
      </c>
      <c r="C71" s="102"/>
      <c r="D71" s="102"/>
      <c r="E71" s="102"/>
      <c r="F71" s="102"/>
    </row>
  </sheetData>
  <mergeCells count="4">
    <mergeCell ref="B71:F71"/>
    <mergeCell ref="B12:M12"/>
    <mergeCell ref="B5:E5"/>
    <mergeCell ref="B8:I8"/>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4"/>
  <sheetViews>
    <sheetView topLeftCell="A9" workbookViewId="0">
      <selection activeCell="H16" sqref="H16"/>
    </sheetView>
  </sheetViews>
  <sheetFormatPr defaultRowHeight="14.4" x14ac:dyDescent="0.3"/>
  <cols>
    <col min="1" max="1" width="8.88671875" style="16"/>
    <col min="2" max="2" width="59.44140625" style="16" customWidth="1"/>
    <col min="3" max="16384" width="8.88671875" style="16"/>
  </cols>
  <sheetData>
    <row r="1" spans="2:12" x14ac:dyDescent="0.3">
      <c r="B1" s="27" t="s">
        <v>21</v>
      </c>
    </row>
    <row r="3" spans="2:12" x14ac:dyDescent="0.3">
      <c r="B3" t="s">
        <v>54</v>
      </c>
    </row>
    <row r="5" spans="2:12" ht="18.600000000000001" x14ac:dyDescent="0.3">
      <c r="B5" s="100" t="s">
        <v>92</v>
      </c>
      <c r="C5" s="100"/>
      <c r="D5" s="100"/>
      <c r="E5" s="100"/>
      <c r="F5"/>
      <c r="G5"/>
      <c r="H5"/>
      <c r="I5"/>
    </row>
    <row r="6" spans="2:12" x14ac:dyDescent="0.3">
      <c r="B6"/>
      <c r="C6"/>
      <c r="D6"/>
      <c r="E6"/>
      <c r="F6"/>
      <c r="G6"/>
      <c r="H6"/>
      <c r="I6"/>
    </row>
    <row r="7" spans="2:12" x14ac:dyDescent="0.3">
      <c r="B7" t="s">
        <v>20</v>
      </c>
      <c r="C7"/>
      <c r="D7"/>
      <c r="E7"/>
      <c r="F7"/>
      <c r="G7"/>
      <c r="H7"/>
      <c r="I7"/>
    </row>
    <row r="8" spans="2:12" x14ac:dyDescent="0.3">
      <c r="B8" s="101" t="s">
        <v>93</v>
      </c>
      <c r="C8" s="101"/>
      <c r="D8" s="101"/>
      <c r="E8" s="101"/>
      <c r="F8" s="101"/>
      <c r="G8" s="101"/>
      <c r="H8" s="101"/>
      <c r="I8" s="101"/>
    </row>
    <row r="9" spans="2:12" x14ac:dyDescent="0.3">
      <c r="B9" t="s">
        <v>94</v>
      </c>
      <c r="C9"/>
      <c r="D9"/>
      <c r="E9"/>
      <c r="F9"/>
      <c r="G9"/>
      <c r="H9"/>
      <c r="I9"/>
    </row>
    <row r="10" spans="2:12" x14ac:dyDescent="0.3">
      <c r="B10" s="16" t="s">
        <v>19</v>
      </c>
    </row>
    <row r="13" spans="2:12" ht="91.8" customHeight="1" x14ac:dyDescent="0.3">
      <c r="B13" s="104" t="s">
        <v>108</v>
      </c>
      <c r="C13" s="105"/>
      <c r="D13" s="105"/>
      <c r="E13" s="105"/>
      <c r="F13" s="105"/>
      <c r="G13" s="105"/>
      <c r="H13" s="105"/>
      <c r="I13" s="105"/>
      <c r="J13" s="105"/>
      <c r="K13" s="105"/>
      <c r="L13" s="105"/>
    </row>
    <row r="15" spans="2:12" x14ac:dyDescent="0.3">
      <c r="B15" s="81" t="s">
        <v>52</v>
      </c>
      <c r="C15" s="81" t="s">
        <v>4</v>
      </c>
      <c r="D15" s="82" t="s">
        <v>2</v>
      </c>
      <c r="E15" s="83" t="s">
        <v>40</v>
      </c>
      <c r="F15" s="83" t="s">
        <v>39</v>
      </c>
      <c r="G15" s="81" t="s">
        <v>36</v>
      </c>
    </row>
    <row r="16" spans="2:12" x14ac:dyDescent="0.3">
      <c r="B16" s="20" t="s">
        <v>100</v>
      </c>
      <c r="C16" s="21">
        <v>459</v>
      </c>
      <c r="D16" s="20" t="s">
        <v>41</v>
      </c>
      <c r="E16" s="75">
        <v>10.6073</v>
      </c>
      <c r="F16" s="75">
        <v>1.1153</v>
      </c>
      <c r="G16" s="21" t="s">
        <v>43</v>
      </c>
      <c r="H16" s="98" t="s">
        <v>109</v>
      </c>
    </row>
    <row r="17" spans="2:7" x14ac:dyDescent="0.3">
      <c r="B17" s="20" t="s">
        <v>101</v>
      </c>
      <c r="C17" s="21">
        <v>445</v>
      </c>
      <c r="D17" s="20" t="s">
        <v>46</v>
      </c>
      <c r="E17" s="77">
        <v>2.1959</v>
      </c>
      <c r="F17" s="77">
        <v>0.65549999999999997</v>
      </c>
      <c r="G17" s="66">
        <v>8.9999999999999998E-4</v>
      </c>
    </row>
    <row r="18" spans="2:7" x14ac:dyDescent="0.3">
      <c r="B18" s="20" t="s">
        <v>106</v>
      </c>
      <c r="C18" s="21">
        <v>462</v>
      </c>
      <c r="D18" s="20" t="s">
        <v>41</v>
      </c>
      <c r="E18" s="75">
        <v>1.9012</v>
      </c>
      <c r="F18" s="75">
        <v>0.43559999999999999</v>
      </c>
      <c r="G18" s="21" t="s">
        <v>43</v>
      </c>
    </row>
    <row r="19" spans="2:7" x14ac:dyDescent="0.3">
      <c r="B19" s="14"/>
      <c r="C19" s="72">
        <v>456</v>
      </c>
      <c r="D19" s="14" t="s">
        <v>46</v>
      </c>
      <c r="E19" s="84">
        <v>-0.85350000000000004</v>
      </c>
      <c r="F19" s="84">
        <v>0.21779999999999999</v>
      </c>
      <c r="G19" s="72">
        <v>1E-4</v>
      </c>
    </row>
    <row r="20" spans="2:7" x14ac:dyDescent="0.3">
      <c r="B20" s="20" t="s">
        <v>107</v>
      </c>
      <c r="C20" s="72">
        <v>456</v>
      </c>
      <c r="D20" s="14" t="s">
        <v>46</v>
      </c>
      <c r="E20" s="84">
        <v>0.92</v>
      </c>
      <c r="F20" s="84">
        <v>0.34010000000000001</v>
      </c>
      <c r="G20" s="85">
        <v>7.1000000000000004E-3</v>
      </c>
    </row>
    <row r="21" spans="2:7" x14ac:dyDescent="0.3">
      <c r="B21" s="14" t="s">
        <v>12</v>
      </c>
      <c r="C21" s="72">
        <v>572</v>
      </c>
      <c r="D21" s="14" t="s">
        <v>41</v>
      </c>
      <c r="E21" s="84">
        <v>4.0894000000000004</v>
      </c>
      <c r="F21" s="84">
        <v>0.77849999999999997</v>
      </c>
      <c r="G21" s="72" t="s">
        <v>43</v>
      </c>
    </row>
    <row r="22" spans="2:7" x14ac:dyDescent="0.3">
      <c r="B22" s="14"/>
      <c r="C22" s="72">
        <v>544</v>
      </c>
      <c r="D22" s="14" t="s">
        <v>46</v>
      </c>
      <c r="E22" s="84">
        <v>-1.3251999999999999</v>
      </c>
      <c r="F22" s="84">
        <v>0.2757</v>
      </c>
      <c r="G22" s="72" t="s">
        <v>43</v>
      </c>
    </row>
    <row r="23" spans="2:7" x14ac:dyDescent="0.3">
      <c r="B23" s="14"/>
      <c r="C23" s="72">
        <v>280</v>
      </c>
      <c r="D23" s="14" t="s">
        <v>53</v>
      </c>
      <c r="E23" s="84">
        <v>1.2596000000000001</v>
      </c>
      <c r="F23" s="84">
        <v>0.46129999999999999</v>
      </c>
      <c r="G23" s="85">
        <v>6.7999999999999996E-3</v>
      </c>
    </row>
    <row r="24" spans="2:7" x14ac:dyDescent="0.3">
      <c r="B24" s="14" t="s">
        <v>13</v>
      </c>
      <c r="C24" s="72">
        <v>571</v>
      </c>
      <c r="D24" s="14" t="s">
        <v>41</v>
      </c>
      <c r="E24" s="84">
        <v>2.9622000000000002</v>
      </c>
      <c r="F24" s="84">
        <v>0.57179999999999997</v>
      </c>
      <c r="G24" s="72" t="s">
        <v>43</v>
      </c>
    </row>
    <row r="25" spans="2:7" x14ac:dyDescent="0.3">
      <c r="B25" s="14"/>
      <c r="C25" s="72">
        <v>266</v>
      </c>
      <c r="D25" s="14" t="s">
        <v>53</v>
      </c>
      <c r="E25" s="84">
        <v>2.3239999999999998</v>
      </c>
      <c r="F25" s="84">
        <v>0.55210000000000004</v>
      </c>
      <c r="G25" s="72" t="s">
        <v>43</v>
      </c>
    </row>
    <row r="26" spans="2:7" x14ac:dyDescent="0.3">
      <c r="B26" s="14" t="s">
        <v>14</v>
      </c>
      <c r="C26" s="72">
        <v>571</v>
      </c>
      <c r="D26" s="14" t="s">
        <v>41</v>
      </c>
      <c r="E26" s="84">
        <v>2.7018</v>
      </c>
      <c r="F26" s="84">
        <v>0.6149</v>
      </c>
      <c r="G26" s="72" t="s">
        <v>43</v>
      </c>
    </row>
    <row r="27" spans="2:7" x14ac:dyDescent="0.3">
      <c r="B27" s="14"/>
      <c r="C27" s="72">
        <v>541</v>
      </c>
      <c r="D27" s="14" t="s">
        <v>46</v>
      </c>
      <c r="E27" s="84">
        <v>-0.50839999999999996</v>
      </c>
      <c r="F27" s="84">
        <v>0.21229999999999999</v>
      </c>
      <c r="G27" s="84">
        <v>1.7000000000000001E-2</v>
      </c>
    </row>
    <row r="28" spans="2:7" x14ac:dyDescent="0.3">
      <c r="B28" s="20" t="s">
        <v>102</v>
      </c>
      <c r="C28" s="72">
        <v>541</v>
      </c>
      <c r="D28" s="14" t="s">
        <v>46</v>
      </c>
      <c r="E28" s="84">
        <v>-8.2239000000000004</v>
      </c>
      <c r="F28" s="84">
        <v>1.8868</v>
      </c>
      <c r="G28" s="72" t="s">
        <v>43</v>
      </c>
    </row>
    <row r="29" spans="2:7" x14ac:dyDescent="0.3">
      <c r="B29" s="20" t="s">
        <v>105</v>
      </c>
      <c r="C29" s="72">
        <v>222</v>
      </c>
      <c r="D29" s="14" t="s">
        <v>46</v>
      </c>
      <c r="E29" s="84">
        <v>0.58260000000000001</v>
      </c>
      <c r="F29" s="84">
        <v>0.2671</v>
      </c>
      <c r="G29" s="84">
        <v>2.9700000000000001E-2</v>
      </c>
    </row>
    <row r="30" spans="2:7" x14ac:dyDescent="0.3">
      <c r="B30" s="14"/>
      <c r="C30" s="72">
        <v>266</v>
      </c>
      <c r="D30" s="14" t="s">
        <v>53</v>
      </c>
      <c r="E30" s="84">
        <v>0.94630000000000003</v>
      </c>
      <c r="F30" s="84">
        <v>0.40939999999999999</v>
      </c>
      <c r="G30" s="84">
        <v>2.1899999999999999E-2</v>
      </c>
    </row>
    <row r="31" spans="2:7" x14ac:dyDescent="0.3">
      <c r="B31" s="14" t="s">
        <v>10</v>
      </c>
      <c r="C31" s="72">
        <v>571</v>
      </c>
      <c r="D31" s="14" t="s">
        <v>41</v>
      </c>
      <c r="E31" s="84">
        <v>2.0994999999999999</v>
      </c>
      <c r="F31" s="84">
        <v>0.48599999999999999</v>
      </c>
      <c r="G31" s="72" t="s">
        <v>43</v>
      </c>
    </row>
    <row r="32" spans="2:7" x14ac:dyDescent="0.3">
      <c r="B32" s="14"/>
      <c r="C32" s="72">
        <v>541</v>
      </c>
      <c r="D32" s="14" t="s">
        <v>46</v>
      </c>
      <c r="E32" s="84">
        <v>0.75900000000000001</v>
      </c>
      <c r="F32" s="84">
        <v>0.23300000000000001</v>
      </c>
      <c r="G32" s="84">
        <v>1.1999999999999999E-3</v>
      </c>
    </row>
    <row r="33" spans="2:7" x14ac:dyDescent="0.3">
      <c r="B33" s="55"/>
      <c r="C33" s="86">
        <v>266</v>
      </c>
      <c r="D33" s="55" t="s">
        <v>53</v>
      </c>
      <c r="E33" s="87">
        <v>1.7497</v>
      </c>
      <c r="F33" s="87">
        <v>0.379</v>
      </c>
      <c r="G33" s="86" t="s">
        <v>43</v>
      </c>
    </row>
    <row r="34" spans="2:7" x14ac:dyDescent="0.3">
      <c r="B34" s="16" t="s">
        <v>61</v>
      </c>
    </row>
  </sheetData>
  <mergeCells count="3">
    <mergeCell ref="B13:L13"/>
    <mergeCell ref="B5:E5"/>
    <mergeCell ref="B8:I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descriptive</vt:lpstr>
      <vt:lpstr>random</vt:lpstr>
      <vt:lpstr>dorsal and frontal</vt:lpstr>
      <vt:lpstr>sagittal</vt:lpstr>
    </vt:vector>
  </TitlesOfParts>
  <Company>SLU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agneta</dc:creator>
  <cp:lastModifiedBy>agneta</cp:lastModifiedBy>
  <dcterms:created xsi:type="dcterms:W3CDTF">2022-09-18T14:07:31Z</dcterms:created>
  <dcterms:modified xsi:type="dcterms:W3CDTF">2023-04-20T14:14:16Z</dcterms:modified>
</cp:coreProperties>
</file>