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po734\OneDrive - The University of Auckland\Chris_Pook_Liggins\students\Frankie Day\methDev_paper\Metabolomics\revisions\"/>
    </mc:Choice>
  </mc:AlternateContent>
  <xr:revisionPtr revIDLastSave="0" documentId="13_ncr:1_{95D2C836-9F46-42A1-B558-4565D470DA57}" xr6:coauthVersionLast="47" xr6:coauthVersionMax="47" xr10:uidLastSave="{00000000-0000-0000-0000-000000000000}"/>
  <bookViews>
    <workbookView xWindow="-120" yWindow="-120" windowWidth="29040" windowHeight="15525" activeTab="1" xr2:uid="{21A2A78D-BAC9-4C06-9B0F-65BDD0EFB0A4}"/>
  </bookViews>
  <sheets>
    <sheet name="SupplemetaryTable1" sheetId="1" r:id="rId1"/>
    <sheet name="SupplementryTable2" sheetId="5" r:id="rId2"/>
    <sheet name="King comparison" sheetId="6" r:id="rId3"/>
  </sheets>
  <definedNames>
    <definedName name="_xlnm._FilterDatabase" localSheetId="0" hidden="1">SupplemetaryTable1!$A$23:$O$23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4" i="1" l="1"/>
  <c r="J63" i="1"/>
  <c r="I3" i="5"/>
  <c r="J3" i="5"/>
  <c r="I4" i="5"/>
  <c r="J4" i="5"/>
  <c r="I5" i="5"/>
  <c r="J5" i="5"/>
  <c r="H5" i="5"/>
  <c r="H4" i="5"/>
  <c r="H3" i="5"/>
  <c r="J65" i="1" l="1"/>
</calcChain>
</file>

<file path=xl/sharedStrings.xml><?xml version="1.0" encoding="utf-8"?>
<sst xmlns="http://schemas.openxmlformats.org/spreadsheetml/2006/main" count="620" uniqueCount="217">
  <si>
    <t>QreSS Internal Standards</t>
  </si>
  <si>
    <t>m/z</t>
  </si>
  <si>
    <t>Metabolic Class</t>
  </si>
  <si>
    <t>Metabolite Name</t>
  </si>
  <si>
    <t>L-Alanine (13C3, 99%; 15N, 99%)</t>
  </si>
  <si>
    <t>1,4-Butanediamine (putrescine)·2HCl (13C4, 99%)</t>
  </si>
  <si>
    <t>Creatinine (N-methyl-D3, 98%)</t>
  </si>
  <si>
    <t>Ethanolamine·HCl (1,1,2,2-D4, 98%)</t>
  </si>
  <si>
    <t>Guanosine·2H2O (15N5, 96-98%)</t>
  </si>
  <si>
    <t>Hypoxanthine (13C5, 99%)</t>
  </si>
  <si>
    <t>L-Leucine (13C6, 99%)</t>
  </si>
  <si>
    <t>L-Phenylalanine (ring-13C6, 99%)</t>
  </si>
  <si>
    <t>Thymine (1,3-15N2, 98%)</t>
  </si>
  <si>
    <t>L-Tryptophan (13C11, 99%)</t>
  </si>
  <si>
    <t>L-Tyrosine (ring-13C6, 99%)</t>
  </si>
  <si>
    <t>Vitamin B3 (nicotinamide) (13C6, 99%)</t>
  </si>
  <si>
    <t>Citric acid (1,5,6-carboxyl-13C3, 99%)</t>
  </si>
  <si>
    <t>Fumaric acid (13C4, 99%)</t>
  </si>
  <si>
    <t>Indole-3-acetic acid (phenyl-13C6, 99%)</t>
  </si>
  <si>
    <t>α-Ketoglutaric acid, disodium salt (1,2,3,4-13C4, 99%) CP 97%</t>
  </si>
  <si>
    <t>Sodium palmitate (U-13C16, 98%)</t>
  </si>
  <si>
    <t>Sodium pyruvate (13C3, 99%)</t>
  </si>
  <si>
    <t>MW (Da)</t>
  </si>
  <si>
    <t>Other (polyamine)</t>
  </si>
  <si>
    <t>Amino acid</t>
  </si>
  <si>
    <t>Other (1,2-aminoalcohol)</t>
  </si>
  <si>
    <t>Nucleoside</t>
  </si>
  <si>
    <t>Nucleobase (purine)</t>
  </si>
  <si>
    <t>Nucleobase (pyrimidine)</t>
  </si>
  <si>
    <t>Vitamin</t>
  </si>
  <si>
    <t>Organic acid</t>
  </si>
  <si>
    <t>Fatty acid</t>
  </si>
  <si>
    <t>Concentration (µg/mL)</t>
  </si>
  <si>
    <t>C2H5NO2</t>
  </si>
  <si>
    <t>C3H7NO2</t>
  </si>
  <si>
    <t>C3H7NO3</t>
  </si>
  <si>
    <t>C5H9NO2</t>
  </si>
  <si>
    <t>C5H11NO2</t>
  </si>
  <si>
    <t>C4H9NO3</t>
  </si>
  <si>
    <t>C3H7NO2S</t>
  </si>
  <si>
    <t>C6H13NO2</t>
  </si>
  <si>
    <t>C4H7NO4</t>
  </si>
  <si>
    <t>C6H14N2O2</t>
  </si>
  <si>
    <t>C5H9NO4</t>
  </si>
  <si>
    <t>C5H11NO2S</t>
  </si>
  <si>
    <t>C6H9N3O2</t>
  </si>
  <si>
    <t>C9H11NO2</t>
  </si>
  <si>
    <t>C6H14N4O2</t>
  </si>
  <si>
    <t>C9H11NO3</t>
  </si>
  <si>
    <t>C11H12N2O2</t>
  </si>
  <si>
    <t>C6H12N2O4S2</t>
  </si>
  <si>
    <t>Glycine</t>
  </si>
  <si>
    <t>Alanine</t>
  </si>
  <si>
    <t>Serine</t>
  </si>
  <si>
    <t>Proline</t>
  </si>
  <si>
    <t>Valine</t>
  </si>
  <si>
    <t>Threonine</t>
  </si>
  <si>
    <t>Cysteine</t>
  </si>
  <si>
    <t>Isoleucine</t>
  </si>
  <si>
    <t>Leucine</t>
  </si>
  <si>
    <t>Aspartic acid</t>
  </si>
  <si>
    <t>Lysine</t>
  </si>
  <si>
    <t>Glutamic acid</t>
  </si>
  <si>
    <t>Methionine</t>
  </si>
  <si>
    <t>Histidine</t>
  </si>
  <si>
    <t>Phenylalanine</t>
  </si>
  <si>
    <t>Arginine</t>
  </si>
  <si>
    <t>Tyrosine</t>
  </si>
  <si>
    <t>Tryptophan</t>
  </si>
  <si>
    <t>Cystine</t>
  </si>
  <si>
    <t>Formula</t>
  </si>
  <si>
    <t>β-alanine</t>
  </si>
  <si>
    <t>β-aminoisobutryic acid</t>
  </si>
  <si>
    <t>α-amino-n-butyric acid</t>
  </si>
  <si>
    <t>γ-amino-n-butyric acid</t>
  </si>
  <si>
    <t>δ-hydroxylysine</t>
  </si>
  <si>
    <t>1-methyhistidine</t>
  </si>
  <si>
    <t>3-methyhistidine</t>
  </si>
  <si>
    <t>Urea</t>
  </si>
  <si>
    <t>Ethanolamine</t>
  </si>
  <si>
    <t>CH4N2O</t>
  </si>
  <si>
    <t>C2H7NO</t>
  </si>
  <si>
    <t>C4H9NO2</t>
  </si>
  <si>
    <t>C4H7N3O</t>
  </si>
  <si>
    <t>C2H7NO3S</t>
  </si>
  <si>
    <t>C5H9NO3</t>
  </si>
  <si>
    <t>C5H12N2O2</t>
  </si>
  <si>
    <t>C6H14N2O3</t>
  </si>
  <si>
    <t>C7H11N3O2</t>
  </si>
  <si>
    <t>C6H13N3O3</t>
  </si>
  <si>
    <t>C7H14N2O4S</t>
  </si>
  <si>
    <t>C9H14N4O3</t>
  </si>
  <si>
    <t>C10H16N4O3</t>
  </si>
  <si>
    <t>C8H16N2O4S2</t>
  </si>
  <si>
    <t>Sarcosine</t>
  </si>
  <si>
    <t>Creatinine</t>
  </si>
  <si>
    <t>Taurine</t>
  </si>
  <si>
    <t>Hydroxy-proline</t>
  </si>
  <si>
    <t>Ornithine</t>
  </si>
  <si>
    <t>Citrulline</t>
  </si>
  <si>
    <t>Cystathionine</t>
  </si>
  <si>
    <t>Carnosine</t>
  </si>
  <si>
    <t>Anserine</t>
  </si>
  <si>
    <t>Homocystine</t>
  </si>
  <si>
    <t>A9906</t>
  </si>
  <si>
    <t xml:space="preserve">13C3H715NO2 </t>
  </si>
  <si>
    <t xml:space="preserve">13C4H12N2·2HCl </t>
  </si>
  <si>
    <t xml:space="preserve">C4H4D3N3O </t>
  </si>
  <si>
    <t xml:space="preserve">C2H3D4NO·HCl </t>
  </si>
  <si>
    <t xml:space="preserve">C10H1315N5O5 </t>
  </si>
  <si>
    <t xml:space="preserve">13C5H4N4O </t>
  </si>
  <si>
    <t xml:space="preserve">13C6H13NO2 </t>
  </si>
  <si>
    <t xml:space="preserve">13C6C3H11NO2 </t>
  </si>
  <si>
    <t xml:space="preserve">C5H615N2O2 </t>
  </si>
  <si>
    <t xml:space="preserve">13C11H12N2O2 </t>
  </si>
  <si>
    <t xml:space="preserve">13C6C3H11NO3 </t>
  </si>
  <si>
    <t xml:space="preserve">13C6H6N2O </t>
  </si>
  <si>
    <t xml:space="preserve">13C3C3H8O7 </t>
  </si>
  <si>
    <t xml:space="preserve">13C4H4O4 </t>
  </si>
  <si>
    <t xml:space="preserve">13C6C4H9NO2 </t>
  </si>
  <si>
    <t xml:space="preserve">13C4CH4Na2O5 </t>
  </si>
  <si>
    <t xml:space="preserve">13C16H31O2Na </t>
  </si>
  <si>
    <t xml:space="preserve">13C3H3O3Na </t>
  </si>
  <si>
    <t>Yes</t>
  </si>
  <si>
    <t>No</t>
  </si>
  <si>
    <t>Amino acid &amp; derivative</t>
  </si>
  <si>
    <t>asymmetry</t>
  </si>
  <si>
    <t>tailing factor</t>
  </si>
  <si>
    <t>theoretical plates</t>
  </si>
  <si>
    <t>Native_anserine</t>
  </si>
  <si>
    <t>Native_cystine</t>
  </si>
  <si>
    <t>Native_PRO</t>
  </si>
  <si>
    <t>Native_carnosine</t>
  </si>
  <si>
    <t>Native_cystathionine</t>
  </si>
  <si>
    <t>Native_tryptophan</t>
  </si>
  <si>
    <t>QReSS_Tyrosine</t>
  </si>
  <si>
    <t>Native_tyrosine</t>
  </si>
  <si>
    <t>Native_citrulline</t>
  </si>
  <si>
    <t>Native_arginine</t>
  </si>
  <si>
    <t>QReSS_Phenylalanine</t>
  </si>
  <si>
    <t>Native_3-methyhistidine</t>
  </si>
  <si>
    <t>Native_1-methyhistidine</t>
  </si>
  <si>
    <t>Native_phenylalanine</t>
  </si>
  <si>
    <t>Native_δ-hydroxylysine</t>
  </si>
  <si>
    <t>Native_histidine</t>
  </si>
  <si>
    <t>Native_methionine</t>
  </si>
  <si>
    <t>Native_glutamic acid</t>
  </si>
  <si>
    <t>Native_lysine</t>
  </si>
  <si>
    <t>QReSS_Hypoxanthine</t>
  </si>
  <si>
    <t>QReSS_Leucine</t>
  </si>
  <si>
    <t>Native_aspartic acid</t>
  </si>
  <si>
    <t>Native_ornithine</t>
  </si>
  <si>
    <t>Native_isoleucine</t>
  </si>
  <si>
    <t>Native_leucine</t>
  </si>
  <si>
    <t>Native_hydroxy-proline</t>
  </si>
  <si>
    <t>Native_LYS_A</t>
  </si>
  <si>
    <t>Native_LYS_B</t>
  </si>
  <si>
    <t>Native_GLU_B</t>
  </si>
  <si>
    <t>Native_GLU_A</t>
  </si>
  <si>
    <t>QReSS_Vitamin_B3</t>
  </si>
  <si>
    <t>QReSS_Thymine</t>
  </si>
  <si>
    <t>Native_taurine</t>
  </si>
  <si>
    <t>Native_threonine</t>
  </si>
  <si>
    <t>Native_valine</t>
  </si>
  <si>
    <t>QReSS_Creatinine</t>
  </si>
  <si>
    <t>Native_proline</t>
  </si>
  <si>
    <t>Native_creatinine</t>
  </si>
  <si>
    <t>Native_serine_b</t>
  </si>
  <si>
    <t>Native_serine_a</t>
  </si>
  <si>
    <t>Native_α-amino-n-butyric acid</t>
  </si>
  <si>
    <t>Native_γ-amino-n-butyric acid</t>
  </si>
  <si>
    <t>Native_β-aminoisobutryic acid</t>
  </si>
  <si>
    <t>QReSS_Alanine</t>
  </si>
  <si>
    <t>QReSS_Butanediamine</t>
  </si>
  <si>
    <t>Native_alanine</t>
  </si>
  <si>
    <t>Native_β-alanine</t>
  </si>
  <si>
    <t>Native_sarcosine</t>
  </si>
  <si>
    <t>Native_glycine</t>
  </si>
  <si>
    <t>QReSS_Ethanolamine</t>
  </si>
  <si>
    <t>Native_ethanolamine</t>
  </si>
  <si>
    <t>Native_urea</t>
  </si>
  <si>
    <t>Metabolite</t>
  </si>
  <si>
    <t>%CV</t>
  </si>
  <si>
    <t>Standard Deviation</t>
  </si>
  <si>
    <t>Mean</t>
  </si>
  <si>
    <t>Metric</t>
  </si>
  <si>
    <t>Native metabolite identified on first annotation</t>
  </si>
  <si>
    <t>n/a</t>
  </si>
  <si>
    <r>
      <rPr>
        <b/>
        <sz val="11"/>
        <color theme="1"/>
        <rFont val="Aptos Narrow"/>
        <family val="2"/>
        <scheme val="minor"/>
      </rPr>
      <t>Supplementary Table 2</t>
    </r>
    <r>
      <rPr>
        <sz val="11"/>
        <color theme="1"/>
        <rFont val="Aptos Narrow"/>
        <family val="2"/>
        <scheme val="minor"/>
      </rPr>
      <t>. Summary of peak chromatography metrics for level 1 identified metabolites. CV; Coefficient of Variation.</t>
    </r>
  </si>
  <si>
    <t xml:space="preserve">Organosulfonic acids and derivatives  </t>
  </si>
  <si>
    <t>Amines</t>
  </si>
  <si>
    <t>Ureas</t>
  </si>
  <si>
    <t>total</t>
  </si>
  <si>
    <t>ratio</t>
  </si>
  <si>
    <t>Observed</t>
  </si>
  <si>
    <t>adduct</t>
  </si>
  <si>
    <t>Indole</t>
  </si>
  <si>
    <t>[M+NH4]+</t>
  </si>
  <si>
    <t>[M+H]+</t>
  </si>
  <si>
    <t>xlogP</t>
  </si>
  <si>
    <t>PubChem CID of native metabolite</t>
  </si>
  <si>
    <t>135398638  </t>
  </si>
  <si>
    <t>2735111 </t>
  </si>
  <si>
    <r>
      <rPr>
        <b/>
        <sz val="11"/>
        <color theme="1"/>
        <rFont val="Calibri"/>
        <family val="2"/>
      </rPr>
      <t>Supplementry Table 1.</t>
    </r>
    <r>
      <rPr>
        <sz val="11"/>
        <color theme="1"/>
        <rFont val="Calibri"/>
        <family val="2"/>
      </rPr>
      <t xml:space="preserve"> Information of QReSS and Amino acid A9906  internal standards. Also information on if they were identified in our analysis('Identified')  and whether the native metabolite was correctly annotated after MS-Dial spectral MS/MS matching to a modified NIST 2020 library.</t>
    </r>
  </si>
  <si>
    <t>Feature (level 1 and level 2 annotations)</t>
  </si>
  <si>
    <t>Chromatography metric</t>
  </si>
  <si>
    <t>Kynurenine</t>
  </si>
  <si>
    <t>Mannose</t>
  </si>
  <si>
    <t>Methyl-3-histidine</t>
  </si>
  <si>
    <t>SD</t>
  </si>
  <si>
    <t>mean</t>
  </si>
  <si>
    <t>CV</t>
  </si>
  <si>
    <t>RT</t>
  </si>
  <si>
    <t>we observed 12 of the features in QReSS</t>
  </si>
  <si>
    <t>we observed 35 of the features in A9906</t>
  </si>
  <si>
    <t>there's 40 unique features we've observed</t>
  </si>
  <si>
    <t>7 metabolites are common to both, all of which we observe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</si>
</sst>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Times New Roman"/>
      <family val="1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11827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41">
    <xf numFmtId="0" fontId="0" fillId="0" borderId="0" xfId="0"/>
    <xf numFmtId="0" fontId="0" fillId="0" borderId="2" xfId="0" applyBorder="1"/>
    <xf numFmtId="0" fontId="0" fillId="0" borderId="5" xfId="0" applyBorder="1"/>
    <xf numFmtId="2" fontId="0" fillId="0" borderId="3" xfId="0" applyNumberFormat="1" applyBorder="1"/>
    <xf numFmtId="2" fontId="0" fillId="0" borderId="4" xfId="0" applyNumberFormat="1" applyBorder="1"/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2" fontId="0" fillId="0" borderId="7" xfId="0" applyNumberForma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/>
    <xf numFmtId="164" fontId="8" fillId="0" borderId="0" xfId="3" applyNumberFormat="1" applyFont="1"/>
    <xf numFmtId="1" fontId="8" fillId="0" borderId="0" xfId="3" applyNumberFormat="1" applyFont="1"/>
    <xf numFmtId="0" fontId="7" fillId="0" borderId="0" xfId="0" applyFont="1" applyAlignment="1">
      <alignment horizontal="right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3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0" fillId="0" borderId="5" xfId="0" applyBorder="1" applyAlignment="1">
      <alignment horizontal="right"/>
    </xf>
    <xf numFmtId="0" fontId="0" fillId="0" borderId="2" xfId="0" applyBorder="1" applyAlignment="1">
      <alignment horizontal="right"/>
    </xf>
    <xf numFmtId="1" fontId="0" fillId="0" borderId="0" xfId="0" applyNumberFormat="1"/>
    <xf numFmtId="0" fontId="0" fillId="0" borderId="0" xfId="0" applyAlignment="1">
      <alignment horizontal="right" vertical="top"/>
    </xf>
    <xf numFmtId="0" fontId="5" fillId="0" borderId="0" xfId="0" applyFont="1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4">
    <cellStyle name="Normal" xfId="0" builtinId="0"/>
    <cellStyle name="Normal 2" xfId="1" xr:uid="{082E09C5-18CB-424E-90C1-D9AA2D4ECCFF}"/>
    <cellStyle name="Normal 2 2" xfId="3" xr:uid="{BA190528-BEBD-4284-A85B-0CA4E04B1E62}"/>
    <cellStyle name="Normal 3" xfId="2" xr:uid="{07AAF5AA-BF60-47B9-A6DB-0A9A0CD78A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1D290-EB79-44E5-8ECD-0688314E7908}">
  <dimension ref="A1:P65"/>
  <sheetViews>
    <sheetView zoomScale="73" zoomScaleNormal="73" workbookViewId="0">
      <selection activeCell="H22" sqref="H22"/>
    </sheetView>
  </sheetViews>
  <sheetFormatPr defaultRowHeight="15" x14ac:dyDescent="0.25"/>
  <cols>
    <col min="1" max="1" width="56.140625" style="8" bestFit="1" customWidth="1"/>
    <col min="2" max="2" width="16" style="8" bestFit="1" customWidth="1"/>
    <col min="3" max="3" width="12" style="8" bestFit="1" customWidth="1"/>
    <col min="4" max="4" width="20.28515625" style="8" customWidth="1"/>
    <col min="5" max="5" width="9.140625" style="8"/>
    <col min="6" max="6" width="12.140625" style="9" customWidth="1"/>
    <col min="7" max="7" width="21.85546875" style="8" bestFit="1" customWidth="1"/>
    <col min="8" max="8" width="23.85546875" style="8" bestFit="1" customWidth="1"/>
    <col min="9" max="9" width="9.85546875" style="8" bestFit="1" customWidth="1"/>
    <col min="10" max="11" width="15.85546875" style="8" customWidth="1"/>
    <col min="12" max="16384" width="9.140625" style="8"/>
  </cols>
  <sheetData>
    <row r="1" spans="1:16" x14ac:dyDescent="0.25">
      <c r="A1" s="8" t="s">
        <v>203</v>
      </c>
    </row>
    <row r="2" spans="1:16" x14ac:dyDescent="0.25">
      <c r="A2" s="10" t="s">
        <v>0</v>
      </c>
      <c r="B2" s="10"/>
    </row>
    <row r="3" spans="1:16" x14ac:dyDescent="0.25">
      <c r="A3" s="10" t="s">
        <v>3</v>
      </c>
      <c r="B3" s="10" t="s">
        <v>70</v>
      </c>
      <c r="C3" s="10" t="s">
        <v>22</v>
      </c>
      <c r="D3" s="10" t="s">
        <v>1</v>
      </c>
      <c r="E3" s="10" t="s">
        <v>212</v>
      </c>
      <c r="F3" s="11" t="s">
        <v>195</v>
      </c>
      <c r="G3" s="10" t="s">
        <v>32</v>
      </c>
      <c r="H3" s="10" t="s">
        <v>2</v>
      </c>
      <c r="I3" s="10" t="s">
        <v>194</v>
      </c>
      <c r="J3" s="10" t="s">
        <v>186</v>
      </c>
      <c r="K3" s="10" t="s">
        <v>200</v>
      </c>
      <c r="L3" s="10" t="s">
        <v>199</v>
      </c>
    </row>
    <row r="4" spans="1:16" x14ac:dyDescent="0.25">
      <c r="A4" s="8" t="s">
        <v>4</v>
      </c>
      <c r="B4" s="8" t="s">
        <v>105</v>
      </c>
      <c r="C4" s="8">
        <v>93.07</v>
      </c>
      <c r="D4" s="8">
        <v>94.062603390000007</v>
      </c>
      <c r="E4" s="34">
        <v>1.8480000000000001</v>
      </c>
      <c r="F4" s="9" t="s">
        <v>198</v>
      </c>
      <c r="G4" s="8">
        <v>100</v>
      </c>
      <c r="H4" s="8" t="s">
        <v>24</v>
      </c>
      <c r="I4" s="8" t="s">
        <v>123</v>
      </c>
      <c r="J4" s="8" t="s">
        <v>123</v>
      </c>
      <c r="K4" s="12">
        <v>602</v>
      </c>
      <c r="L4" s="8">
        <v>-3</v>
      </c>
      <c r="P4" s="8" t="s">
        <v>213</v>
      </c>
    </row>
    <row r="5" spans="1:16" x14ac:dyDescent="0.25">
      <c r="A5" s="8" t="s">
        <v>14</v>
      </c>
      <c r="B5" s="8" t="s">
        <v>115</v>
      </c>
      <c r="C5" s="8">
        <v>187.14</v>
      </c>
      <c r="D5" s="8">
        <v>188.10184820000001</v>
      </c>
      <c r="E5" s="34">
        <v>6.6159999999999997</v>
      </c>
      <c r="F5" s="9" t="s">
        <v>198</v>
      </c>
      <c r="G5" s="8">
        <v>100</v>
      </c>
      <c r="H5" s="8" t="s">
        <v>24</v>
      </c>
      <c r="I5" s="8" t="s">
        <v>123</v>
      </c>
      <c r="J5" s="8" t="s">
        <v>123</v>
      </c>
      <c r="K5" s="12">
        <v>1153</v>
      </c>
      <c r="L5" s="8">
        <v>-2.2999999999999998</v>
      </c>
      <c r="P5" s="8" t="s">
        <v>214</v>
      </c>
    </row>
    <row r="6" spans="1:16" x14ac:dyDescent="0.25">
      <c r="A6" s="8" t="s">
        <v>8</v>
      </c>
      <c r="B6" s="8" t="s">
        <v>109</v>
      </c>
      <c r="C6" s="8">
        <v>288.20999999999998</v>
      </c>
      <c r="D6" s="8">
        <v>323.0789087</v>
      </c>
      <c r="E6" s="35" t="s">
        <v>187</v>
      </c>
      <c r="F6" s="9" t="s">
        <v>198</v>
      </c>
      <c r="G6" s="8">
        <v>2</v>
      </c>
      <c r="H6" s="8" t="s">
        <v>26</v>
      </c>
      <c r="I6" s="8" t="s">
        <v>124</v>
      </c>
      <c r="J6" s="8" t="s">
        <v>187</v>
      </c>
      <c r="K6" s="16">
        <v>135398635</v>
      </c>
      <c r="L6" s="13">
        <v>-1.9</v>
      </c>
      <c r="P6" s="8" t="s">
        <v>216</v>
      </c>
    </row>
    <row r="7" spans="1:16" x14ac:dyDescent="0.25">
      <c r="A7" s="8" t="s">
        <v>6</v>
      </c>
      <c r="B7" s="8" t="s">
        <v>107</v>
      </c>
      <c r="C7" s="8">
        <v>116.14</v>
      </c>
      <c r="D7" s="8">
        <v>117.08556710000001</v>
      </c>
      <c r="E7" s="34">
        <v>5.0129999999999999</v>
      </c>
      <c r="F7" s="9" t="s">
        <v>198</v>
      </c>
      <c r="G7" s="8">
        <v>100</v>
      </c>
      <c r="H7" s="8" t="s">
        <v>24</v>
      </c>
      <c r="I7" s="8" t="s">
        <v>123</v>
      </c>
      <c r="J7" s="8" t="s">
        <v>123</v>
      </c>
      <c r="K7" s="12">
        <v>588</v>
      </c>
      <c r="L7" s="8">
        <v>-1.8</v>
      </c>
      <c r="P7" s="8" t="s">
        <v>215</v>
      </c>
    </row>
    <row r="8" spans="1:16" x14ac:dyDescent="0.25">
      <c r="A8" s="8" t="s">
        <v>16</v>
      </c>
      <c r="B8" s="8" t="s">
        <v>117</v>
      </c>
      <c r="C8" s="8">
        <v>195.1</v>
      </c>
      <c r="D8" s="8">
        <v>196.0448926</v>
      </c>
      <c r="E8" s="35">
        <v>7.2</v>
      </c>
      <c r="F8" s="9" t="s">
        <v>197</v>
      </c>
      <c r="G8" s="8">
        <v>10</v>
      </c>
      <c r="H8" s="8" t="s">
        <v>30</v>
      </c>
      <c r="I8" s="8" t="s">
        <v>123</v>
      </c>
      <c r="J8" s="8" t="s">
        <v>123</v>
      </c>
      <c r="K8" s="12">
        <v>311</v>
      </c>
      <c r="L8" s="13">
        <v>-1.7</v>
      </c>
    </row>
    <row r="9" spans="1:16" x14ac:dyDescent="0.25">
      <c r="A9" s="8" t="s">
        <v>10</v>
      </c>
      <c r="B9" s="8" t="s">
        <v>111</v>
      </c>
      <c r="C9" s="8">
        <v>137.13</v>
      </c>
      <c r="D9" s="8">
        <v>138.12258370000001</v>
      </c>
      <c r="E9" s="34">
        <v>3.6070000000000002</v>
      </c>
      <c r="F9" s="9" t="s">
        <v>198</v>
      </c>
      <c r="G9" s="8">
        <v>5</v>
      </c>
      <c r="H9" s="8" t="s">
        <v>24</v>
      </c>
      <c r="I9" s="8" t="s">
        <v>123</v>
      </c>
      <c r="J9" s="8" t="s">
        <v>123</v>
      </c>
      <c r="K9" s="12">
        <v>857</v>
      </c>
      <c r="L9" s="8">
        <v>-1.5</v>
      </c>
    </row>
    <row r="10" spans="1:16" x14ac:dyDescent="0.25">
      <c r="A10" s="8" t="s">
        <v>11</v>
      </c>
      <c r="B10" s="8" t="s">
        <v>112</v>
      </c>
      <c r="C10" s="8">
        <v>171.15</v>
      </c>
      <c r="D10" s="8">
        <v>172.10693359999999</v>
      </c>
      <c r="E10" s="34">
        <v>6.4669999999999996</v>
      </c>
      <c r="F10" s="9" t="s">
        <v>198</v>
      </c>
      <c r="G10" s="8">
        <v>100</v>
      </c>
      <c r="H10" s="8" t="s">
        <v>24</v>
      </c>
      <c r="I10" s="8" t="s">
        <v>123</v>
      </c>
      <c r="J10" s="8" t="s">
        <v>123</v>
      </c>
      <c r="K10" s="12">
        <v>994</v>
      </c>
      <c r="L10" s="8">
        <v>-1.5</v>
      </c>
    </row>
    <row r="11" spans="1:16" x14ac:dyDescent="0.25">
      <c r="A11" s="8" t="s">
        <v>7</v>
      </c>
      <c r="B11" s="8" t="s">
        <v>108</v>
      </c>
      <c r="C11" s="8">
        <v>65.11</v>
      </c>
      <c r="D11" s="8">
        <v>66.085695860000001</v>
      </c>
      <c r="E11" s="34">
        <v>1.4350000000000001</v>
      </c>
      <c r="F11" s="9" t="s">
        <v>198</v>
      </c>
      <c r="G11" s="8">
        <v>10</v>
      </c>
      <c r="H11" s="8" t="s">
        <v>25</v>
      </c>
      <c r="I11" s="8" t="s">
        <v>123</v>
      </c>
      <c r="J11" s="8" t="s">
        <v>123</v>
      </c>
      <c r="K11" s="12">
        <v>700</v>
      </c>
      <c r="L11" s="8">
        <v>-1.3</v>
      </c>
    </row>
    <row r="12" spans="1:16" x14ac:dyDescent="0.25">
      <c r="A12" s="8" t="s">
        <v>13</v>
      </c>
      <c r="B12" s="8" t="s">
        <v>114</v>
      </c>
      <c r="C12" s="8">
        <v>215.14</v>
      </c>
      <c r="D12" s="8">
        <v>216.1346077</v>
      </c>
      <c r="E12" s="34">
        <v>8.3439999999999994</v>
      </c>
      <c r="F12" s="9" t="s">
        <v>198</v>
      </c>
      <c r="G12" s="8">
        <v>100</v>
      </c>
      <c r="H12" s="8" t="s">
        <v>24</v>
      </c>
      <c r="I12" s="8" t="s">
        <v>123</v>
      </c>
      <c r="J12" s="8" t="s">
        <v>123</v>
      </c>
      <c r="K12" s="12">
        <v>1148</v>
      </c>
      <c r="L12" s="8">
        <v>-1.1000000000000001</v>
      </c>
    </row>
    <row r="13" spans="1:16" x14ac:dyDescent="0.25">
      <c r="A13" s="8" t="s">
        <v>5</v>
      </c>
      <c r="B13" s="8" t="s">
        <v>106</v>
      </c>
      <c r="C13" s="8">
        <v>92.1</v>
      </c>
      <c r="D13" s="8">
        <v>93.121293429999994</v>
      </c>
      <c r="E13" s="34">
        <v>1.61</v>
      </c>
      <c r="F13" s="9" t="s">
        <v>198</v>
      </c>
      <c r="G13" s="8">
        <v>10</v>
      </c>
      <c r="H13" s="8" t="s">
        <v>23</v>
      </c>
      <c r="I13" s="8" t="s">
        <v>123</v>
      </c>
      <c r="J13" s="8" t="s">
        <v>123</v>
      </c>
      <c r="K13" s="16">
        <v>1045</v>
      </c>
      <c r="L13" s="8">
        <v>-0.9</v>
      </c>
    </row>
    <row r="14" spans="1:16" x14ac:dyDescent="0.25">
      <c r="A14" s="8" t="s">
        <v>19</v>
      </c>
      <c r="B14" s="8" t="s">
        <v>120</v>
      </c>
      <c r="C14" s="8">
        <v>194.03</v>
      </c>
      <c r="D14" s="8">
        <v>149.02711830000001</v>
      </c>
      <c r="E14" s="35" t="s">
        <v>187</v>
      </c>
      <c r="G14" s="8">
        <v>100</v>
      </c>
      <c r="H14" s="8" t="s">
        <v>30</v>
      </c>
      <c r="I14" s="8" t="s">
        <v>124</v>
      </c>
      <c r="J14" s="8" t="s">
        <v>187</v>
      </c>
      <c r="K14" s="12">
        <v>51</v>
      </c>
      <c r="L14" s="13">
        <v>-0.9</v>
      </c>
    </row>
    <row r="15" spans="1:16" x14ac:dyDescent="0.25">
      <c r="A15" s="8" t="s">
        <v>12</v>
      </c>
      <c r="B15" s="8" t="s">
        <v>113</v>
      </c>
      <c r="C15" s="8">
        <v>128.1</v>
      </c>
      <c r="D15" s="8">
        <v>129.04482229999999</v>
      </c>
      <c r="E15" s="34">
        <v>8.2379999999999995</v>
      </c>
      <c r="F15" s="9" t="s">
        <v>198</v>
      </c>
      <c r="G15" s="8">
        <v>20</v>
      </c>
      <c r="H15" s="8" t="s">
        <v>28</v>
      </c>
      <c r="I15" s="8" t="s">
        <v>123</v>
      </c>
      <c r="J15" s="8" t="s">
        <v>123</v>
      </c>
      <c r="K15" s="12">
        <v>1135</v>
      </c>
      <c r="L15" s="13">
        <v>-0.6</v>
      </c>
    </row>
    <row r="16" spans="1:16" x14ac:dyDescent="0.25">
      <c r="A16" s="8" t="s">
        <v>9</v>
      </c>
      <c r="B16" s="8" t="s">
        <v>110</v>
      </c>
      <c r="C16" s="8">
        <v>141.08000000000001</v>
      </c>
      <c r="D16" s="8">
        <v>142.0631108</v>
      </c>
      <c r="E16" s="34">
        <v>7.5419999999999998</v>
      </c>
      <c r="F16" s="9" t="s">
        <v>198</v>
      </c>
      <c r="G16" s="8">
        <v>10</v>
      </c>
      <c r="H16" s="8" t="s">
        <v>27</v>
      </c>
      <c r="I16" s="8" t="s">
        <v>123</v>
      </c>
      <c r="J16" s="8" t="s">
        <v>123</v>
      </c>
      <c r="K16" s="12" t="s">
        <v>201</v>
      </c>
      <c r="L16" s="13">
        <v>-0.5</v>
      </c>
    </row>
    <row r="17" spans="1:12" x14ac:dyDescent="0.25">
      <c r="A17" s="8" t="s">
        <v>15</v>
      </c>
      <c r="B17" s="8" t="s">
        <v>116</v>
      </c>
      <c r="C17" s="8">
        <v>128.08000000000001</v>
      </c>
      <c r="D17" s="8">
        <v>129.07596789999999</v>
      </c>
      <c r="E17" s="34">
        <v>7.0190000000000001</v>
      </c>
      <c r="F17" s="9" t="s">
        <v>198</v>
      </c>
      <c r="G17" s="8">
        <v>5</v>
      </c>
      <c r="H17" s="8" t="s">
        <v>29</v>
      </c>
      <c r="I17" s="8" t="s">
        <v>123</v>
      </c>
      <c r="J17" s="8" t="s">
        <v>123</v>
      </c>
      <c r="K17" s="12">
        <v>936</v>
      </c>
      <c r="L17" s="13">
        <v>-0.5</v>
      </c>
    </row>
    <row r="18" spans="1:12" x14ac:dyDescent="0.25">
      <c r="A18" s="8" t="s">
        <v>17</v>
      </c>
      <c r="B18" s="8" t="s">
        <v>118</v>
      </c>
      <c r="C18" s="8">
        <v>120.04</v>
      </c>
      <c r="D18" s="8">
        <v>121.0322036</v>
      </c>
      <c r="E18" s="35" t="s">
        <v>187</v>
      </c>
      <c r="G18" s="8">
        <v>100</v>
      </c>
      <c r="H18" s="8" t="s">
        <v>30</v>
      </c>
      <c r="I18" s="8" t="s">
        <v>124</v>
      </c>
      <c r="J18" s="8" t="s">
        <v>187</v>
      </c>
      <c r="K18" s="12">
        <v>444972</v>
      </c>
      <c r="L18" s="13">
        <v>-0.3</v>
      </c>
    </row>
    <row r="19" spans="1:12" x14ac:dyDescent="0.25">
      <c r="A19" s="8" t="s">
        <v>21</v>
      </c>
      <c r="B19" s="8" t="s">
        <v>122</v>
      </c>
      <c r="C19" s="8">
        <v>113.02</v>
      </c>
      <c r="D19" s="8">
        <v>91.026108989999997</v>
      </c>
      <c r="E19" s="35" t="s">
        <v>187</v>
      </c>
      <c r="G19" s="8">
        <v>100</v>
      </c>
      <c r="H19" s="8" t="s">
        <v>30</v>
      </c>
      <c r="I19" s="8" t="s">
        <v>124</v>
      </c>
      <c r="J19" s="8" t="s">
        <v>187</v>
      </c>
      <c r="K19" s="12">
        <v>1060</v>
      </c>
      <c r="L19" s="13">
        <v>-0.3</v>
      </c>
    </row>
    <row r="20" spans="1:12" x14ac:dyDescent="0.25">
      <c r="A20" s="8" t="s">
        <v>18</v>
      </c>
      <c r="B20" s="8" t="s">
        <v>119</v>
      </c>
      <c r="C20" s="8">
        <v>181.14</v>
      </c>
      <c r="D20" s="8">
        <v>182.0912836</v>
      </c>
      <c r="E20" s="35" t="s">
        <v>187</v>
      </c>
      <c r="G20" s="8">
        <v>5</v>
      </c>
      <c r="H20" s="8" t="s">
        <v>196</v>
      </c>
      <c r="I20" s="8" t="s">
        <v>124</v>
      </c>
      <c r="J20" s="8" t="s">
        <v>187</v>
      </c>
      <c r="K20" s="12">
        <v>802</v>
      </c>
      <c r="L20" s="13">
        <v>1.4</v>
      </c>
    </row>
    <row r="21" spans="1:12" x14ac:dyDescent="0.25">
      <c r="A21" s="8" t="s">
        <v>20</v>
      </c>
      <c r="B21" s="8" t="s">
        <v>121</v>
      </c>
      <c r="C21" s="8">
        <v>294.29000000000002</v>
      </c>
      <c r="D21" s="8">
        <v>272.29391029999999</v>
      </c>
      <c r="E21" s="35" t="s">
        <v>187</v>
      </c>
      <c r="G21" s="8">
        <v>10</v>
      </c>
      <c r="H21" s="8" t="s">
        <v>31</v>
      </c>
      <c r="I21" s="8" t="s">
        <v>124</v>
      </c>
      <c r="J21" s="8" t="s">
        <v>187</v>
      </c>
      <c r="K21" s="12" t="s">
        <v>202</v>
      </c>
      <c r="L21" s="13">
        <v>6.4</v>
      </c>
    </row>
    <row r="22" spans="1:12" x14ac:dyDescent="0.25">
      <c r="E22" s="12"/>
    </row>
    <row r="23" spans="1:12" x14ac:dyDescent="0.25">
      <c r="A23" s="10" t="s">
        <v>104</v>
      </c>
      <c r="E23" s="12"/>
    </row>
    <row r="24" spans="1:12" x14ac:dyDescent="0.25">
      <c r="A24" s="8" t="s">
        <v>78</v>
      </c>
      <c r="B24" s="8" t="s">
        <v>80</v>
      </c>
      <c r="C24" s="8">
        <v>60.032359999999997</v>
      </c>
      <c r="D24" s="8">
        <v>61.040199999999999</v>
      </c>
      <c r="E24" s="34">
        <v>1.728</v>
      </c>
      <c r="F24" s="9" t="s">
        <v>198</v>
      </c>
      <c r="H24" s="8" t="s">
        <v>191</v>
      </c>
      <c r="I24" s="8" t="s">
        <v>123</v>
      </c>
      <c r="J24" s="14" t="s">
        <v>123</v>
      </c>
      <c r="K24" s="15">
        <v>1176</v>
      </c>
      <c r="L24" s="8">
        <v>-1.4</v>
      </c>
    </row>
    <row r="25" spans="1:12" x14ac:dyDescent="0.25">
      <c r="A25" s="8" t="s">
        <v>79</v>
      </c>
      <c r="B25" s="8" t="s">
        <v>81</v>
      </c>
      <c r="C25" s="8">
        <v>61.052759999999999</v>
      </c>
      <c r="D25" s="8">
        <v>62.060600000000001</v>
      </c>
      <c r="E25" s="34">
        <v>1.4350000000000001</v>
      </c>
      <c r="F25" s="9" t="s">
        <v>198</v>
      </c>
      <c r="H25" s="8" t="s">
        <v>190</v>
      </c>
      <c r="I25" s="8" t="s">
        <v>123</v>
      </c>
      <c r="J25" s="14" t="s">
        <v>123</v>
      </c>
      <c r="K25" s="15">
        <v>700</v>
      </c>
      <c r="L25" s="8">
        <v>-1.3</v>
      </c>
    </row>
    <row r="26" spans="1:12" x14ac:dyDescent="0.25">
      <c r="A26" s="8" t="s">
        <v>51</v>
      </c>
      <c r="B26" s="8" t="s">
        <v>33</v>
      </c>
      <c r="C26" s="8">
        <v>75.032030000000006</v>
      </c>
      <c r="D26" s="8">
        <v>76.039900000000003</v>
      </c>
      <c r="E26" s="34">
        <v>1.4159999999999999</v>
      </c>
      <c r="F26" s="9" t="s">
        <v>198</v>
      </c>
      <c r="H26" s="8" t="s">
        <v>125</v>
      </c>
      <c r="I26" s="8" t="s">
        <v>123</v>
      </c>
      <c r="J26" s="14" t="s">
        <v>123</v>
      </c>
      <c r="K26" s="15">
        <v>750</v>
      </c>
      <c r="L26" s="8">
        <v>-3.2</v>
      </c>
    </row>
    <row r="27" spans="1:12" x14ac:dyDescent="0.25">
      <c r="A27" s="8" t="s">
        <v>52</v>
      </c>
      <c r="B27" s="8" t="s">
        <v>34</v>
      </c>
      <c r="C27" s="8">
        <v>89.04768</v>
      </c>
      <c r="D27" s="8">
        <v>90.055499999999995</v>
      </c>
      <c r="E27" s="34">
        <v>1.8480000000000001</v>
      </c>
      <c r="F27" s="9" t="s">
        <v>198</v>
      </c>
      <c r="H27" s="8" t="s">
        <v>125</v>
      </c>
      <c r="I27" s="8" t="s">
        <v>123</v>
      </c>
      <c r="J27" s="14" t="s">
        <v>123</v>
      </c>
      <c r="K27" s="15">
        <v>602</v>
      </c>
      <c r="L27" s="8">
        <v>-3</v>
      </c>
    </row>
    <row r="28" spans="1:12" x14ac:dyDescent="0.25">
      <c r="A28" s="8" t="s">
        <v>71</v>
      </c>
      <c r="B28" s="8" t="s">
        <v>34</v>
      </c>
      <c r="C28" s="8">
        <v>89.04768</v>
      </c>
      <c r="D28" s="8">
        <v>90.055499999999995</v>
      </c>
      <c r="E28" s="34">
        <v>1.8480000000000001</v>
      </c>
      <c r="F28" s="9" t="s">
        <v>198</v>
      </c>
      <c r="H28" s="8" t="s">
        <v>125</v>
      </c>
      <c r="I28" s="8" t="s">
        <v>123</v>
      </c>
      <c r="J28" s="14" t="s">
        <v>124</v>
      </c>
      <c r="K28" s="15">
        <v>239</v>
      </c>
      <c r="L28" s="8">
        <v>-3</v>
      </c>
    </row>
    <row r="29" spans="1:12" x14ac:dyDescent="0.25">
      <c r="A29" s="8" t="s">
        <v>94</v>
      </c>
      <c r="B29" s="8" t="s">
        <v>34</v>
      </c>
      <c r="C29" s="8">
        <v>89.04768</v>
      </c>
      <c r="D29" s="8">
        <v>90.055499999999995</v>
      </c>
      <c r="E29" s="34">
        <v>1.8480000000000001</v>
      </c>
      <c r="F29" s="9" t="s">
        <v>198</v>
      </c>
      <c r="H29" s="8" t="s">
        <v>125</v>
      </c>
      <c r="I29" s="8" t="s">
        <v>123</v>
      </c>
      <c r="J29" s="14" t="s">
        <v>124</v>
      </c>
      <c r="K29" s="15">
        <v>1088</v>
      </c>
      <c r="L29" s="8">
        <v>-2.8</v>
      </c>
    </row>
    <row r="30" spans="1:12" x14ac:dyDescent="0.25">
      <c r="A30" s="8" t="s">
        <v>74</v>
      </c>
      <c r="B30" s="8" t="s">
        <v>82</v>
      </c>
      <c r="C30" s="8">
        <v>103.06332999999999</v>
      </c>
      <c r="D30" s="8">
        <v>104.0712</v>
      </c>
      <c r="E30" s="34">
        <v>2.3580000000000001</v>
      </c>
      <c r="F30" s="9" t="s">
        <v>198</v>
      </c>
      <c r="H30" s="8" t="s">
        <v>125</v>
      </c>
      <c r="I30" s="8" t="s">
        <v>123</v>
      </c>
      <c r="J30" s="14" t="s">
        <v>124</v>
      </c>
      <c r="K30" s="15">
        <v>119</v>
      </c>
      <c r="L30" s="8">
        <v>-3.2</v>
      </c>
    </row>
    <row r="31" spans="1:12" x14ac:dyDescent="0.25">
      <c r="A31" s="8" t="s">
        <v>72</v>
      </c>
      <c r="B31" s="8" t="s">
        <v>82</v>
      </c>
      <c r="C31" s="8">
        <v>103.06332999999999</v>
      </c>
      <c r="D31" s="8">
        <v>104.0712</v>
      </c>
      <c r="E31" s="34">
        <v>2.3580000000000001</v>
      </c>
      <c r="F31" s="9" t="s">
        <v>198</v>
      </c>
      <c r="H31" s="8" t="s">
        <v>125</v>
      </c>
      <c r="I31" s="8" t="s">
        <v>123</v>
      </c>
      <c r="J31" s="14" t="s">
        <v>123</v>
      </c>
      <c r="K31" s="15">
        <v>64956</v>
      </c>
      <c r="L31" s="8">
        <v>-2.9</v>
      </c>
    </row>
    <row r="32" spans="1:12" x14ac:dyDescent="0.25">
      <c r="A32" s="8" t="s">
        <v>73</v>
      </c>
      <c r="B32" s="8" t="s">
        <v>82</v>
      </c>
      <c r="C32" s="8">
        <v>103.06332999999999</v>
      </c>
      <c r="D32" s="8">
        <v>104.0712</v>
      </c>
      <c r="E32" s="34">
        <v>2.3580000000000001</v>
      </c>
      <c r="F32" s="9" t="s">
        <v>198</v>
      </c>
      <c r="H32" s="8" t="s">
        <v>125</v>
      </c>
      <c r="I32" s="8" t="s">
        <v>123</v>
      </c>
      <c r="J32" s="14" t="s">
        <v>124</v>
      </c>
      <c r="K32" s="15">
        <v>6657</v>
      </c>
      <c r="L32" s="8">
        <v>-2.5</v>
      </c>
    </row>
    <row r="33" spans="1:12" x14ac:dyDescent="0.25">
      <c r="A33" s="8" t="s">
        <v>53</v>
      </c>
      <c r="B33" s="8" t="s">
        <v>35</v>
      </c>
      <c r="C33" s="8">
        <v>105.04259</v>
      </c>
      <c r="D33" s="8">
        <v>106.0504</v>
      </c>
      <c r="E33" s="34">
        <v>1.839</v>
      </c>
      <c r="F33" s="9" t="s">
        <v>198</v>
      </c>
      <c r="H33" s="8" t="s">
        <v>125</v>
      </c>
      <c r="I33" s="8" t="s">
        <v>123</v>
      </c>
      <c r="J33" s="14" t="s">
        <v>123</v>
      </c>
      <c r="K33" s="15">
        <v>617</v>
      </c>
      <c r="L33" s="8">
        <v>-3.1</v>
      </c>
    </row>
    <row r="34" spans="1:12" x14ac:dyDescent="0.25">
      <c r="A34" s="8" t="s">
        <v>95</v>
      </c>
      <c r="B34" s="8" t="s">
        <v>83</v>
      </c>
      <c r="C34" s="8">
        <v>113.05891</v>
      </c>
      <c r="D34" s="8">
        <v>114.0667</v>
      </c>
      <c r="E34" s="34">
        <v>5.0119999999999996</v>
      </c>
      <c r="F34" s="9" t="s">
        <v>198</v>
      </c>
      <c r="H34" s="8" t="s">
        <v>125</v>
      </c>
      <c r="I34" s="8" t="s">
        <v>123</v>
      </c>
      <c r="J34" s="14" t="s">
        <v>123</v>
      </c>
      <c r="K34" s="15">
        <v>588</v>
      </c>
      <c r="L34" s="8">
        <v>-1.8</v>
      </c>
    </row>
    <row r="35" spans="1:12" x14ac:dyDescent="0.25">
      <c r="A35" s="8" t="s">
        <v>54</v>
      </c>
      <c r="B35" s="8" t="s">
        <v>36</v>
      </c>
      <c r="C35" s="8">
        <v>115.06332999999999</v>
      </c>
      <c r="D35" s="8">
        <v>116.0712</v>
      </c>
      <c r="E35" s="34">
        <v>2.08</v>
      </c>
      <c r="F35" s="9" t="s">
        <v>198</v>
      </c>
      <c r="H35" s="8" t="s">
        <v>125</v>
      </c>
      <c r="I35" s="8" t="s">
        <v>123</v>
      </c>
      <c r="J35" s="14" t="s">
        <v>124</v>
      </c>
      <c r="K35" s="15">
        <v>614</v>
      </c>
      <c r="L35" s="8">
        <v>-2.5</v>
      </c>
    </row>
    <row r="36" spans="1:12" x14ac:dyDescent="0.25">
      <c r="A36" s="8" t="s">
        <v>55</v>
      </c>
      <c r="B36" s="8" t="s">
        <v>37</v>
      </c>
      <c r="C36" s="8">
        <v>117.07898</v>
      </c>
      <c r="D36" s="8">
        <v>118.0868</v>
      </c>
      <c r="E36" s="34">
        <v>2.3530000000000002</v>
      </c>
      <c r="F36" s="9" t="s">
        <v>198</v>
      </c>
      <c r="H36" s="8" t="s">
        <v>125</v>
      </c>
      <c r="I36" s="8" t="s">
        <v>123</v>
      </c>
      <c r="J36" s="14" t="s">
        <v>123</v>
      </c>
      <c r="K36" s="15">
        <v>1182</v>
      </c>
      <c r="L36" s="8">
        <v>-2.2999999999999998</v>
      </c>
    </row>
    <row r="37" spans="1:12" x14ac:dyDescent="0.25">
      <c r="A37" s="8" t="s">
        <v>56</v>
      </c>
      <c r="B37" s="8" t="s">
        <v>38</v>
      </c>
      <c r="C37" s="8">
        <v>119.05824</v>
      </c>
      <c r="D37" s="8">
        <v>120.06610000000001</v>
      </c>
      <c r="E37" s="34">
        <v>1.915</v>
      </c>
      <c r="F37" s="9" t="s">
        <v>198</v>
      </c>
      <c r="H37" s="8" t="s">
        <v>125</v>
      </c>
      <c r="I37" s="8" t="s">
        <v>123</v>
      </c>
      <c r="J37" s="14" t="s">
        <v>123</v>
      </c>
      <c r="K37" s="15">
        <v>205</v>
      </c>
      <c r="L37" s="8">
        <v>-2.9</v>
      </c>
    </row>
    <row r="38" spans="1:12" x14ac:dyDescent="0.25">
      <c r="A38" s="8" t="s">
        <v>57</v>
      </c>
      <c r="B38" s="8" t="s">
        <v>39</v>
      </c>
      <c r="C38" s="8">
        <v>121.01975</v>
      </c>
      <c r="D38" s="8">
        <v>122.02760000000001</v>
      </c>
      <c r="E38" s="34" t="s">
        <v>187</v>
      </c>
      <c r="H38" s="8" t="s">
        <v>125</v>
      </c>
      <c r="I38" s="8" t="s">
        <v>124</v>
      </c>
      <c r="J38" s="8" t="s">
        <v>187</v>
      </c>
      <c r="K38" s="15">
        <v>594</v>
      </c>
      <c r="L38" s="8">
        <v>-2.5</v>
      </c>
    </row>
    <row r="39" spans="1:12" x14ac:dyDescent="0.25">
      <c r="A39" s="8" t="s">
        <v>96</v>
      </c>
      <c r="B39" s="8" t="s">
        <v>84</v>
      </c>
      <c r="C39" s="8">
        <v>125.01466000000001</v>
      </c>
      <c r="D39" s="8">
        <v>126.02249999999999</v>
      </c>
      <c r="E39" s="34">
        <v>1.488</v>
      </c>
      <c r="F39" s="9" t="s">
        <v>198</v>
      </c>
      <c r="H39" s="8" t="s">
        <v>189</v>
      </c>
      <c r="I39" s="8" t="s">
        <v>123</v>
      </c>
      <c r="J39" s="14" t="s">
        <v>123</v>
      </c>
      <c r="K39" s="15">
        <v>1123</v>
      </c>
      <c r="L39" s="8">
        <v>-4.0999999999999996</v>
      </c>
    </row>
    <row r="40" spans="1:12" x14ac:dyDescent="0.25">
      <c r="A40" s="8" t="s">
        <v>97</v>
      </c>
      <c r="B40" s="8" t="s">
        <v>85</v>
      </c>
      <c r="C40" s="8">
        <v>131.05824000000001</v>
      </c>
      <c r="D40" s="8">
        <v>132.06610000000001</v>
      </c>
      <c r="E40" s="34">
        <v>2.0190000000000001</v>
      </c>
      <c r="F40" s="9" t="s">
        <v>198</v>
      </c>
      <c r="H40" s="8" t="s">
        <v>125</v>
      </c>
      <c r="I40" s="8" t="s">
        <v>123</v>
      </c>
      <c r="J40" s="14" t="s">
        <v>123</v>
      </c>
      <c r="K40" s="15">
        <v>5810</v>
      </c>
      <c r="L40" s="8">
        <v>-3.3</v>
      </c>
    </row>
    <row r="41" spans="1:12" x14ac:dyDescent="0.25">
      <c r="A41" s="8" t="s">
        <v>58</v>
      </c>
      <c r="B41" s="8" t="s">
        <v>40</v>
      </c>
      <c r="C41" s="8">
        <v>131.09463</v>
      </c>
      <c r="D41" s="8">
        <v>132.10249999999999</v>
      </c>
      <c r="E41" s="34">
        <v>4.2380000000000004</v>
      </c>
      <c r="F41" s="9" t="s">
        <v>198</v>
      </c>
      <c r="H41" s="8" t="s">
        <v>125</v>
      </c>
      <c r="I41" s="8" t="s">
        <v>123</v>
      </c>
      <c r="J41" s="14" t="s">
        <v>123</v>
      </c>
      <c r="K41" s="15">
        <v>791</v>
      </c>
      <c r="L41" s="8">
        <v>-1.7</v>
      </c>
    </row>
    <row r="42" spans="1:12" x14ac:dyDescent="0.25">
      <c r="A42" s="8" t="s">
        <v>59</v>
      </c>
      <c r="B42" s="8" t="s">
        <v>40</v>
      </c>
      <c r="C42" s="8">
        <v>131.09463</v>
      </c>
      <c r="D42" s="8">
        <v>132.10249999999999</v>
      </c>
      <c r="E42" s="34">
        <v>3.5270000000000001</v>
      </c>
      <c r="F42" s="9" t="s">
        <v>198</v>
      </c>
      <c r="H42" s="8" t="s">
        <v>125</v>
      </c>
      <c r="I42" s="8" t="s">
        <v>123</v>
      </c>
      <c r="J42" s="14" t="s">
        <v>124</v>
      </c>
      <c r="K42" s="15">
        <v>857</v>
      </c>
      <c r="L42" s="8">
        <v>-1.5</v>
      </c>
    </row>
    <row r="43" spans="1:12" x14ac:dyDescent="0.25">
      <c r="A43" s="8" t="s">
        <v>98</v>
      </c>
      <c r="B43" s="8" t="s">
        <v>86</v>
      </c>
      <c r="C43" s="8">
        <v>132.08987999999999</v>
      </c>
      <c r="D43" s="8">
        <v>133.0977</v>
      </c>
      <c r="E43" s="34">
        <v>1.655</v>
      </c>
      <c r="F43" s="9" t="s">
        <v>198</v>
      </c>
      <c r="H43" s="8" t="s">
        <v>125</v>
      </c>
      <c r="I43" s="8" t="s">
        <v>123</v>
      </c>
      <c r="J43" s="14" t="s">
        <v>123</v>
      </c>
      <c r="K43" s="15">
        <v>389</v>
      </c>
      <c r="L43" s="8">
        <v>-4.4000000000000004</v>
      </c>
    </row>
    <row r="44" spans="1:12" x14ac:dyDescent="0.25">
      <c r="A44" s="8" t="s">
        <v>60</v>
      </c>
      <c r="B44" s="8" t="s">
        <v>41</v>
      </c>
      <c r="C44" s="8">
        <v>133.03751</v>
      </c>
      <c r="D44" s="8">
        <v>134.0453</v>
      </c>
      <c r="E44" s="34">
        <v>2.2959999999999998</v>
      </c>
      <c r="F44" s="9" t="s">
        <v>198</v>
      </c>
      <c r="H44" s="8" t="s">
        <v>125</v>
      </c>
      <c r="I44" s="8" t="s">
        <v>123</v>
      </c>
      <c r="J44" s="14" t="s">
        <v>123</v>
      </c>
      <c r="K44" s="15">
        <v>424</v>
      </c>
      <c r="L44" s="8">
        <v>-2.8</v>
      </c>
    </row>
    <row r="45" spans="1:12" x14ac:dyDescent="0.25">
      <c r="A45" s="8" t="s">
        <v>61</v>
      </c>
      <c r="B45" s="8" t="s">
        <v>42</v>
      </c>
      <c r="C45" s="8">
        <v>146.10552999999999</v>
      </c>
      <c r="D45" s="8">
        <v>147.11340000000001</v>
      </c>
      <c r="E45" s="34">
        <v>1.7170000000000001</v>
      </c>
      <c r="F45" s="9" t="s">
        <v>198</v>
      </c>
      <c r="H45" s="8" t="s">
        <v>125</v>
      </c>
      <c r="I45" s="8" t="s">
        <v>123</v>
      </c>
      <c r="J45" s="14" t="s">
        <v>123</v>
      </c>
      <c r="K45" s="15">
        <v>866</v>
      </c>
      <c r="L45" s="8">
        <v>-3</v>
      </c>
    </row>
    <row r="46" spans="1:12" x14ac:dyDescent="0.25">
      <c r="A46" s="8" t="s">
        <v>62</v>
      </c>
      <c r="B46" s="8" t="s">
        <v>43</v>
      </c>
      <c r="C46" s="8">
        <v>147.05315999999999</v>
      </c>
      <c r="D46" s="8">
        <v>148.06100000000001</v>
      </c>
      <c r="E46" s="34">
        <v>2.9350000000000001</v>
      </c>
      <c r="F46" s="9" t="s">
        <v>198</v>
      </c>
      <c r="H46" s="8" t="s">
        <v>125</v>
      </c>
      <c r="I46" s="8" t="s">
        <v>123</v>
      </c>
      <c r="J46" s="14" t="s">
        <v>123</v>
      </c>
      <c r="K46" s="15">
        <v>611</v>
      </c>
      <c r="L46" s="8">
        <v>-3.7</v>
      </c>
    </row>
    <row r="47" spans="1:12" x14ac:dyDescent="0.25">
      <c r="A47" s="8" t="s">
        <v>63</v>
      </c>
      <c r="B47" s="8" t="s">
        <v>44</v>
      </c>
      <c r="C47" s="8">
        <v>149.05105</v>
      </c>
      <c r="D47" s="8">
        <v>150.05889999999999</v>
      </c>
      <c r="E47" s="34">
        <v>4.7480000000000002</v>
      </c>
      <c r="F47" s="9" t="s">
        <v>198</v>
      </c>
      <c r="H47" s="8" t="s">
        <v>125</v>
      </c>
      <c r="I47" s="8" t="s">
        <v>123</v>
      </c>
      <c r="J47" s="14" t="s">
        <v>123</v>
      </c>
      <c r="K47" s="15">
        <v>876</v>
      </c>
      <c r="L47" s="8">
        <v>-1.9</v>
      </c>
    </row>
    <row r="48" spans="1:12" x14ac:dyDescent="0.25">
      <c r="A48" s="8" t="s">
        <v>64</v>
      </c>
      <c r="B48" s="8" t="s">
        <v>45</v>
      </c>
      <c r="C48" s="8">
        <v>155.06948</v>
      </c>
      <c r="D48" s="8">
        <v>156.07730000000001</v>
      </c>
      <c r="E48" s="34">
        <v>4.5620000000000003</v>
      </c>
      <c r="F48" s="9" t="s">
        <v>198</v>
      </c>
      <c r="H48" s="8" t="s">
        <v>125</v>
      </c>
      <c r="I48" s="8" t="s">
        <v>123</v>
      </c>
      <c r="J48" s="14" t="s">
        <v>123</v>
      </c>
      <c r="K48" s="15">
        <v>773</v>
      </c>
      <c r="L48" s="8">
        <v>-3.2</v>
      </c>
    </row>
    <row r="49" spans="1:12" x14ac:dyDescent="0.25">
      <c r="A49" s="8" t="s">
        <v>75</v>
      </c>
      <c r="B49" s="8" t="s">
        <v>87</v>
      </c>
      <c r="C49" s="8">
        <v>162.10043999999999</v>
      </c>
      <c r="D49" s="8">
        <v>163.10830000000001</v>
      </c>
      <c r="E49" s="34">
        <v>1.6619999999999999</v>
      </c>
      <c r="F49" s="9" t="s">
        <v>198</v>
      </c>
      <c r="H49" s="8" t="s">
        <v>125</v>
      </c>
      <c r="I49" s="8" t="s">
        <v>123</v>
      </c>
      <c r="J49" s="14" t="s">
        <v>124</v>
      </c>
      <c r="K49" s="15">
        <v>1029</v>
      </c>
      <c r="L49" s="8">
        <v>-4.2</v>
      </c>
    </row>
    <row r="50" spans="1:12" x14ac:dyDescent="0.25">
      <c r="A50" s="8" t="s">
        <v>65</v>
      </c>
      <c r="B50" s="8" t="s">
        <v>46</v>
      </c>
      <c r="C50" s="8">
        <v>165.07898</v>
      </c>
      <c r="D50" s="8">
        <v>166.08680000000001</v>
      </c>
      <c r="E50" s="34">
        <v>6.4669999999999996</v>
      </c>
      <c r="F50" s="9" t="s">
        <v>198</v>
      </c>
      <c r="H50" s="8" t="s">
        <v>125</v>
      </c>
      <c r="I50" s="8" t="s">
        <v>123</v>
      </c>
      <c r="J50" s="14" t="s">
        <v>123</v>
      </c>
      <c r="K50" s="15">
        <v>994</v>
      </c>
      <c r="L50" s="8">
        <v>-1.5</v>
      </c>
    </row>
    <row r="51" spans="1:12" x14ac:dyDescent="0.25">
      <c r="A51" s="8" t="s">
        <v>76</v>
      </c>
      <c r="B51" s="8" t="s">
        <v>88</v>
      </c>
      <c r="C51" s="8">
        <v>169.08512999999999</v>
      </c>
      <c r="D51" s="8">
        <v>170.09299999999999</v>
      </c>
      <c r="E51" s="34">
        <v>4.6150000000000002</v>
      </c>
      <c r="F51" s="9" t="s">
        <v>198</v>
      </c>
      <c r="H51" s="8" t="s">
        <v>125</v>
      </c>
      <c r="I51" s="8" t="s">
        <v>123</v>
      </c>
      <c r="J51" s="14" t="s">
        <v>124</v>
      </c>
      <c r="K51" s="15">
        <v>92105</v>
      </c>
      <c r="L51" s="8">
        <v>-2.7</v>
      </c>
    </row>
    <row r="52" spans="1:12" x14ac:dyDescent="0.25">
      <c r="A52" s="8" t="s">
        <v>77</v>
      </c>
      <c r="B52" s="8" t="s">
        <v>88</v>
      </c>
      <c r="C52" s="8">
        <v>169.08512999999999</v>
      </c>
      <c r="D52" s="8">
        <v>170.09299999999999</v>
      </c>
      <c r="E52" s="34">
        <v>4.6150000000000002</v>
      </c>
      <c r="F52" s="9" t="s">
        <v>198</v>
      </c>
      <c r="H52" s="8" t="s">
        <v>125</v>
      </c>
      <c r="I52" s="8" t="s">
        <v>123</v>
      </c>
      <c r="J52" s="14" t="s">
        <v>123</v>
      </c>
      <c r="K52" s="15">
        <v>64969</v>
      </c>
      <c r="L52" s="8">
        <v>-2.7</v>
      </c>
    </row>
    <row r="53" spans="1:12" x14ac:dyDescent="0.25">
      <c r="A53" s="8" t="s">
        <v>66</v>
      </c>
      <c r="B53" s="8" t="s">
        <v>47</v>
      </c>
      <c r="C53" s="8">
        <v>174.11168000000001</v>
      </c>
      <c r="D53" s="8">
        <v>175.11949999999999</v>
      </c>
      <c r="E53" s="34">
        <v>4.593</v>
      </c>
      <c r="F53" s="9" t="s">
        <v>198</v>
      </c>
      <c r="H53" s="8" t="s">
        <v>125</v>
      </c>
      <c r="I53" s="8" t="s">
        <v>123</v>
      </c>
      <c r="J53" s="14" t="s">
        <v>123</v>
      </c>
      <c r="K53" s="15">
        <v>232</v>
      </c>
      <c r="L53" s="8">
        <v>-4.2</v>
      </c>
    </row>
    <row r="54" spans="1:12" x14ac:dyDescent="0.25">
      <c r="A54" s="8" t="s">
        <v>99</v>
      </c>
      <c r="B54" s="8" t="s">
        <v>89</v>
      </c>
      <c r="C54" s="8">
        <v>175.09568999999999</v>
      </c>
      <c r="D54" s="8">
        <v>176.1035</v>
      </c>
      <c r="E54" s="34">
        <v>4.7279999999999998</v>
      </c>
      <c r="F54" s="9" t="s">
        <v>198</v>
      </c>
      <c r="H54" s="8" t="s">
        <v>125</v>
      </c>
      <c r="I54" s="8" t="s">
        <v>123</v>
      </c>
      <c r="J54" s="14" t="s">
        <v>123</v>
      </c>
      <c r="K54" s="15">
        <v>833</v>
      </c>
      <c r="L54" s="8">
        <v>-4.3</v>
      </c>
    </row>
    <row r="55" spans="1:12" x14ac:dyDescent="0.25">
      <c r="A55" s="8" t="s">
        <v>67</v>
      </c>
      <c r="B55" s="8" t="s">
        <v>48</v>
      </c>
      <c r="C55" s="8">
        <v>181.07389000000001</v>
      </c>
      <c r="D55" s="8">
        <v>182.08170000000001</v>
      </c>
      <c r="E55" s="34">
        <v>6.6159999999999997</v>
      </c>
      <c r="F55" s="9" t="s">
        <v>198</v>
      </c>
      <c r="H55" s="8" t="s">
        <v>125</v>
      </c>
      <c r="I55" s="8" t="s">
        <v>123</v>
      </c>
      <c r="J55" s="14" t="s">
        <v>123</v>
      </c>
      <c r="K55" s="15">
        <v>1153</v>
      </c>
      <c r="L55" s="8">
        <v>-2.2999999999999998</v>
      </c>
    </row>
    <row r="56" spans="1:12" x14ac:dyDescent="0.25">
      <c r="A56" s="8" t="s">
        <v>68</v>
      </c>
      <c r="B56" s="8" t="s">
        <v>49</v>
      </c>
      <c r="C56" s="8">
        <v>204.08987999999999</v>
      </c>
      <c r="D56" s="8">
        <v>205.0977</v>
      </c>
      <c r="E56" s="34">
        <v>8.327</v>
      </c>
      <c r="F56" s="9" t="s">
        <v>198</v>
      </c>
      <c r="H56" s="8" t="s">
        <v>125</v>
      </c>
      <c r="I56" s="8" t="s">
        <v>123</v>
      </c>
      <c r="J56" s="14" t="s">
        <v>123</v>
      </c>
      <c r="K56" s="15">
        <v>1148</v>
      </c>
      <c r="L56" s="8">
        <v>-1.1000000000000001</v>
      </c>
    </row>
    <row r="57" spans="1:12" x14ac:dyDescent="0.25">
      <c r="A57" s="8" t="s">
        <v>100</v>
      </c>
      <c r="B57" s="8" t="s">
        <v>90</v>
      </c>
      <c r="C57" s="8">
        <v>222.06743</v>
      </c>
      <c r="D57" s="8">
        <v>223.0753</v>
      </c>
      <c r="E57" s="34">
        <v>3.0129999999999999</v>
      </c>
      <c r="H57" s="8" t="s">
        <v>125</v>
      </c>
      <c r="I57" s="8" t="s">
        <v>124</v>
      </c>
      <c r="J57" s="8" t="s">
        <v>187</v>
      </c>
      <c r="K57" s="15">
        <v>834</v>
      </c>
      <c r="L57" s="8">
        <v>-6</v>
      </c>
    </row>
    <row r="58" spans="1:12" x14ac:dyDescent="0.25">
      <c r="A58" s="8" t="s">
        <v>101</v>
      </c>
      <c r="B58" s="8" t="s">
        <v>91</v>
      </c>
      <c r="C58" s="8">
        <v>226.10659000000001</v>
      </c>
      <c r="D58" s="8">
        <v>227.11439999999999</v>
      </c>
      <c r="E58" s="34">
        <v>4.7480000000000002</v>
      </c>
      <c r="F58" s="9" t="s">
        <v>198</v>
      </c>
      <c r="H58" s="8" t="s">
        <v>125</v>
      </c>
      <c r="I58" s="8" t="s">
        <v>123</v>
      </c>
      <c r="J58" s="14" t="s">
        <v>124</v>
      </c>
      <c r="K58" s="15">
        <v>9369</v>
      </c>
      <c r="L58" s="8">
        <v>-4</v>
      </c>
    </row>
    <row r="59" spans="1:12" x14ac:dyDescent="0.25">
      <c r="A59" s="8" t="s">
        <v>69</v>
      </c>
      <c r="B59" s="8" t="s">
        <v>50</v>
      </c>
      <c r="C59" s="8">
        <v>240.02385000000001</v>
      </c>
      <c r="D59" s="8">
        <v>241.0317</v>
      </c>
      <c r="E59" s="34">
        <v>3.5680000000000001</v>
      </c>
      <c r="F59" s="9" t="s">
        <v>198</v>
      </c>
      <c r="H59" s="8" t="s">
        <v>125</v>
      </c>
      <c r="I59" s="8" t="s">
        <v>123</v>
      </c>
      <c r="J59" s="14" t="s">
        <v>123</v>
      </c>
      <c r="K59" s="15">
        <v>595</v>
      </c>
      <c r="L59" s="8">
        <v>-6.3</v>
      </c>
    </row>
    <row r="60" spans="1:12" x14ac:dyDescent="0.25">
      <c r="A60" s="8" t="s">
        <v>102</v>
      </c>
      <c r="B60" s="8" t="s">
        <v>92</v>
      </c>
      <c r="C60" s="8">
        <v>240.12224000000001</v>
      </c>
      <c r="D60" s="8">
        <v>241.1301</v>
      </c>
      <c r="E60" s="34">
        <v>4.8289999999999997</v>
      </c>
      <c r="F60" s="9" t="s">
        <v>198</v>
      </c>
      <c r="H60" s="8" t="s">
        <v>125</v>
      </c>
      <c r="I60" s="8" t="s">
        <v>123</v>
      </c>
      <c r="J60" s="14" t="s">
        <v>124</v>
      </c>
      <c r="K60" s="15">
        <v>11444</v>
      </c>
      <c r="L60" s="8">
        <v>-4</v>
      </c>
    </row>
    <row r="61" spans="1:12" x14ac:dyDescent="0.25">
      <c r="A61" s="8" t="s">
        <v>103</v>
      </c>
      <c r="B61" s="8" t="s">
        <v>93</v>
      </c>
      <c r="C61" s="8">
        <v>268.05515000000003</v>
      </c>
      <c r="D61" s="8">
        <v>269.06299999999999</v>
      </c>
      <c r="E61" s="34">
        <v>5.2110000000000003</v>
      </c>
      <c r="H61" s="8" t="s">
        <v>125</v>
      </c>
      <c r="I61" s="14" t="s">
        <v>124</v>
      </c>
      <c r="J61" s="8" t="s">
        <v>187</v>
      </c>
      <c r="K61" s="15">
        <v>10010</v>
      </c>
      <c r="L61" s="8">
        <v>-5.6</v>
      </c>
    </row>
    <row r="63" spans="1:12" x14ac:dyDescent="0.25">
      <c r="I63" s="8" t="s">
        <v>123</v>
      </c>
      <c r="J63" s="8">
        <f>COUNTIF(J4:J61,"Yes")-7</f>
        <v>30</v>
      </c>
    </row>
    <row r="64" spans="1:12" x14ac:dyDescent="0.25">
      <c r="I64" s="8" t="s">
        <v>192</v>
      </c>
      <c r="J64" s="8">
        <f>COUNTIF(I4:I61,"Yes")-7</f>
        <v>40</v>
      </c>
    </row>
    <row r="65" spans="9:10" x14ac:dyDescent="0.25">
      <c r="I65" s="8" t="s">
        <v>193</v>
      </c>
      <c r="J65" s="8">
        <f>J63/J64</f>
        <v>0.75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9EF6C-3E4B-425A-BD99-95CBF0338726}">
  <dimension ref="A1:J158"/>
  <sheetViews>
    <sheetView tabSelected="1" workbookViewId="0">
      <selection activeCell="G7" sqref="G7"/>
    </sheetView>
  </sheetViews>
  <sheetFormatPr defaultRowHeight="15" x14ac:dyDescent="0.25"/>
  <cols>
    <col min="1" max="1" width="28.7109375" bestFit="1" customWidth="1"/>
    <col min="2" max="2" width="16.7109375" bestFit="1" customWidth="1"/>
    <col min="3" max="3" width="13.7109375" bestFit="1" customWidth="1"/>
    <col min="4" max="4" width="18.140625" bestFit="1" customWidth="1"/>
    <col min="5" max="5" width="12" bestFit="1" customWidth="1"/>
    <col min="6" max="6" width="16.42578125" bestFit="1" customWidth="1"/>
    <col min="7" max="8" width="10.5703125" bestFit="1" customWidth="1"/>
  </cols>
  <sheetData>
    <row r="1" spans="1:10" x14ac:dyDescent="0.25">
      <c r="A1" t="s">
        <v>188</v>
      </c>
    </row>
    <row r="2" spans="1:10" x14ac:dyDescent="0.25">
      <c r="A2" s="5" t="s">
        <v>181</v>
      </c>
      <c r="B2" s="5" t="s">
        <v>185</v>
      </c>
      <c r="C2" s="5" t="s">
        <v>184</v>
      </c>
      <c r="D2" s="5" t="s">
        <v>183</v>
      </c>
      <c r="E2" s="6" t="s">
        <v>182</v>
      </c>
      <c r="H2" t="s">
        <v>210</v>
      </c>
      <c r="I2" t="s">
        <v>209</v>
      </c>
      <c r="J2" t="s">
        <v>211</v>
      </c>
    </row>
    <row r="3" spans="1:10" x14ac:dyDescent="0.25">
      <c r="A3" s="36" t="s">
        <v>180</v>
      </c>
      <c r="B3" s="2" t="s">
        <v>128</v>
      </c>
      <c r="C3" s="4">
        <v>22889.726033876719</v>
      </c>
      <c r="D3" s="4">
        <v>45940.126656119341</v>
      </c>
      <c r="E3" s="7">
        <v>200.7019506835866</v>
      </c>
      <c r="G3" s="31" t="s">
        <v>128</v>
      </c>
      <c r="H3" s="33">
        <f>AVERAGE(C3,C6,C9,C12,C15,C18,C21,C24,C27,C30,C33,,C39,C42,C45,C48,C51,C54,C57,C60,C63,C66,C69,C72,C75,C78,C81,C84,C87,C90,C93,C96,C99,C102,C105,C108,C111,C114,C117,C120,C123,C126,C129,C132,C135,C138,C141,C144,C147,C150,C153,C156)</f>
        <v>1092430.6836175481</v>
      </c>
      <c r="I3" s="33">
        <f>AVERAGE(D3,D6,D9,D12,D15,D18,D21,D24,D27,D30,D33,,D39,D42,D45,D48,D51,D54,D57,D60,D63,D66,D69,D72,D75,D78,D81,D84,D87,D90,D93,D96,D99,D102,D105,D108,D111,D114,D117,D120,D123,D126,D129,D132,D135,D138,D141,D144,D147,D150,D153,D156)</f>
        <v>2012297.4021852971</v>
      </c>
      <c r="J3" s="30">
        <f>AVERAGE(E3,E6,E9,E12,E15,E18,E21,E24,E27,E30,E33,,E39,E42,E45,E48,E51,E54,E57,E60,E63,E66,E69,E72,E75,E78,E81,E84,E87,E90,E93,E96,E99,E102,E105,E108,E111,E114,E117,E120,E123,E126,E129,E132,E135,E138,E141,E144,E147,E150,E153,E156)</f>
        <v>50.010745173531149</v>
      </c>
    </row>
    <row r="4" spans="1:10" x14ac:dyDescent="0.25">
      <c r="A4" s="36"/>
      <c r="B4" s="2" t="s">
        <v>127</v>
      </c>
      <c r="C4" s="4">
        <v>1.315833774587341</v>
      </c>
      <c r="D4" s="4">
        <v>0.57160246217127908</v>
      </c>
      <c r="E4" s="4">
        <v>43.440324546353843</v>
      </c>
      <c r="G4" s="31" t="s">
        <v>127</v>
      </c>
      <c r="H4" s="30">
        <f>AVERAGE(C4,C7,C10,C13,C16,C19,C22,C25,C28,C31,C34,,C40,C43,C46,C49,C52,C55,C58,C61,C64,C67,C70,C73,C76,C79,C82,C85,C88,C91,C94,C97,C100,C103,C106,C109,C112,C115,C118,C121,C124,C127,C130,C133,C136,C139,C142,C145,C148,C151,C154,C157)</f>
        <v>1.2210949609057131</v>
      </c>
      <c r="I4" s="30">
        <f>AVERAGE(D4,D7,D10,D13,D16,D19,D22,D25,D28,D31,D34,,D40,D43,D46,D49,D52,D55,D58,D61,D64,D67,D70,D73,D76,D79,D82,D85,D88,D91,D94,D97,D100,D103,D106,D109,D112,D115,D118,D121,D124,D127,D130,D133,D136,D139,D142,D145,D148,D151,D154,D157)</f>
        <v>0.46558178165179726</v>
      </c>
      <c r="J4" s="30">
        <f>AVERAGE(E4,E7,E10,E13,E16,E19,E22,E25,E28,E31,E34,,E40,E43,E46,E49,E52,E55,E58,E61,E64,E67,E70,E73,E76,E79,E82,E85,E88,E91,E94,E97,E100,E103,E106,E109,E112,E115,E118,E121,E124,E127,E130,E133,E136,E139,E142,E145,E148,E151,E154,E157)</f>
        <v>32.073392815212038</v>
      </c>
    </row>
    <row r="5" spans="1:10" x14ac:dyDescent="0.25">
      <c r="A5" s="36"/>
      <c r="B5" s="1" t="s">
        <v>126</v>
      </c>
      <c r="C5" s="3">
        <v>1.6109264290751959</v>
      </c>
      <c r="D5" s="3">
        <v>1.1541891829330291</v>
      </c>
      <c r="E5" s="3">
        <v>71.647541569954114</v>
      </c>
      <c r="G5" s="32" t="s">
        <v>126</v>
      </c>
      <c r="H5" s="30">
        <f>AVERAGE(C5,C8,C11,C14,C17,C20,C23,C26,C29,C32,C35,,C41,C44,C47,C50,C53,C56,C59,C62,C65,C68,C71,C74,C77,C80,C83,C86,C89,C92,C95,C98,C101,C104,C107,C110,C113,C116,C119,C122,C125,C128,C131,C134,C137,C140,C143,C146,C149,C152,C155,C158)</f>
        <v>1.3604383419125712</v>
      </c>
      <c r="I5" s="30">
        <f>AVERAGE(D5,D8,D11,D14,D17,D20,D23,D26,D29,D32,D35,,D41,D44,D47,D50,D53,D56,D59,D62,D65,D68,D71,D74,D77,D80,D83,D86,D89,D92,D95,D98,D101,D104,D107,D110,D113,D116,D119,D122,D125,D128,D131,D134,D137,D140,D143,D146,D149,D152,D155,D158)</f>
        <v>0.85998226452955651</v>
      </c>
      <c r="J5" s="30">
        <f>AVERAGE(E5,E8,E11,E14,E17,E20,E23,E26,E29,E32,E35,,E41,E44,E47,E50,E53,E56,E59,E62,E65,E68,E71,E74,E77,E80,E83,E86,E89,E92,E95,E98,E101,E104,E107,E110,E113,E116,E119,E122,E125,E128,E131,E134,E137,E140,E143,E146,E149,E152,E155,E158)</f>
        <v>45.136291287630122</v>
      </c>
    </row>
    <row r="6" spans="1:10" x14ac:dyDescent="0.25">
      <c r="A6" s="36" t="s">
        <v>179</v>
      </c>
      <c r="B6" s="2" t="s">
        <v>128</v>
      </c>
      <c r="C6" s="4">
        <v>14960.51952856135</v>
      </c>
      <c r="D6" s="4">
        <v>1738.230557977241</v>
      </c>
      <c r="E6" s="4">
        <v>11.618784726417809</v>
      </c>
    </row>
    <row r="7" spans="1:10" x14ac:dyDescent="0.25">
      <c r="A7" s="36"/>
      <c r="B7" s="2" t="s">
        <v>127</v>
      </c>
      <c r="C7" s="4">
        <v>0.68334349543591077</v>
      </c>
      <c r="D7" s="4">
        <v>1.3108245201564169E-2</v>
      </c>
      <c r="E7" s="4">
        <v>1.9182512585712559</v>
      </c>
    </row>
    <row r="8" spans="1:10" x14ac:dyDescent="0.25">
      <c r="A8" s="36"/>
      <c r="B8" s="1" t="s">
        <v>126</v>
      </c>
      <c r="C8" s="3">
        <v>0.32596218767578411</v>
      </c>
      <c r="D8" s="3">
        <v>1.7340972783392011E-2</v>
      </c>
      <c r="E8" s="3">
        <v>5.319933857064453</v>
      </c>
    </row>
    <row r="9" spans="1:10" x14ac:dyDescent="0.25">
      <c r="A9" s="36" t="s">
        <v>178</v>
      </c>
      <c r="B9" s="2" t="s">
        <v>128</v>
      </c>
      <c r="C9" s="4">
        <v>24401.6764132959</v>
      </c>
      <c r="D9" s="4">
        <v>3155.821210150933</v>
      </c>
      <c r="E9" s="4">
        <v>12.93280492987523</v>
      </c>
    </row>
    <row r="10" spans="1:10" x14ac:dyDescent="0.25">
      <c r="A10" s="36"/>
      <c r="B10" s="2" t="s">
        <v>127</v>
      </c>
      <c r="C10" s="4">
        <v>0.83421096471951539</v>
      </c>
      <c r="D10" s="4">
        <v>3.3201570861393241E-2</v>
      </c>
      <c r="E10" s="4">
        <v>3.979996939090404</v>
      </c>
    </row>
    <row r="11" spans="1:10" x14ac:dyDescent="0.25">
      <c r="A11" s="36"/>
      <c r="B11" s="1" t="s">
        <v>126</v>
      </c>
      <c r="C11" s="3">
        <v>0.63975168658222858</v>
      </c>
      <c r="D11" s="3">
        <v>6.0359355392805618E-2</v>
      </c>
      <c r="E11" s="3">
        <v>9.4348098893284451</v>
      </c>
    </row>
    <row r="12" spans="1:10" x14ac:dyDescent="0.25">
      <c r="A12" s="36" t="s">
        <v>177</v>
      </c>
      <c r="B12" s="2" t="s">
        <v>128</v>
      </c>
      <c r="C12" s="4">
        <v>8431.9428831889381</v>
      </c>
      <c r="D12" s="4">
        <v>3488.3893215771091</v>
      </c>
      <c r="E12" s="4">
        <v>41.371121340634723</v>
      </c>
    </row>
    <row r="13" spans="1:10" x14ac:dyDescent="0.25">
      <c r="A13" s="36"/>
      <c r="B13" s="2" t="s">
        <v>127</v>
      </c>
      <c r="C13" s="4">
        <v>1.1504988693468059</v>
      </c>
      <c r="D13" s="4">
        <v>0.1663409147147229</v>
      </c>
      <c r="E13" s="4">
        <v>14.458155426885609</v>
      </c>
    </row>
    <row r="14" spans="1:10" x14ac:dyDescent="0.25">
      <c r="A14" s="36"/>
      <c r="B14" s="1" t="s">
        <v>126</v>
      </c>
      <c r="C14" s="3">
        <v>1.2567661909949219</v>
      </c>
      <c r="D14" s="3">
        <v>0.31744529743199312</v>
      </c>
      <c r="E14" s="3">
        <v>25.258898568928451</v>
      </c>
    </row>
    <row r="15" spans="1:10" x14ac:dyDescent="0.25">
      <c r="A15" s="36" t="s">
        <v>176</v>
      </c>
      <c r="B15" s="2" t="s">
        <v>128</v>
      </c>
      <c r="C15" s="4">
        <v>90979.240966262514</v>
      </c>
      <c r="D15" s="4">
        <v>66491.892365960361</v>
      </c>
      <c r="E15" s="4">
        <v>73.084685758828542</v>
      </c>
    </row>
    <row r="16" spans="1:10" x14ac:dyDescent="0.25">
      <c r="A16" s="36"/>
      <c r="B16" s="2" t="s">
        <v>127</v>
      </c>
      <c r="C16" s="4">
        <v>1.455054884992568</v>
      </c>
      <c r="D16" s="4">
        <v>0.89577724154595284</v>
      </c>
      <c r="E16" s="4">
        <v>61.563123892094858</v>
      </c>
    </row>
    <row r="17" spans="1:5" x14ac:dyDescent="0.25">
      <c r="A17" s="36"/>
      <c r="B17" s="1" t="s">
        <v>126</v>
      </c>
      <c r="C17" s="3">
        <v>2.060507095507929</v>
      </c>
      <c r="D17" s="3">
        <v>2.5369447747367331</v>
      </c>
      <c r="E17" s="3">
        <v>123.1223508168197</v>
      </c>
    </row>
    <row r="18" spans="1:5" x14ac:dyDescent="0.25">
      <c r="A18" s="36" t="s">
        <v>175</v>
      </c>
      <c r="B18" s="2" t="s">
        <v>128</v>
      </c>
      <c r="C18" s="4">
        <v>90979.240966262514</v>
      </c>
      <c r="D18" s="4">
        <v>66491.892365960361</v>
      </c>
      <c r="E18" s="4">
        <v>73.084685758828542</v>
      </c>
    </row>
    <row r="19" spans="1:5" x14ac:dyDescent="0.25">
      <c r="A19" s="36"/>
      <c r="B19" s="2" t="s">
        <v>127</v>
      </c>
      <c r="C19" s="4">
        <v>1.455054884992568</v>
      </c>
      <c r="D19" s="4">
        <v>0.89577724154595284</v>
      </c>
      <c r="E19" s="4">
        <v>61.563123892094858</v>
      </c>
    </row>
    <row r="20" spans="1:5" x14ac:dyDescent="0.25">
      <c r="A20" s="36"/>
      <c r="B20" s="1" t="s">
        <v>126</v>
      </c>
      <c r="C20" s="3">
        <v>2.060507095507929</v>
      </c>
      <c r="D20" s="3">
        <v>2.5369447747367331</v>
      </c>
      <c r="E20" s="3">
        <v>123.1223508168197</v>
      </c>
    </row>
    <row r="21" spans="1:5" x14ac:dyDescent="0.25">
      <c r="A21" s="36" t="s">
        <v>174</v>
      </c>
      <c r="B21" s="2" t="s">
        <v>128</v>
      </c>
      <c r="C21" s="4">
        <v>90979.240966262514</v>
      </c>
      <c r="D21" s="4">
        <v>66491.892365960361</v>
      </c>
      <c r="E21" s="4">
        <v>73.084685758828542</v>
      </c>
    </row>
    <row r="22" spans="1:5" x14ac:dyDescent="0.25">
      <c r="A22" s="36"/>
      <c r="B22" s="2" t="s">
        <v>127</v>
      </c>
      <c r="C22" s="4">
        <v>1.455054884992568</v>
      </c>
      <c r="D22" s="4">
        <v>0.89577724154595284</v>
      </c>
      <c r="E22" s="4">
        <v>61.563123892094858</v>
      </c>
    </row>
    <row r="23" spans="1:5" x14ac:dyDescent="0.25">
      <c r="A23" s="36"/>
      <c r="B23" s="1" t="s">
        <v>126</v>
      </c>
      <c r="C23" s="3">
        <v>2.060507095507929</v>
      </c>
      <c r="D23" s="3">
        <v>2.5369447747367331</v>
      </c>
      <c r="E23" s="3">
        <v>123.1223508168197</v>
      </c>
    </row>
    <row r="24" spans="1:5" x14ac:dyDescent="0.25">
      <c r="A24" s="36" t="s">
        <v>173</v>
      </c>
      <c r="B24" s="2" t="s">
        <v>128</v>
      </c>
      <c r="C24" s="4">
        <v>136293.285070107</v>
      </c>
      <c r="D24" s="4">
        <v>6699.7927684027054</v>
      </c>
      <c r="E24" s="4">
        <v>4.9157174287467233</v>
      </c>
    </row>
    <row r="25" spans="1:5" x14ac:dyDescent="0.25">
      <c r="A25" s="36"/>
      <c r="B25" s="2" t="s">
        <v>127</v>
      </c>
      <c r="C25" s="4">
        <v>1.2534659630435769</v>
      </c>
      <c r="D25" s="4">
        <v>1.8377481010996941E-2</v>
      </c>
      <c r="E25" s="4">
        <v>1.4661332300060259</v>
      </c>
    </row>
    <row r="26" spans="1:5" x14ac:dyDescent="0.25">
      <c r="A26" s="36"/>
      <c r="B26" s="1" t="s">
        <v>126</v>
      </c>
      <c r="C26" s="3">
        <v>1.3355731881773689</v>
      </c>
      <c r="D26" s="3">
        <v>9.7007330569284997E-2</v>
      </c>
      <c r="E26" s="3">
        <v>7.2633481585287774</v>
      </c>
    </row>
    <row r="27" spans="1:5" x14ac:dyDescent="0.25">
      <c r="A27" s="36" t="s">
        <v>172</v>
      </c>
      <c r="B27" s="2" t="s">
        <v>128</v>
      </c>
      <c r="C27" s="4">
        <v>79633.319293515029</v>
      </c>
      <c r="D27" s="4">
        <v>66594.81312148548</v>
      </c>
      <c r="E27" s="4">
        <v>83.62682067292485</v>
      </c>
    </row>
    <row r="28" spans="1:5" x14ac:dyDescent="0.25">
      <c r="A28" s="36"/>
      <c r="B28" s="2" t="s">
        <v>127</v>
      </c>
      <c r="C28" s="4">
        <v>1.601858204354847</v>
      </c>
      <c r="D28" s="4">
        <v>0.97426584748730816</v>
      </c>
      <c r="E28" s="4">
        <v>60.820979337537352</v>
      </c>
    </row>
    <row r="29" spans="1:5" x14ac:dyDescent="0.25">
      <c r="A29" s="36"/>
      <c r="B29" s="1" t="s">
        <v>126</v>
      </c>
      <c r="C29" s="3">
        <v>2.2639661075615982</v>
      </c>
      <c r="D29" s="3">
        <v>1.984002963707262</v>
      </c>
      <c r="E29" s="3">
        <v>87.633951633848866</v>
      </c>
    </row>
    <row r="30" spans="1:5" x14ac:dyDescent="0.25">
      <c r="A30" s="36" t="s">
        <v>171</v>
      </c>
      <c r="B30" s="2" t="s">
        <v>128</v>
      </c>
      <c r="C30" s="4">
        <v>107908.196765557</v>
      </c>
      <c r="D30" s="4">
        <v>64633.974110476229</v>
      </c>
      <c r="E30" s="4">
        <v>59.897186727066718</v>
      </c>
    </row>
    <row r="31" spans="1:5" x14ac:dyDescent="0.25">
      <c r="A31" s="36"/>
      <c r="B31" s="2" t="s">
        <v>127</v>
      </c>
      <c r="C31" s="4">
        <v>1.1752492158607231</v>
      </c>
      <c r="D31" s="4">
        <v>0.99750631892547459</v>
      </c>
      <c r="E31" s="4">
        <v>84.876152688596022</v>
      </c>
    </row>
    <row r="32" spans="1:5" x14ac:dyDescent="0.25">
      <c r="A32" s="36"/>
      <c r="B32" s="1" t="s">
        <v>126</v>
      </c>
      <c r="C32" s="3">
        <v>1.3809186848457851</v>
      </c>
      <c r="D32" s="3">
        <v>2.0482116390594651</v>
      </c>
      <c r="E32" s="3">
        <v>148.32239302259859</v>
      </c>
    </row>
    <row r="33" spans="1:5" x14ac:dyDescent="0.25">
      <c r="A33" s="36" t="s">
        <v>170</v>
      </c>
      <c r="B33" s="2" t="s">
        <v>128</v>
      </c>
      <c r="C33" s="4">
        <v>107908.196765557</v>
      </c>
      <c r="D33" s="4">
        <v>64633.974110476229</v>
      </c>
      <c r="E33" s="4">
        <v>59.897186727066718</v>
      </c>
    </row>
    <row r="34" spans="1:5" x14ac:dyDescent="0.25">
      <c r="A34" s="36"/>
      <c r="B34" s="2" t="s">
        <v>127</v>
      </c>
      <c r="C34" s="4">
        <v>1.1752492158607231</v>
      </c>
      <c r="D34" s="4">
        <v>0.99750631892547459</v>
      </c>
      <c r="E34" s="4">
        <v>84.876152688596022</v>
      </c>
    </row>
    <row r="35" spans="1:5" x14ac:dyDescent="0.25">
      <c r="A35" s="36"/>
      <c r="B35" s="1" t="s">
        <v>126</v>
      </c>
      <c r="C35" s="3">
        <v>1.3809186848457851</v>
      </c>
      <c r="D35" s="3">
        <v>2.0482116390594651</v>
      </c>
      <c r="E35" s="3">
        <v>148.32239302259859</v>
      </c>
    </row>
    <row r="36" spans="1:5" x14ac:dyDescent="0.25">
      <c r="A36" s="36" t="s">
        <v>169</v>
      </c>
      <c r="B36" s="2" t="s">
        <v>128</v>
      </c>
      <c r="C36" s="4">
        <v>107908.196765557</v>
      </c>
      <c r="D36" s="4">
        <v>64633.974110476229</v>
      </c>
      <c r="E36" s="4">
        <v>59.897186727066718</v>
      </c>
    </row>
    <row r="37" spans="1:5" x14ac:dyDescent="0.25">
      <c r="A37" s="36"/>
      <c r="B37" s="2" t="s">
        <v>127</v>
      </c>
      <c r="C37" s="4">
        <v>1.1752492158607231</v>
      </c>
      <c r="D37" s="4">
        <v>0.99750631892547459</v>
      </c>
      <c r="E37" s="4">
        <v>84.876152688596022</v>
      </c>
    </row>
    <row r="38" spans="1:5" x14ac:dyDescent="0.25">
      <c r="A38" s="36"/>
      <c r="B38" s="1" t="s">
        <v>126</v>
      </c>
      <c r="C38" s="3">
        <v>1.3809186848457851</v>
      </c>
      <c r="D38" s="3">
        <v>2.0482116390594651</v>
      </c>
      <c r="E38" s="3">
        <v>148.32239302259859</v>
      </c>
    </row>
    <row r="39" spans="1:5" x14ac:dyDescent="0.25">
      <c r="A39" s="36" t="s">
        <v>168</v>
      </c>
      <c r="B39" s="2" t="s">
        <v>128</v>
      </c>
      <c r="C39" s="4">
        <v>135235.96099643651</v>
      </c>
      <c r="D39" s="4">
        <v>52278.835464266733</v>
      </c>
      <c r="E39" s="4">
        <v>38.657495446528671</v>
      </c>
    </row>
    <row r="40" spans="1:5" x14ac:dyDescent="0.25">
      <c r="A40" s="36"/>
      <c r="B40" s="2" t="s">
        <v>127</v>
      </c>
      <c r="C40" s="4">
        <v>1.042238584717136</v>
      </c>
      <c r="D40" s="4">
        <v>7.3585529193860175E-2</v>
      </c>
      <c r="E40" s="4">
        <v>7.0603343872393047</v>
      </c>
    </row>
    <row r="41" spans="1:5" x14ac:dyDescent="0.25">
      <c r="A41" s="36"/>
      <c r="B41" s="1" t="s">
        <v>126</v>
      </c>
      <c r="C41" s="3">
        <v>0.9738389351097223</v>
      </c>
      <c r="D41" s="3">
        <v>0.1225312421471275</v>
      </c>
      <c r="E41" s="3">
        <v>12.58229032846401</v>
      </c>
    </row>
    <row r="42" spans="1:5" x14ac:dyDescent="0.25">
      <c r="A42" s="36" t="s">
        <v>167</v>
      </c>
      <c r="B42" s="2" t="s">
        <v>128</v>
      </c>
      <c r="C42" s="4">
        <v>135235.96099643651</v>
      </c>
      <c r="D42" s="4">
        <v>52278.835464266733</v>
      </c>
      <c r="E42" s="4">
        <v>38.657495446528671</v>
      </c>
    </row>
    <row r="43" spans="1:5" x14ac:dyDescent="0.25">
      <c r="A43" s="36"/>
      <c r="B43" s="2" t="s">
        <v>127</v>
      </c>
      <c r="C43" s="4">
        <v>1.042238584717136</v>
      </c>
      <c r="D43" s="4">
        <v>7.3585529193860175E-2</v>
      </c>
      <c r="E43" s="4">
        <v>7.0603343872393047</v>
      </c>
    </row>
    <row r="44" spans="1:5" x14ac:dyDescent="0.25">
      <c r="A44" s="36"/>
      <c r="B44" s="1" t="s">
        <v>126</v>
      </c>
      <c r="C44" s="3">
        <v>0.9738389351097223</v>
      </c>
      <c r="D44" s="3">
        <v>0.1225312421471275</v>
      </c>
      <c r="E44" s="3">
        <v>12.58229032846401</v>
      </c>
    </row>
    <row r="45" spans="1:5" x14ac:dyDescent="0.25">
      <c r="A45" s="36" t="s">
        <v>166</v>
      </c>
      <c r="B45" s="2" t="s">
        <v>128</v>
      </c>
      <c r="C45" s="4">
        <v>1385889.8441140819</v>
      </c>
      <c r="D45" s="4">
        <v>47208.222964012682</v>
      </c>
      <c r="E45" s="4">
        <v>3.4063474210816609</v>
      </c>
    </row>
    <row r="46" spans="1:5" x14ac:dyDescent="0.25">
      <c r="A46" s="36"/>
      <c r="B46" s="2" t="s">
        <v>127</v>
      </c>
      <c r="C46" s="4">
        <v>0.97242397299024386</v>
      </c>
      <c r="D46" s="4">
        <v>2.8127477759071921E-2</v>
      </c>
      <c r="E46" s="4">
        <v>2.8925117582795461</v>
      </c>
    </row>
    <row r="47" spans="1:5" x14ac:dyDescent="0.25">
      <c r="A47" s="36"/>
      <c r="B47" s="1" t="s">
        <v>126</v>
      </c>
      <c r="C47" s="3">
        <v>0.83203736086465085</v>
      </c>
      <c r="D47" s="3">
        <v>6.2597626192486516E-2</v>
      </c>
      <c r="E47" s="3">
        <v>7.5234153100331023</v>
      </c>
    </row>
    <row r="48" spans="1:5" x14ac:dyDescent="0.25">
      <c r="A48" s="36" t="s">
        <v>165</v>
      </c>
      <c r="B48" s="2" t="s">
        <v>128</v>
      </c>
      <c r="C48" s="4">
        <v>79982.457799933167</v>
      </c>
      <c r="D48" s="4">
        <v>76647.641153610384</v>
      </c>
      <c r="E48" s="4">
        <v>95.830564928794217</v>
      </c>
    </row>
    <row r="49" spans="1:5" x14ac:dyDescent="0.25">
      <c r="A49" s="36"/>
      <c r="B49" s="2" t="s">
        <v>127</v>
      </c>
      <c r="C49" s="4">
        <v>1.087737405167057</v>
      </c>
      <c r="D49" s="4">
        <v>0.45163222969162342</v>
      </c>
      <c r="E49" s="4">
        <v>41.520336392427431</v>
      </c>
    </row>
    <row r="50" spans="1:5" x14ac:dyDescent="0.25">
      <c r="A50" s="36"/>
      <c r="B50" s="1" t="s">
        <v>126</v>
      </c>
      <c r="C50" s="3">
        <v>1.3222523902062151</v>
      </c>
      <c r="D50" s="3">
        <v>1.15504300109631</v>
      </c>
      <c r="E50" s="3">
        <v>87.354200276104038</v>
      </c>
    </row>
    <row r="51" spans="1:5" x14ac:dyDescent="0.25">
      <c r="A51" s="36" t="s">
        <v>164</v>
      </c>
      <c r="B51" s="2" t="s">
        <v>128</v>
      </c>
      <c r="C51" s="4">
        <v>1368432.390281674</v>
      </c>
      <c r="D51" s="4">
        <v>59034.343790256018</v>
      </c>
      <c r="E51" s="4">
        <v>4.3140124575759682</v>
      </c>
    </row>
    <row r="52" spans="1:5" x14ac:dyDescent="0.25">
      <c r="A52" s="36"/>
      <c r="B52" s="2" t="s">
        <v>127</v>
      </c>
      <c r="C52" s="4">
        <v>0.9502781685001459</v>
      </c>
      <c r="D52" s="4">
        <v>3.1432611277032098E-2</v>
      </c>
      <c r="E52" s="4">
        <v>3.3077273917218561</v>
      </c>
    </row>
    <row r="53" spans="1:5" x14ac:dyDescent="0.25">
      <c r="A53" s="36"/>
      <c r="B53" s="1" t="s">
        <v>126</v>
      </c>
      <c r="C53" s="3">
        <v>0.78349756676482141</v>
      </c>
      <c r="D53" s="3">
        <v>7.2608919723836346E-2</v>
      </c>
      <c r="E53" s="3">
        <v>9.2672808192180387</v>
      </c>
    </row>
    <row r="54" spans="1:5" x14ac:dyDescent="0.25">
      <c r="A54" s="36" t="s">
        <v>163</v>
      </c>
      <c r="B54" s="2" t="s">
        <v>128</v>
      </c>
      <c r="C54" s="4">
        <v>36564.392893077078</v>
      </c>
      <c r="D54" s="4">
        <v>28680.006061306449</v>
      </c>
      <c r="E54" s="4">
        <v>78.436981423904825</v>
      </c>
    </row>
    <row r="55" spans="1:5" x14ac:dyDescent="0.25">
      <c r="A55" s="36"/>
      <c r="B55" s="2" t="s">
        <v>127</v>
      </c>
      <c r="C55" s="4">
        <v>0.93367372377156732</v>
      </c>
      <c r="D55" s="4">
        <v>0.30067386131701301</v>
      </c>
      <c r="E55" s="4">
        <v>32.203311891700608</v>
      </c>
    </row>
    <row r="56" spans="1:5" x14ac:dyDescent="0.25">
      <c r="A56" s="36"/>
      <c r="B56" s="1" t="s">
        <v>126</v>
      </c>
      <c r="C56" s="3">
        <v>0.83996016363858605</v>
      </c>
      <c r="D56" s="3">
        <v>0.6090538758468188</v>
      </c>
      <c r="E56" s="3">
        <v>72.509852515919974</v>
      </c>
    </row>
    <row r="57" spans="1:5" x14ac:dyDescent="0.25">
      <c r="A57" s="36" t="s">
        <v>162</v>
      </c>
      <c r="B57" s="2" t="s">
        <v>128</v>
      </c>
      <c r="C57" s="4">
        <v>24492625.893178571</v>
      </c>
      <c r="D57" s="4">
        <v>96124341.221425444</v>
      </c>
      <c r="E57" s="4">
        <v>392.4623747598946</v>
      </c>
    </row>
    <row r="58" spans="1:5" x14ac:dyDescent="0.25">
      <c r="A58" s="36"/>
      <c r="B58" s="2" t="s">
        <v>127</v>
      </c>
      <c r="C58" s="4">
        <v>0.57017165874044684</v>
      </c>
      <c r="D58" s="4">
        <v>1.3299469607460139</v>
      </c>
      <c r="E58" s="4">
        <v>233.25378249840921</v>
      </c>
    </row>
    <row r="59" spans="1:5" x14ac:dyDescent="0.25">
      <c r="A59" s="36"/>
      <c r="B59" s="1" t="s">
        <v>126</v>
      </c>
      <c r="C59" s="3">
        <v>1.1128617368652649</v>
      </c>
      <c r="D59" s="3">
        <v>0.51926908872273192</v>
      </c>
      <c r="E59" s="3">
        <v>46.660701102494642</v>
      </c>
    </row>
    <row r="60" spans="1:5" x14ac:dyDescent="0.25">
      <c r="A60" s="36" t="s">
        <v>161</v>
      </c>
      <c r="B60" s="2" t="s">
        <v>128</v>
      </c>
      <c r="C60" s="4">
        <v>68494.149580709884</v>
      </c>
      <c r="D60" s="4">
        <v>1885.406306554092</v>
      </c>
      <c r="E60" s="4">
        <v>2.7526530632115209</v>
      </c>
    </row>
    <row r="61" spans="1:5" x14ac:dyDescent="0.25">
      <c r="A61" s="36"/>
      <c r="B61" s="2" t="s">
        <v>127</v>
      </c>
      <c r="C61" s="4">
        <v>1.0542620242819449</v>
      </c>
      <c r="D61" s="4">
        <v>4.9813387011146341E-2</v>
      </c>
      <c r="E61" s="4">
        <v>4.7249531770884108</v>
      </c>
    </row>
    <row r="62" spans="1:5" x14ac:dyDescent="0.25">
      <c r="A62" s="36"/>
      <c r="B62" s="1" t="s">
        <v>126</v>
      </c>
      <c r="C62" s="3">
        <v>0.95534077628604142</v>
      </c>
      <c r="D62" s="3">
        <v>8.0820271178399225E-2</v>
      </c>
      <c r="E62" s="3">
        <v>8.4598368649765021</v>
      </c>
    </row>
    <row r="63" spans="1:5" x14ac:dyDescent="0.25">
      <c r="A63" s="36" t="s">
        <v>160</v>
      </c>
      <c r="B63" s="2" t="s">
        <v>128</v>
      </c>
      <c r="C63" s="4">
        <v>1496877.2960928851</v>
      </c>
      <c r="D63" s="4">
        <v>45193.766448248432</v>
      </c>
      <c r="E63" s="4">
        <v>3.0192031481947241</v>
      </c>
    </row>
    <row r="64" spans="1:5" x14ac:dyDescent="0.25">
      <c r="A64" s="36"/>
      <c r="B64" s="2" t="s">
        <v>127</v>
      </c>
      <c r="C64" s="4">
        <v>0.9705230721912147</v>
      </c>
      <c r="D64" s="4">
        <v>4.6737772597005033E-2</v>
      </c>
      <c r="E64" s="4">
        <v>4.8157301908837722</v>
      </c>
    </row>
    <row r="65" spans="1:5" x14ac:dyDescent="0.25">
      <c r="A65" s="36"/>
      <c r="B65" s="1" t="s">
        <v>126</v>
      </c>
      <c r="C65" s="3">
        <v>0.85667981840186636</v>
      </c>
      <c r="D65" s="3">
        <v>8.8305956694741977E-2</v>
      </c>
      <c r="E65" s="3">
        <v>10.30793008051438</v>
      </c>
    </row>
    <row r="66" spans="1:5" x14ac:dyDescent="0.25">
      <c r="A66" s="36" t="s">
        <v>159</v>
      </c>
      <c r="B66" s="2" t="s">
        <v>128</v>
      </c>
      <c r="C66" s="4">
        <v>919732.42160834931</v>
      </c>
      <c r="D66" s="4">
        <v>865007.57816421904</v>
      </c>
      <c r="E66" s="4">
        <v>94.049916893390346</v>
      </c>
    </row>
    <row r="67" spans="1:5" x14ac:dyDescent="0.25">
      <c r="A67" s="36"/>
      <c r="B67" s="2" t="s">
        <v>127</v>
      </c>
      <c r="C67" s="4">
        <v>1.056105008905486</v>
      </c>
      <c r="D67" s="4">
        <v>0.24574788272481379</v>
      </c>
      <c r="E67" s="4">
        <v>23.269265901834821</v>
      </c>
    </row>
    <row r="68" spans="1:5" x14ac:dyDescent="0.25">
      <c r="A68" s="36"/>
      <c r="B68" s="1" t="s">
        <v>126</v>
      </c>
      <c r="C68" s="3">
        <v>0.74100230452349747</v>
      </c>
      <c r="D68" s="3">
        <v>0.49940784623994078</v>
      </c>
      <c r="E68" s="3">
        <v>67.396260874125858</v>
      </c>
    </row>
    <row r="69" spans="1:5" x14ac:dyDescent="0.25">
      <c r="A69" s="36" t="s">
        <v>158</v>
      </c>
      <c r="B69" s="2" t="s">
        <v>128</v>
      </c>
      <c r="C69" s="4">
        <v>219920.29894334541</v>
      </c>
      <c r="D69" s="4">
        <v>37389.611219597668</v>
      </c>
      <c r="E69" s="4">
        <v>17.00143706572068</v>
      </c>
    </row>
    <row r="70" spans="1:5" x14ac:dyDescent="0.25">
      <c r="A70" s="36"/>
      <c r="B70" s="2" t="s">
        <v>127</v>
      </c>
      <c r="C70" s="4">
        <v>1.234176932870523</v>
      </c>
      <c r="D70" s="4">
        <v>6.3003924599678157E-2</v>
      </c>
      <c r="E70" s="4">
        <v>5.1049345455792823</v>
      </c>
    </row>
    <row r="71" spans="1:5" x14ac:dyDescent="0.25">
      <c r="A71" s="36"/>
      <c r="B71" s="1" t="s">
        <v>126</v>
      </c>
      <c r="C71" s="3">
        <v>1.3903268303377601</v>
      </c>
      <c r="D71" s="3">
        <v>9.8383273953372083E-2</v>
      </c>
      <c r="E71" s="3">
        <v>7.0762695365284216</v>
      </c>
    </row>
    <row r="72" spans="1:5" x14ac:dyDescent="0.25">
      <c r="A72" s="36" t="s">
        <v>157</v>
      </c>
      <c r="B72" s="2" t="s">
        <v>128</v>
      </c>
      <c r="C72" s="4">
        <v>863093.67664666555</v>
      </c>
      <c r="D72" s="4">
        <v>746683.36915392079</v>
      </c>
      <c r="E72" s="4">
        <v>86.512436524268395</v>
      </c>
    </row>
    <row r="73" spans="1:5" x14ac:dyDescent="0.25">
      <c r="A73" s="36"/>
      <c r="B73" s="2" t="s">
        <v>127</v>
      </c>
      <c r="C73" s="4">
        <v>1.2331334137072849</v>
      </c>
      <c r="D73" s="4">
        <v>0.45314793377965662</v>
      </c>
      <c r="E73" s="4">
        <v>36.747681049150657</v>
      </c>
    </row>
    <row r="74" spans="1:5" x14ac:dyDescent="0.25">
      <c r="A74" s="36"/>
      <c r="B74" s="1" t="s">
        <v>126</v>
      </c>
      <c r="C74" s="3">
        <v>1.4568231133448351</v>
      </c>
      <c r="D74" s="3">
        <v>0.95798056218206962</v>
      </c>
      <c r="E74" s="3">
        <v>65.758193524440074</v>
      </c>
    </row>
    <row r="75" spans="1:5" x14ac:dyDescent="0.25">
      <c r="A75" s="36" t="s">
        <v>156</v>
      </c>
      <c r="B75" s="2" t="s">
        <v>128</v>
      </c>
      <c r="C75" s="4">
        <v>201702.92960468799</v>
      </c>
      <c r="D75" s="4">
        <v>73476.090737185034</v>
      </c>
      <c r="E75" s="4">
        <v>36.427874836121013</v>
      </c>
    </row>
    <row r="76" spans="1:5" x14ac:dyDescent="0.25">
      <c r="A76" s="36"/>
      <c r="B76" s="2" t="s">
        <v>127</v>
      </c>
      <c r="C76" s="4">
        <v>1.30956724177276</v>
      </c>
      <c r="D76" s="4">
        <v>0.35986628541343663</v>
      </c>
      <c r="E76" s="4">
        <v>27.479786752017858</v>
      </c>
    </row>
    <row r="77" spans="1:5" x14ac:dyDescent="0.25">
      <c r="A77" s="36"/>
      <c r="B77" s="1" t="s">
        <v>126</v>
      </c>
      <c r="C77" s="3">
        <v>1.483786956485458</v>
      </c>
      <c r="D77" s="3">
        <v>0.71313202021235744</v>
      </c>
      <c r="E77" s="3">
        <v>48.061618084411748</v>
      </c>
    </row>
    <row r="78" spans="1:5" x14ac:dyDescent="0.25">
      <c r="A78" s="36" t="s">
        <v>155</v>
      </c>
      <c r="B78" s="2" t="s">
        <v>128</v>
      </c>
      <c r="C78" s="4">
        <v>133304.79627865969</v>
      </c>
      <c r="D78" s="4">
        <v>64207.040484963058</v>
      </c>
      <c r="E78" s="4">
        <v>48.165589144103222</v>
      </c>
    </row>
    <row r="79" spans="1:5" x14ac:dyDescent="0.25">
      <c r="A79" s="36"/>
      <c r="B79" s="2" t="s">
        <v>127</v>
      </c>
      <c r="C79" s="4">
        <v>1.243619115743809</v>
      </c>
      <c r="D79" s="4">
        <v>0.40482107482864771</v>
      </c>
      <c r="E79" s="4">
        <v>32.551853674790458</v>
      </c>
    </row>
    <row r="80" spans="1:5" x14ac:dyDescent="0.25">
      <c r="A80" s="36"/>
      <c r="B80" s="1" t="s">
        <v>126</v>
      </c>
      <c r="C80" s="3">
        <v>1.419006690747445</v>
      </c>
      <c r="D80" s="3">
        <v>0.7344284406360484</v>
      </c>
      <c r="E80" s="3">
        <v>51.756517106286303</v>
      </c>
    </row>
    <row r="81" spans="1:5" x14ac:dyDescent="0.25">
      <c r="A81" s="36" t="s">
        <v>154</v>
      </c>
      <c r="B81" s="2" t="s">
        <v>128</v>
      </c>
      <c r="C81" s="4">
        <v>98419.438269074337</v>
      </c>
      <c r="D81" s="4">
        <v>97013.193741286988</v>
      </c>
      <c r="E81" s="4">
        <v>98.571171963060038</v>
      </c>
    </row>
    <row r="82" spans="1:5" x14ac:dyDescent="0.25">
      <c r="A82" s="36"/>
      <c r="B82" s="2" t="s">
        <v>127</v>
      </c>
      <c r="C82" s="4">
        <v>1.930331074912488</v>
      </c>
      <c r="D82" s="4">
        <v>2.2912627183207621</v>
      </c>
      <c r="E82" s="4">
        <v>118.6979139536795</v>
      </c>
    </row>
    <row r="83" spans="1:5" x14ac:dyDescent="0.25">
      <c r="A83" s="36"/>
      <c r="B83" s="1" t="s">
        <v>126</v>
      </c>
      <c r="C83" s="3">
        <v>3.4398695351776891</v>
      </c>
      <c r="D83" s="3">
        <v>4.8433733175780818</v>
      </c>
      <c r="E83" s="3">
        <v>140.80107597243199</v>
      </c>
    </row>
    <row r="84" spans="1:5" x14ac:dyDescent="0.25">
      <c r="A84" s="36" t="s">
        <v>153</v>
      </c>
      <c r="B84" s="2" t="s">
        <v>128</v>
      </c>
      <c r="C84" s="4">
        <v>245153.95054744661</v>
      </c>
      <c r="D84" s="4">
        <v>267887.59091731528</v>
      </c>
      <c r="E84" s="4">
        <v>109.2732098826484</v>
      </c>
    </row>
    <row r="85" spans="1:5" x14ac:dyDescent="0.25">
      <c r="A85" s="36"/>
      <c r="B85" s="2" t="s">
        <v>127</v>
      </c>
      <c r="C85" s="4">
        <v>2.717624058000355</v>
      </c>
      <c r="D85" s="4">
        <v>3.4912983853752659</v>
      </c>
      <c r="E85" s="4">
        <v>128.46877680146039</v>
      </c>
    </row>
    <row r="86" spans="1:5" x14ac:dyDescent="0.25">
      <c r="A86" s="36"/>
      <c r="B86" s="1" t="s">
        <v>126</v>
      </c>
      <c r="C86" s="3">
        <v>4.3652840713414029</v>
      </c>
      <c r="D86" s="3">
        <v>7.0737179479272676</v>
      </c>
      <c r="E86" s="3">
        <v>162.04484822344199</v>
      </c>
    </row>
    <row r="87" spans="1:5" x14ac:dyDescent="0.25">
      <c r="A87" s="36" t="s">
        <v>152</v>
      </c>
      <c r="B87" s="2" t="s">
        <v>128</v>
      </c>
      <c r="C87" s="4">
        <v>371392.99130350252</v>
      </c>
      <c r="D87" s="4">
        <v>392777.56673769507</v>
      </c>
      <c r="E87" s="4">
        <v>105.7579372618578</v>
      </c>
    </row>
    <row r="88" spans="1:5" x14ac:dyDescent="0.25">
      <c r="A88" s="36"/>
      <c r="B88" s="2" t="s">
        <v>127</v>
      </c>
      <c r="C88" s="4">
        <v>1.9538003103393751</v>
      </c>
      <c r="D88" s="4">
        <v>1.0930926831793339</v>
      </c>
      <c r="E88" s="4">
        <v>55.947001205535862</v>
      </c>
    </row>
    <row r="89" spans="1:5" x14ac:dyDescent="0.25">
      <c r="A89" s="36"/>
      <c r="B89" s="1" t="s">
        <v>126</v>
      </c>
      <c r="C89" s="3">
        <v>2.1134363798430891</v>
      </c>
      <c r="D89" s="3">
        <v>1.5831489147049631</v>
      </c>
      <c r="E89" s="3">
        <v>74.908756648851821</v>
      </c>
    </row>
    <row r="90" spans="1:5" x14ac:dyDescent="0.25">
      <c r="A90" s="36" t="s">
        <v>151</v>
      </c>
      <c r="B90" s="2" t="s">
        <v>128</v>
      </c>
      <c r="C90" s="4">
        <v>441998.63544439612</v>
      </c>
      <c r="D90" s="4">
        <v>265533.35093052418</v>
      </c>
      <c r="E90" s="4">
        <v>60.075604229762057</v>
      </c>
    </row>
    <row r="91" spans="1:5" x14ac:dyDescent="0.25">
      <c r="A91" s="36"/>
      <c r="B91" s="2" t="s">
        <v>127</v>
      </c>
      <c r="C91" s="4">
        <v>1.088849024422103</v>
      </c>
      <c r="D91" s="4">
        <v>9.7589380700997291E-2</v>
      </c>
      <c r="E91" s="4">
        <v>8.9626181878421605</v>
      </c>
    </row>
    <row r="92" spans="1:5" x14ac:dyDescent="0.25">
      <c r="A92" s="36"/>
      <c r="B92" s="1" t="s">
        <v>126</v>
      </c>
      <c r="C92" s="3">
        <v>1.081461036614576</v>
      </c>
      <c r="D92" s="3">
        <v>0.25170271295834101</v>
      </c>
      <c r="E92" s="3">
        <v>23.274320982129471</v>
      </c>
    </row>
    <row r="93" spans="1:5" x14ac:dyDescent="0.25">
      <c r="A93" s="36" t="s">
        <v>150</v>
      </c>
      <c r="B93" s="2" t="s">
        <v>128</v>
      </c>
      <c r="C93" s="4">
        <v>285509.56887577352</v>
      </c>
      <c r="D93" s="4">
        <v>2097.7007430134231</v>
      </c>
      <c r="E93" s="4">
        <v>0.73472169471354642</v>
      </c>
    </row>
    <row r="94" spans="1:5" x14ac:dyDescent="0.25">
      <c r="A94" s="36"/>
      <c r="B94" s="2" t="s">
        <v>127</v>
      </c>
      <c r="C94" s="4">
        <v>0.9884289512196105</v>
      </c>
      <c r="D94" s="4">
        <v>3.7978841988657031E-2</v>
      </c>
      <c r="E94" s="4">
        <v>3.8423441504617402</v>
      </c>
    </row>
    <row r="95" spans="1:5" x14ac:dyDescent="0.25">
      <c r="A95" s="36"/>
      <c r="B95" s="1" t="s">
        <v>126</v>
      </c>
      <c r="C95" s="3">
        <v>0.87938677697936651</v>
      </c>
      <c r="D95" s="3">
        <v>0.10893527855075839</v>
      </c>
      <c r="E95" s="3">
        <v>12.38764118388767</v>
      </c>
    </row>
    <row r="96" spans="1:5" x14ac:dyDescent="0.25">
      <c r="A96" s="36" t="s">
        <v>149</v>
      </c>
      <c r="B96" s="2" t="s">
        <v>128</v>
      </c>
      <c r="C96" s="4">
        <v>286975.7409015079</v>
      </c>
      <c r="D96" s="4">
        <v>11225.085187042831</v>
      </c>
      <c r="E96" s="4">
        <v>3.9115101338462459</v>
      </c>
    </row>
    <row r="97" spans="1:5" x14ac:dyDescent="0.25">
      <c r="A97" s="36"/>
      <c r="B97" s="2" t="s">
        <v>127</v>
      </c>
      <c r="C97" s="4">
        <v>1.4848325358430989</v>
      </c>
      <c r="D97" s="4">
        <v>6.7345025050902882E-2</v>
      </c>
      <c r="E97" s="4">
        <v>4.5355299958229889</v>
      </c>
    </row>
    <row r="98" spans="1:5" x14ac:dyDescent="0.25">
      <c r="A98" s="36"/>
      <c r="B98" s="1" t="s">
        <v>126</v>
      </c>
      <c r="C98" s="3">
        <v>1.7559643949016031</v>
      </c>
      <c r="D98" s="3">
        <v>8.509853008950935E-2</v>
      </c>
      <c r="E98" s="3">
        <v>4.8462560138799358</v>
      </c>
    </row>
    <row r="99" spans="1:5" x14ac:dyDescent="0.25">
      <c r="A99" s="36" t="s">
        <v>148</v>
      </c>
      <c r="B99" s="2" t="s">
        <v>128</v>
      </c>
      <c r="C99" s="4">
        <v>1376236.381834504</v>
      </c>
      <c r="D99" s="4">
        <v>17283.65452148403</v>
      </c>
      <c r="E99" s="4">
        <v>1.2558637999705511</v>
      </c>
    </row>
    <row r="100" spans="1:5" x14ac:dyDescent="0.25">
      <c r="A100" s="36"/>
      <c r="B100" s="2" t="s">
        <v>127</v>
      </c>
      <c r="C100" s="4">
        <v>1.4851298160551569</v>
      </c>
      <c r="D100" s="4">
        <v>3.7284959262030168E-2</v>
      </c>
      <c r="E100" s="4">
        <v>2.5105521994748918</v>
      </c>
    </row>
    <row r="101" spans="1:5" x14ac:dyDescent="0.25">
      <c r="A101" s="36"/>
      <c r="B101" s="1" t="s">
        <v>126</v>
      </c>
      <c r="C101" s="3">
        <v>1.5317536079269369</v>
      </c>
      <c r="D101" s="3">
        <v>6.359311961324017E-2</v>
      </c>
      <c r="E101" s="3">
        <v>4.1516546319291274</v>
      </c>
    </row>
    <row r="102" spans="1:5" x14ac:dyDescent="0.25">
      <c r="A102" s="36" t="s">
        <v>147</v>
      </c>
      <c r="B102" s="2" t="s">
        <v>128</v>
      </c>
      <c r="C102" s="4">
        <v>95971.549457359637</v>
      </c>
      <c r="D102" s="4">
        <v>34036.288894633813</v>
      </c>
      <c r="E102" s="4">
        <v>35.464977993041778</v>
      </c>
    </row>
    <row r="103" spans="1:5" x14ac:dyDescent="0.25">
      <c r="A103" s="36"/>
      <c r="B103" s="2" t="s">
        <v>127</v>
      </c>
      <c r="C103" s="4">
        <v>1.426346110771499</v>
      </c>
      <c r="D103" s="4">
        <v>0.67105288221647563</v>
      </c>
      <c r="E103" s="4">
        <v>47.046987904885754</v>
      </c>
    </row>
    <row r="104" spans="1:5" x14ac:dyDescent="0.25">
      <c r="A104" s="36"/>
      <c r="B104" s="1" t="s">
        <v>126</v>
      </c>
      <c r="C104" s="3">
        <v>1.7223920385775231</v>
      </c>
      <c r="D104" s="3">
        <v>1.4087305848606371</v>
      </c>
      <c r="E104" s="3">
        <v>81.789195102415221</v>
      </c>
    </row>
    <row r="105" spans="1:5" x14ac:dyDescent="0.25">
      <c r="A105" s="36" t="s">
        <v>146</v>
      </c>
      <c r="B105" s="2" t="s">
        <v>128</v>
      </c>
      <c r="C105" s="4">
        <v>447966.54050722899</v>
      </c>
      <c r="D105" s="4">
        <v>436094.87538688781</v>
      </c>
      <c r="E105" s="4">
        <v>97.349876821849463</v>
      </c>
    </row>
    <row r="106" spans="1:5" x14ac:dyDescent="0.25">
      <c r="A106" s="36"/>
      <c r="B106" s="2" t="s">
        <v>127</v>
      </c>
      <c r="C106" s="4">
        <v>1.443111415486289</v>
      </c>
      <c r="D106" s="4">
        <v>0.87622714536387269</v>
      </c>
      <c r="E106" s="4">
        <v>60.717913804916307</v>
      </c>
    </row>
    <row r="107" spans="1:5" x14ac:dyDescent="0.25">
      <c r="A107" s="36"/>
      <c r="B107" s="1" t="s">
        <v>126</v>
      </c>
      <c r="C107" s="3">
        <v>1.8539062724025031</v>
      </c>
      <c r="D107" s="3">
        <v>1.7556075126511139</v>
      </c>
      <c r="E107" s="3">
        <v>94.697749222025024</v>
      </c>
    </row>
    <row r="108" spans="1:5" x14ac:dyDescent="0.25">
      <c r="A108" s="36" t="s">
        <v>145</v>
      </c>
      <c r="B108" s="2" t="s">
        <v>128</v>
      </c>
      <c r="C108" s="4">
        <v>1297727.130596177</v>
      </c>
      <c r="D108" s="4">
        <v>178373.18620323049</v>
      </c>
      <c r="E108" s="4">
        <v>13.74504562613912</v>
      </c>
    </row>
    <row r="109" spans="1:5" x14ac:dyDescent="0.25">
      <c r="A109" s="36"/>
      <c r="B109" s="2" t="s">
        <v>127</v>
      </c>
      <c r="C109" s="4">
        <v>0.93028447588396046</v>
      </c>
      <c r="D109" s="4">
        <v>0.14742160429745049</v>
      </c>
      <c r="E109" s="4">
        <v>15.846938019402049</v>
      </c>
    </row>
    <row r="110" spans="1:5" x14ac:dyDescent="0.25">
      <c r="A110" s="36"/>
      <c r="B110" s="1" t="s">
        <v>126</v>
      </c>
      <c r="C110" s="3">
        <v>0.86829436404552707</v>
      </c>
      <c r="D110" s="3">
        <v>0.11220228789547231</v>
      </c>
      <c r="E110" s="3">
        <v>12.922148587110859</v>
      </c>
    </row>
    <row r="111" spans="1:5" x14ac:dyDescent="0.25">
      <c r="A111" s="36" t="s">
        <v>144</v>
      </c>
      <c r="B111" s="2" t="s">
        <v>128</v>
      </c>
      <c r="C111" s="4">
        <v>612242.47453011607</v>
      </c>
      <c r="D111" s="4">
        <v>591232.53993192804</v>
      </c>
      <c r="E111" s="4">
        <v>96.568363765628519</v>
      </c>
    </row>
    <row r="112" spans="1:5" x14ac:dyDescent="0.25">
      <c r="A112" s="36"/>
      <c r="B112" s="2" t="s">
        <v>127</v>
      </c>
      <c r="C112" s="4">
        <v>1.1885540691600729</v>
      </c>
      <c r="D112" s="4">
        <v>0.48798365651966918</v>
      </c>
      <c r="E112" s="4">
        <v>41.056916902780642</v>
      </c>
    </row>
    <row r="113" spans="1:5" x14ac:dyDescent="0.25">
      <c r="A113" s="36"/>
      <c r="B113" s="1" t="s">
        <v>126</v>
      </c>
      <c r="C113" s="3">
        <v>0.84094451154506211</v>
      </c>
      <c r="D113" s="3">
        <v>0.42959106047435391</v>
      </c>
      <c r="E113" s="3">
        <v>51.084352722044507</v>
      </c>
    </row>
    <row r="114" spans="1:5" x14ac:dyDescent="0.25">
      <c r="A114" s="36" t="s">
        <v>143</v>
      </c>
      <c r="B114" s="2" t="s">
        <v>128</v>
      </c>
      <c r="C114" s="4">
        <v>154273.43411420609</v>
      </c>
      <c r="D114" s="4">
        <v>7728.0292702441939</v>
      </c>
      <c r="E114" s="4">
        <v>5.0093065696089054</v>
      </c>
    </row>
    <row r="115" spans="1:5" x14ac:dyDescent="0.25">
      <c r="A115" s="36"/>
      <c r="B115" s="2" t="s">
        <v>127</v>
      </c>
      <c r="C115" s="4">
        <v>1.0595273499516189</v>
      </c>
      <c r="D115" s="4">
        <v>5.1457532756999443E-2</v>
      </c>
      <c r="E115" s="4">
        <v>4.8566497843919896</v>
      </c>
    </row>
    <row r="116" spans="1:5" x14ac:dyDescent="0.25">
      <c r="A116" s="36"/>
      <c r="B116" s="1" t="s">
        <v>126</v>
      </c>
      <c r="C116" s="3">
        <v>1.113307692409961</v>
      </c>
      <c r="D116" s="3">
        <v>0.1061766875385787</v>
      </c>
      <c r="E116" s="3">
        <v>9.5370478675791386</v>
      </c>
    </row>
    <row r="117" spans="1:5" x14ac:dyDescent="0.25">
      <c r="A117" s="36" t="s">
        <v>142</v>
      </c>
      <c r="B117" s="2" t="s">
        <v>128</v>
      </c>
      <c r="C117" s="4">
        <v>946882.50139304902</v>
      </c>
      <c r="D117" s="4">
        <v>1043096.814555636</v>
      </c>
      <c r="E117" s="4">
        <v>110.16116709528769</v>
      </c>
    </row>
    <row r="118" spans="1:5" x14ac:dyDescent="0.25">
      <c r="A118" s="36"/>
      <c r="B118" s="2" t="s">
        <v>127</v>
      </c>
      <c r="C118" s="4">
        <v>1.8635007818564659</v>
      </c>
      <c r="D118" s="4">
        <v>1.4777757350642351</v>
      </c>
      <c r="E118" s="4">
        <v>79.301052591565764</v>
      </c>
    </row>
    <row r="119" spans="1:5" x14ac:dyDescent="0.25">
      <c r="A119" s="36"/>
      <c r="B119" s="1" t="s">
        <v>126</v>
      </c>
      <c r="C119" s="3">
        <v>1.5411477799704001</v>
      </c>
      <c r="D119" s="3">
        <v>0.92339598844780091</v>
      </c>
      <c r="E119" s="3">
        <v>59.916122285530328</v>
      </c>
    </row>
    <row r="120" spans="1:5" x14ac:dyDescent="0.25">
      <c r="A120" s="36" t="s">
        <v>141</v>
      </c>
      <c r="B120" s="2" t="s">
        <v>128</v>
      </c>
      <c r="C120" s="4">
        <v>1176561.2249553499</v>
      </c>
      <c r="D120" s="4">
        <v>146420.30249966009</v>
      </c>
      <c r="E120" s="4">
        <v>12.444766952541441</v>
      </c>
    </row>
    <row r="121" spans="1:5" x14ac:dyDescent="0.25">
      <c r="A121" s="36"/>
      <c r="B121" s="2" t="s">
        <v>127</v>
      </c>
      <c r="C121" s="4">
        <v>1.068844234254537</v>
      </c>
      <c r="D121" s="4">
        <v>4.5381296475682377E-2</v>
      </c>
      <c r="E121" s="4">
        <v>4.2458288140865994</v>
      </c>
    </row>
    <row r="122" spans="1:5" x14ac:dyDescent="0.25">
      <c r="A122" s="36"/>
      <c r="B122" s="1" t="s">
        <v>126</v>
      </c>
      <c r="C122" s="3">
        <v>1.109528362880934</v>
      </c>
      <c r="D122" s="3">
        <v>7.7617091880367306E-2</v>
      </c>
      <c r="E122" s="3">
        <v>6.9955031774790788</v>
      </c>
    </row>
    <row r="123" spans="1:5" x14ac:dyDescent="0.25">
      <c r="A123" s="36" t="s">
        <v>140</v>
      </c>
      <c r="B123" s="2" t="s">
        <v>128</v>
      </c>
      <c r="C123" s="4">
        <v>1176561.2249553499</v>
      </c>
      <c r="D123" s="4">
        <v>146420.30249966009</v>
      </c>
      <c r="E123" s="4">
        <v>12.444766952541441</v>
      </c>
    </row>
    <row r="124" spans="1:5" x14ac:dyDescent="0.25">
      <c r="A124" s="36"/>
      <c r="B124" s="2" t="s">
        <v>127</v>
      </c>
      <c r="C124" s="4">
        <v>1.068844234254537</v>
      </c>
      <c r="D124" s="4">
        <v>4.5381296475682377E-2</v>
      </c>
      <c r="E124" s="4">
        <v>4.2458288140865994</v>
      </c>
    </row>
    <row r="125" spans="1:5" x14ac:dyDescent="0.25">
      <c r="A125" s="36"/>
      <c r="B125" s="1" t="s">
        <v>126</v>
      </c>
      <c r="C125" s="3">
        <v>1.109528362880934</v>
      </c>
      <c r="D125" s="3">
        <v>7.7617091880367306E-2</v>
      </c>
      <c r="E125" s="3">
        <v>6.9955031774790788</v>
      </c>
    </row>
    <row r="126" spans="1:5" x14ac:dyDescent="0.25">
      <c r="A126" s="36" t="s">
        <v>139</v>
      </c>
      <c r="B126" s="2" t="s">
        <v>128</v>
      </c>
      <c r="C126" s="4">
        <v>2210501.1163730542</v>
      </c>
      <c r="D126" s="4">
        <v>55107.957145818633</v>
      </c>
      <c r="E126" s="4">
        <v>2.4930074333659991</v>
      </c>
    </row>
    <row r="127" spans="1:5" x14ac:dyDescent="0.25">
      <c r="A127" s="36"/>
      <c r="B127" s="2" t="s">
        <v>127</v>
      </c>
      <c r="C127" s="4">
        <v>1.0864175472425519</v>
      </c>
      <c r="D127" s="4">
        <v>2.2314885715671931E-2</v>
      </c>
      <c r="E127" s="4">
        <v>2.053987969202963</v>
      </c>
    </row>
    <row r="128" spans="1:5" x14ac:dyDescent="0.25">
      <c r="A128" s="36"/>
      <c r="B128" s="1" t="s">
        <v>126</v>
      </c>
      <c r="C128" s="3">
        <v>1.085160620431449</v>
      </c>
      <c r="D128" s="3">
        <v>5.1563466452337801E-2</v>
      </c>
      <c r="E128" s="3">
        <v>4.7516897942570662</v>
      </c>
    </row>
    <row r="129" spans="1:5" x14ac:dyDescent="0.25">
      <c r="A129" s="36" t="s">
        <v>138</v>
      </c>
      <c r="B129" s="2" t="s">
        <v>128</v>
      </c>
      <c r="C129" s="4">
        <v>602264.22181237407</v>
      </c>
      <c r="D129" s="4">
        <v>626822.19562367594</v>
      </c>
      <c r="E129" s="4">
        <v>104.0776079537649</v>
      </c>
    </row>
    <row r="130" spans="1:5" x14ac:dyDescent="0.25">
      <c r="A130" s="36"/>
      <c r="B130" s="2" t="s">
        <v>127</v>
      </c>
      <c r="C130" s="4">
        <v>2.9375896923740101</v>
      </c>
      <c r="D130" s="4">
        <v>2.2006392622256632</v>
      </c>
      <c r="E130" s="4">
        <v>74.91309177515592</v>
      </c>
    </row>
    <row r="131" spans="1:5" x14ac:dyDescent="0.25">
      <c r="A131" s="36"/>
      <c r="B131" s="1" t="s">
        <v>126</v>
      </c>
      <c r="C131" s="3">
        <v>3.726427678055964</v>
      </c>
      <c r="D131" s="3">
        <v>3.4567761502864292</v>
      </c>
      <c r="E131" s="3">
        <v>92.763806222311857</v>
      </c>
    </row>
    <row r="132" spans="1:5" x14ac:dyDescent="0.25">
      <c r="A132" s="36" t="s">
        <v>137</v>
      </c>
      <c r="B132" s="2" t="s">
        <v>128</v>
      </c>
      <c r="C132" s="4">
        <v>1163319.7289623809</v>
      </c>
      <c r="D132" s="4">
        <v>236266.35254269149</v>
      </c>
      <c r="E132" s="4">
        <v>20.309666092693931</v>
      </c>
    </row>
    <row r="133" spans="1:5" x14ac:dyDescent="0.25">
      <c r="A133" s="36"/>
      <c r="B133" s="2" t="s">
        <v>127</v>
      </c>
      <c r="C133" s="4">
        <v>1.023705000980333</v>
      </c>
      <c r="D133" s="4">
        <v>8.7230821520481089E-2</v>
      </c>
      <c r="E133" s="4">
        <v>8.5210897120699869</v>
      </c>
    </row>
    <row r="134" spans="1:5" x14ac:dyDescent="0.25">
      <c r="A134" s="36"/>
      <c r="B134" s="1" t="s">
        <v>126</v>
      </c>
      <c r="C134" s="3">
        <v>0.8340411617370953</v>
      </c>
      <c r="D134" s="3">
        <v>8.1728892216968829E-2</v>
      </c>
      <c r="E134" s="3">
        <v>9.7991437313175727</v>
      </c>
    </row>
    <row r="135" spans="1:5" x14ac:dyDescent="0.25">
      <c r="A135" s="36" t="s">
        <v>136</v>
      </c>
      <c r="B135" s="2" t="s">
        <v>128</v>
      </c>
      <c r="C135" s="4">
        <v>2282002.105426054</v>
      </c>
      <c r="D135" s="4">
        <v>116577.81099962859</v>
      </c>
      <c r="E135" s="4">
        <v>5.1085759615398452</v>
      </c>
    </row>
    <row r="136" spans="1:5" x14ac:dyDescent="0.25">
      <c r="A136" s="36"/>
      <c r="B136" s="2" t="s">
        <v>127</v>
      </c>
      <c r="C136" s="4">
        <v>1.0575115152897829</v>
      </c>
      <c r="D136" s="4">
        <v>4.1737866680380709E-2</v>
      </c>
      <c r="E136" s="4">
        <v>3.9468002075555209</v>
      </c>
    </row>
    <row r="137" spans="1:5" x14ac:dyDescent="0.25">
      <c r="A137" s="36"/>
      <c r="B137" s="1" t="s">
        <v>126</v>
      </c>
      <c r="C137" s="3">
        <v>0.99028357505782916</v>
      </c>
      <c r="D137" s="3">
        <v>7.2233176379465719E-2</v>
      </c>
      <c r="E137" s="3">
        <v>7.2941910982667304</v>
      </c>
    </row>
    <row r="138" spans="1:5" x14ac:dyDescent="0.25">
      <c r="A138" s="36" t="s">
        <v>135</v>
      </c>
      <c r="B138" s="2" t="s">
        <v>128</v>
      </c>
      <c r="C138" s="4">
        <v>2394437.6877909228</v>
      </c>
      <c r="D138" s="4">
        <v>38827.83682987115</v>
      </c>
      <c r="E138" s="4">
        <v>1.6215847682256119</v>
      </c>
    </row>
    <row r="139" spans="1:5" x14ac:dyDescent="0.25">
      <c r="A139" s="36"/>
      <c r="B139" s="2" t="s">
        <v>127</v>
      </c>
      <c r="C139" s="4">
        <v>1.0474756608510301</v>
      </c>
      <c r="D139" s="4">
        <v>3.9865500992780092E-2</v>
      </c>
      <c r="E139" s="4">
        <v>3.805864182122479</v>
      </c>
    </row>
    <row r="140" spans="1:5" x14ac:dyDescent="0.25">
      <c r="A140" s="36"/>
      <c r="B140" s="1" t="s">
        <v>126</v>
      </c>
      <c r="C140" s="3">
        <v>0.96996728724522818</v>
      </c>
      <c r="D140" s="3">
        <v>7.1285147199158891E-2</v>
      </c>
      <c r="E140" s="3">
        <v>7.3492320964363103</v>
      </c>
    </row>
    <row r="141" spans="1:5" x14ac:dyDescent="0.25">
      <c r="A141" s="36" t="s">
        <v>134</v>
      </c>
      <c r="B141" s="2" t="s">
        <v>128</v>
      </c>
      <c r="C141" s="4">
        <v>3007666.4451760259</v>
      </c>
      <c r="D141" s="4">
        <v>731048.86933365895</v>
      </c>
      <c r="E141" s="4">
        <v>24.306181641457709</v>
      </c>
    </row>
    <row r="142" spans="1:5" x14ac:dyDescent="0.25">
      <c r="A142" s="36"/>
      <c r="B142" s="2" t="s">
        <v>127</v>
      </c>
      <c r="C142" s="4">
        <v>1.1714557242013801</v>
      </c>
      <c r="D142" s="4">
        <v>0.18087509875103461</v>
      </c>
      <c r="E142" s="4">
        <v>15.44019931904324</v>
      </c>
    </row>
    <row r="143" spans="1:5" x14ac:dyDescent="0.25">
      <c r="A143" s="36"/>
      <c r="B143" s="1" t="s">
        <v>126</v>
      </c>
      <c r="C143" s="3">
        <v>1.232852688587756</v>
      </c>
      <c r="D143" s="3">
        <v>0.22186333255331489</v>
      </c>
      <c r="E143" s="3">
        <v>17.995932085565009</v>
      </c>
    </row>
    <row r="144" spans="1:5" x14ac:dyDescent="0.25">
      <c r="A144" s="36" t="s">
        <v>133</v>
      </c>
      <c r="B144" s="2" t="s">
        <v>128</v>
      </c>
      <c r="C144" s="4">
        <v>547896.81823202374</v>
      </c>
      <c r="D144" s="4">
        <v>25291.184093357679</v>
      </c>
      <c r="E144" s="4">
        <v>4.6160487251903239</v>
      </c>
    </row>
    <row r="145" spans="1:5" x14ac:dyDescent="0.25">
      <c r="A145" s="36"/>
      <c r="B145" s="2" t="s">
        <v>127</v>
      </c>
      <c r="C145" s="4">
        <v>1.104835272743228</v>
      </c>
      <c r="D145" s="4">
        <v>1.43908464133463E-2</v>
      </c>
      <c r="E145" s="4">
        <v>1.3025332163422729</v>
      </c>
    </row>
    <row r="146" spans="1:5" x14ac:dyDescent="0.25">
      <c r="A146" s="36"/>
      <c r="B146" s="1" t="s">
        <v>126</v>
      </c>
      <c r="C146" s="3">
        <v>1.1725996272111601</v>
      </c>
      <c r="D146" s="3">
        <v>2.6746492213288831E-2</v>
      </c>
      <c r="E146" s="3">
        <v>2.2809569091285722</v>
      </c>
    </row>
    <row r="147" spans="1:5" x14ac:dyDescent="0.25">
      <c r="A147" s="36" t="s">
        <v>132</v>
      </c>
      <c r="B147" s="2" t="s">
        <v>128</v>
      </c>
      <c r="C147" s="4">
        <v>1477171.724204445</v>
      </c>
      <c r="D147" s="4">
        <v>85461.036215932778</v>
      </c>
      <c r="E147" s="4">
        <v>5.785450318036597</v>
      </c>
    </row>
    <row r="148" spans="1:5" x14ac:dyDescent="0.25">
      <c r="A148" s="36"/>
      <c r="B148" s="2" t="s">
        <v>127</v>
      </c>
      <c r="C148" s="4">
        <v>0.95014064546156984</v>
      </c>
      <c r="D148" s="4">
        <v>4.4481444097411171E-2</v>
      </c>
      <c r="E148" s="4">
        <v>4.6815641778804737</v>
      </c>
    </row>
    <row r="149" spans="1:5" x14ac:dyDescent="0.25">
      <c r="A149" s="36"/>
      <c r="B149" s="1" t="s">
        <v>126</v>
      </c>
      <c r="C149" s="3">
        <v>0.84081806842251383</v>
      </c>
      <c r="D149" s="3">
        <v>0.1129021146887358</v>
      </c>
      <c r="E149" s="3">
        <v>13.42765087108025</v>
      </c>
    </row>
    <row r="150" spans="1:5" x14ac:dyDescent="0.25">
      <c r="A150" s="36" t="s">
        <v>131</v>
      </c>
      <c r="B150" s="2" t="s">
        <v>128</v>
      </c>
      <c r="C150" s="4">
        <v>269271.60216894269</v>
      </c>
      <c r="D150" s="4">
        <v>4641.0965949258143</v>
      </c>
      <c r="E150" s="4">
        <v>1.723574471850158</v>
      </c>
    </row>
    <row r="151" spans="1:5" x14ac:dyDescent="0.25">
      <c r="A151" s="36"/>
      <c r="B151" s="2" t="s">
        <v>127</v>
      </c>
      <c r="C151" s="4">
        <v>0.90127722281690803</v>
      </c>
      <c r="D151" s="4">
        <v>7.3899588579510013E-3</v>
      </c>
      <c r="E151" s="4">
        <v>0.81994292886421372</v>
      </c>
    </row>
    <row r="152" spans="1:5" x14ac:dyDescent="0.25">
      <c r="A152" s="36"/>
      <c r="B152" s="1" t="s">
        <v>126</v>
      </c>
      <c r="C152" s="3">
        <v>0.7477368894528853</v>
      </c>
      <c r="D152" s="3">
        <v>2.1419585102717541E-2</v>
      </c>
      <c r="E152" s="3">
        <v>2.8645885210224322</v>
      </c>
    </row>
    <row r="153" spans="1:5" x14ac:dyDescent="0.25">
      <c r="A153" s="36" t="s">
        <v>130</v>
      </c>
      <c r="B153" s="2" t="s">
        <v>128</v>
      </c>
      <c r="C153" s="4">
        <v>397150.51173029811</v>
      </c>
      <c r="D153" s="4">
        <v>16458.623381126112</v>
      </c>
      <c r="E153" s="4">
        <v>4.1441778104274576</v>
      </c>
    </row>
    <row r="154" spans="1:5" x14ac:dyDescent="0.25">
      <c r="A154" s="36"/>
      <c r="B154" s="2" t="s">
        <v>127</v>
      </c>
      <c r="C154" s="4">
        <v>1.3316949734285259</v>
      </c>
      <c r="D154" s="4">
        <v>2.086319258754224E-2</v>
      </c>
      <c r="E154" s="4">
        <v>1.5666645143090641</v>
      </c>
    </row>
    <row r="155" spans="1:5" x14ac:dyDescent="0.25">
      <c r="A155" s="36"/>
      <c r="B155" s="1" t="s">
        <v>126</v>
      </c>
      <c r="C155" s="3">
        <v>1.500314803596011</v>
      </c>
      <c r="D155" s="3">
        <v>6.4931443967698052E-2</v>
      </c>
      <c r="E155" s="3">
        <v>4.3278546483756548</v>
      </c>
    </row>
    <row r="156" spans="1:5" x14ac:dyDescent="0.25">
      <c r="A156" s="36" t="s">
        <v>129</v>
      </c>
      <c r="B156" s="2" t="s">
        <v>128</v>
      </c>
      <c r="C156" s="4">
        <v>1128383.7438829939</v>
      </c>
      <c r="D156" s="4">
        <v>335068.70106208313</v>
      </c>
      <c r="E156" s="4">
        <v>29.694570032447</v>
      </c>
    </row>
    <row r="157" spans="1:5" x14ac:dyDescent="0.25">
      <c r="A157" s="36"/>
      <c r="B157" s="2" t="s">
        <v>127</v>
      </c>
      <c r="C157" s="4">
        <v>0.93180300303269403</v>
      </c>
      <c r="D157" s="4">
        <v>0.26056728093425058</v>
      </c>
      <c r="E157" s="4">
        <v>27.963773467803279</v>
      </c>
    </row>
    <row r="158" spans="1:5" x14ac:dyDescent="0.25">
      <c r="A158" s="36"/>
      <c r="B158" s="1" t="s">
        <v>126</v>
      </c>
      <c r="C158" s="3">
        <v>0.79882816718996541</v>
      </c>
      <c r="D158" s="3">
        <v>0.4634237553057039</v>
      </c>
      <c r="E158" s="3">
        <v>58.012946255499202</v>
      </c>
    </row>
  </sheetData>
  <mergeCells count="52">
    <mergeCell ref="A60:A62"/>
    <mergeCell ref="A63:A65"/>
    <mergeCell ref="A66:A68"/>
    <mergeCell ref="A69:A71"/>
    <mergeCell ref="A72:A74"/>
    <mergeCell ref="A87:A89"/>
    <mergeCell ref="A84:A86"/>
    <mergeCell ref="A81:A83"/>
    <mergeCell ref="A78:A80"/>
    <mergeCell ref="A75:A77"/>
    <mergeCell ref="A111:A113"/>
    <mergeCell ref="A108:A110"/>
    <mergeCell ref="A105:A107"/>
    <mergeCell ref="A36:A38"/>
    <mergeCell ref="A39:A41"/>
    <mergeCell ref="A42:A44"/>
    <mergeCell ref="A45:A47"/>
    <mergeCell ref="A48:A50"/>
    <mergeCell ref="A51:A53"/>
    <mergeCell ref="A54:A56"/>
    <mergeCell ref="A57:A59"/>
    <mergeCell ref="A102:A104"/>
    <mergeCell ref="A99:A101"/>
    <mergeCell ref="A96:A98"/>
    <mergeCell ref="A93:A95"/>
    <mergeCell ref="A90:A92"/>
    <mergeCell ref="A33:A35"/>
    <mergeCell ref="A156:A158"/>
    <mergeCell ref="A153:A155"/>
    <mergeCell ref="A150:A152"/>
    <mergeCell ref="A147:A149"/>
    <mergeCell ref="A144:A146"/>
    <mergeCell ref="A141:A143"/>
    <mergeCell ref="A138:A140"/>
    <mergeCell ref="A135:A137"/>
    <mergeCell ref="A132:A134"/>
    <mergeCell ref="A129:A131"/>
    <mergeCell ref="A126:A128"/>
    <mergeCell ref="A123:A125"/>
    <mergeCell ref="A120:A122"/>
    <mergeCell ref="A117:A119"/>
    <mergeCell ref="A114:A116"/>
    <mergeCell ref="A18:A20"/>
    <mergeCell ref="A21:A23"/>
    <mergeCell ref="A24:A26"/>
    <mergeCell ref="A27:A29"/>
    <mergeCell ref="A30:A32"/>
    <mergeCell ref="A3:A5"/>
    <mergeCell ref="A6:A8"/>
    <mergeCell ref="A9:A11"/>
    <mergeCell ref="A12:A14"/>
    <mergeCell ref="A15:A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7D948-412E-4D94-846D-6C37CDF5A60E}">
  <dimension ref="A1:E28"/>
  <sheetViews>
    <sheetView workbookViewId="0">
      <selection sqref="A1:E1"/>
    </sheetView>
  </sheetViews>
  <sheetFormatPr defaultRowHeight="15" x14ac:dyDescent="0.25"/>
  <cols>
    <col min="1" max="1" width="21" customWidth="1"/>
    <col min="2" max="2" width="22.28515625" bestFit="1" customWidth="1"/>
    <col min="3" max="3" width="9" bestFit="1" customWidth="1"/>
    <col min="4" max="4" width="13.5703125" customWidth="1"/>
    <col min="5" max="5" width="6.28515625" customWidth="1"/>
  </cols>
  <sheetData>
    <row r="1" spans="1:5" s="29" customFormat="1" ht="30.75" thickBot="1" x14ac:dyDescent="0.3">
      <c r="A1" s="27" t="s">
        <v>204</v>
      </c>
      <c r="B1" s="28" t="s">
        <v>205</v>
      </c>
      <c r="C1" s="28" t="s">
        <v>184</v>
      </c>
      <c r="D1" s="28" t="s">
        <v>209</v>
      </c>
      <c r="E1" s="28" t="s">
        <v>182</v>
      </c>
    </row>
    <row r="2" spans="1:5" x14ac:dyDescent="0.25">
      <c r="A2" s="40" t="s">
        <v>206</v>
      </c>
      <c r="B2" s="18" t="s">
        <v>128</v>
      </c>
      <c r="C2" s="19">
        <v>1997098</v>
      </c>
      <c r="D2" s="17">
        <v>618313</v>
      </c>
      <c r="E2" s="20">
        <v>31</v>
      </c>
    </row>
    <row r="3" spans="1:5" x14ac:dyDescent="0.25">
      <c r="A3" s="38"/>
      <c r="B3" s="18" t="s">
        <v>127</v>
      </c>
      <c r="C3" s="19">
        <v>1.25</v>
      </c>
      <c r="D3" s="17">
        <v>0.19</v>
      </c>
      <c r="E3" s="20">
        <v>15</v>
      </c>
    </row>
    <row r="4" spans="1:5" ht="15.75" thickBot="1" x14ac:dyDescent="0.3">
      <c r="A4" s="39"/>
      <c r="B4" s="21" t="s">
        <v>126</v>
      </c>
      <c r="C4" s="22">
        <v>1.29</v>
      </c>
      <c r="D4" s="23">
        <v>0.32</v>
      </c>
      <c r="E4" s="24">
        <v>25</v>
      </c>
    </row>
    <row r="5" spans="1:5" x14ac:dyDescent="0.25">
      <c r="A5" s="37" t="s">
        <v>52</v>
      </c>
      <c r="B5" s="25" t="s">
        <v>128</v>
      </c>
      <c r="C5" s="20">
        <v>90979</v>
      </c>
      <c r="D5" s="20">
        <v>66492</v>
      </c>
      <c r="E5" s="20">
        <v>73</v>
      </c>
    </row>
    <row r="6" spans="1:5" x14ac:dyDescent="0.25">
      <c r="A6" s="38"/>
      <c r="B6" s="25" t="s">
        <v>127</v>
      </c>
      <c r="C6" s="20">
        <v>1.46</v>
      </c>
      <c r="D6" s="20">
        <v>0.9</v>
      </c>
      <c r="E6" s="20">
        <v>62</v>
      </c>
    </row>
    <row r="7" spans="1:5" ht="15.75" thickBot="1" x14ac:dyDescent="0.3">
      <c r="A7" s="39"/>
      <c r="B7" s="26" t="s">
        <v>126</v>
      </c>
      <c r="C7" s="24">
        <v>2.06</v>
      </c>
      <c r="D7" s="24">
        <v>2.54</v>
      </c>
      <c r="E7" s="24">
        <v>123</v>
      </c>
    </row>
    <row r="8" spans="1:5" x14ac:dyDescent="0.25">
      <c r="A8" s="37" t="s">
        <v>68</v>
      </c>
      <c r="B8" s="25" t="s">
        <v>128</v>
      </c>
      <c r="C8" s="20">
        <v>3007666</v>
      </c>
      <c r="D8" s="20">
        <v>731049</v>
      </c>
      <c r="E8" s="20">
        <v>24</v>
      </c>
    </row>
    <row r="9" spans="1:5" x14ac:dyDescent="0.25">
      <c r="A9" s="38"/>
      <c r="B9" s="25" t="s">
        <v>127</v>
      </c>
      <c r="C9" s="20">
        <v>1.17</v>
      </c>
      <c r="D9" s="20">
        <v>0.18</v>
      </c>
      <c r="E9" s="20">
        <v>15</v>
      </c>
    </row>
    <row r="10" spans="1:5" ht="15.75" thickBot="1" x14ac:dyDescent="0.3">
      <c r="A10" s="39"/>
      <c r="B10" s="26" t="s">
        <v>126</v>
      </c>
      <c r="C10" s="24">
        <v>1.23</v>
      </c>
      <c r="D10" s="24">
        <v>0.22</v>
      </c>
      <c r="E10" s="24">
        <v>18</v>
      </c>
    </row>
    <row r="11" spans="1:5" x14ac:dyDescent="0.25">
      <c r="A11" s="37" t="s">
        <v>207</v>
      </c>
      <c r="B11" s="18" t="s">
        <v>128</v>
      </c>
      <c r="C11" s="19">
        <v>93716</v>
      </c>
      <c r="D11" s="17">
        <v>85787</v>
      </c>
      <c r="E11" s="20">
        <v>92</v>
      </c>
    </row>
    <row r="12" spans="1:5" x14ac:dyDescent="0.25">
      <c r="A12" s="38"/>
      <c r="B12" s="18" t="s">
        <v>127</v>
      </c>
      <c r="C12" s="19">
        <v>1.64</v>
      </c>
      <c r="D12" s="17">
        <v>0.97</v>
      </c>
      <c r="E12" s="20">
        <v>59</v>
      </c>
    </row>
    <row r="13" spans="1:5" ht="15.75" thickBot="1" x14ac:dyDescent="0.3">
      <c r="A13" s="39"/>
      <c r="B13" s="21" t="s">
        <v>126</v>
      </c>
      <c r="C13" s="22">
        <v>2.15</v>
      </c>
      <c r="D13" s="23">
        <v>1.77</v>
      </c>
      <c r="E13" s="24">
        <v>82</v>
      </c>
    </row>
    <row r="14" spans="1:5" x14ac:dyDescent="0.25">
      <c r="A14" s="37" t="s">
        <v>56</v>
      </c>
      <c r="B14" s="25" t="s">
        <v>128</v>
      </c>
      <c r="C14" s="20">
        <v>24492626</v>
      </c>
      <c r="D14" s="20">
        <v>96124341</v>
      </c>
      <c r="E14" s="20">
        <v>392</v>
      </c>
    </row>
    <row r="15" spans="1:5" x14ac:dyDescent="0.25">
      <c r="A15" s="38"/>
      <c r="B15" s="25" t="s">
        <v>127</v>
      </c>
      <c r="C15" s="20">
        <v>0.56999999999999995</v>
      </c>
      <c r="D15" s="20">
        <v>1.33</v>
      </c>
      <c r="E15" s="20">
        <v>233</v>
      </c>
    </row>
    <row r="16" spans="1:5" ht="15.75" thickBot="1" x14ac:dyDescent="0.3">
      <c r="A16" s="39"/>
      <c r="B16" s="26" t="s">
        <v>126</v>
      </c>
      <c r="C16" s="24">
        <v>1.1100000000000001</v>
      </c>
      <c r="D16" s="24">
        <v>0.52</v>
      </c>
      <c r="E16" s="24">
        <v>47</v>
      </c>
    </row>
    <row r="17" spans="1:5" x14ac:dyDescent="0.25">
      <c r="A17" s="37" t="s">
        <v>95</v>
      </c>
      <c r="B17" s="25" t="s">
        <v>128</v>
      </c>
      <c r="C17" s="20">
        <v>1385890</v>
      </c>
      <c r="D17" s="20">
        <v>47208</v>
      </c>
      <c r="E17" s="20">
        <v>3</v>
      </c>
    </row>
    <row r="18" spans="1:5" x14ac:dyDescent="0.25">
      <c r="A18" s="38"/>
      <c r="B18" s="25" t="s">
        <v>127</v>
      </c>
      <c r="C18" s="20">
        <v>0.97</v>
      </c>
      <c r="D18" s="20">
        <v>0.03</v>
      </c>
      <c r="E18" s="20">
        <v>3</v>
      </c>
    </row>
    <row r="19" spans="1:5" ht="15.75" thickBot="1" x14ac:dyDescent="0.3">
      <c r="A19" s="39"/>
      <c r="B19" s="26" t="s">
        <v>126</v>
      </c>
      <c r="C19" s="24">
        <v>0.83</v>
      </c>
      <c r="D19" s="24">
        <v>0.06</v>
      </c>
      <c r="E19" s="24">
        <v>8</v>
      </c>
    </row>
    <row r="20" spans="1:5" x14ac:dyDescent="0.25">
      <c r="A20" s="37" t="s">
        <v>196</v>
      </c>
      <c r="B20" s="18" t="s">
        <v>128</v>
      </c>
      <c r="C20" s="19">
        <v>476398</v>
      </c>
      <c r="D20" s="17">
        <v>501123</v>
      </c>
      <c r="E20" s="20">
        <v>105</v>
      </c>
    </row>
    <row r="21" spans="1:5" x14ac:dyDescent="0.25">
      <c r="A21" s="38"/>
      <c r="B21" s="18" t="s">
        <v>127</v>
      </c>
      <c r="C21" s="19">
        <v>1.1200000000000001</v>
      </c>
      <c r="D21" s="17">
        <v>0.41</v>
      </c>
      <c r="E21" s="20">
        <v>37</v>
      </c>
    </row>
    <row r="22" spans="1:5" ht="15.75" thickBot="1" x14ac:dyDescent="0.3">
      <c r="A22" s="39"/>
      <c r="B22" s="21" t="s">
        <v>126</v>
      </c>
      <c r="C22" s="22">
        <v>1.04</v>
      </c>
      <c r="D22" s="23">
        <v>0.7</v>
      </c>
      <c r="E22" s="24">
        <v>67</v>
      </c>
    </row>
    <row r="23" spans="1:5" x14ac:dyDescent="0.25">
      <c r="A23" s="37" t="s">
        <v>59</v>
      </c>
      <c r="B23" s="25" t="s">
        <v>128</v>
      </c>
      <c r="C23" s="20">
        <v>245154</v>
      </c>
      <c r="D23" s="20">
        <v>267888</v>
      </c>
      <c r="E23" s="20">
        <v>109</v>
      </c>
    </row>
    <row r="24" spans="1:5" x14ac:dyDescent="0.25">
      <c r="A24" s="38"/>
      <c r="B24" s="25" t="s">
        <v>127</v>
      </c>
      <c r="C24" s="20">
        <v>2.72</v>
      </c>
      <c r="D24" s="20">
        <v>3.49</v>
      </c>
      <c r="E24" s="20">
        <v>128</v>
      </c>
    </row>
    <row r="25" spans="1:5" ht="15.75" thickBot="1" x14ac:dyDescent="0.3">
      <c r="A25" s="39"/>
      <c r="B25" s="26" t="s">
        <v>126</v>
      </c>
      <c r="C25" s="24">
        <v>4.37</v>
      </c>
      <c r="D25" s="24">
        <v>7.07</v>
      </c>
      <c r="E25" s="24">
        <v>162</v>
      </c>
    </row>
    <row r="26" spans="1:5" x14ac:dyDescent="0.25">
      <c r="A26" s="37" t="s">
        <v>208</v>
      </c>
      <c r="B26" s="25" t="s">
        <v>128</v>
      </c>
      <c r="C26" s="20">
        <v>1176561</v>
      </c>
      <c r="D26" s="20">
        <v>146420</v>
      </c>
      <c r="E26" s="20">
        <v>12</v>
      </c>
    </row>
    <row r="27" spans="1:5" x14ac:dyDescent="0.25">
      <c r="A27" s="38"/>
      <c r="B27" s="25" t="s">
        <v>127</v>
      </c>
      <c r="C27" s="20">
        <v>1.07</v>
      </c>
      <c r="D27" s="20">
        <v>0.05</v>
      </c>
      <c r="E27" s="20">
        <v>4</v>
      </c>
    </row>
    <row r="28" spans="1:5" ht="15.75" thickBot="1" x14ac:dyDescent="0.3">
      <c r="A28" s="39"/>
      <c r="B28" s="26" t="s">
        <v>126</v>
      </c>
      <c r="C28" s="24">
        <v>1.1100000000000001</v>
      </c>
      <c r="D28" s="24">
        <v>0.08</v>
      </c>
      <c r="E28" s="24">
        <v>7</v>
      </c>
    </row>
  </sheetData>
  <mergeCells count="9">
    <mergeCell ref="A20:A22"/>
    <mergeCell ref="A23:A25"/>
    <mergeCell ref="A26:A28"/>
    <mergeCell ref="A2:A4"/>
    <mergeCell ref="A5:A7"/>
    <mergeCell ref="A8:A10"/>
    <mergeCell ref="A11:A13"/>
    <mergeCell ref="A14:A16"/>
    <mergeCell ref="A17:A1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SupplemetaryTable1</vt:lpstr>
      <vt:lpstr>SupplementryTable2</vt:lpstr>
      <vt:lpstr>King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 Day</dc:creator>
  <cp:lastModifiedBy>Chris Pook</cp:lastModifiedBy>
  <dcterms:created xsi:type="dcterms:W3CDTF">2024-06-06T01:13:26Z</dcterms:created>
  <dcterms:modified xsi:type="dcterms:W3CDTF">2024-06-12T05:28:24Z</dcterms:modified>
</cp:coreProperties>
</file>