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Bini_Docs\Rodrigo\Educação Física\Biomecânica\Ciclismo\Projeto Doutorado\New Zealand\PhD Project\Study 2 - Saddle position\Publications\Reference frame - angle calculations\Sub_SportSciHealth\"/>
    </mc:Choice>
  </mc:AlternateContent>
  <xr:revisionPtr revIDLastSave="0" documentId="13_ncr:1_{21F7CE28-7B4E-4E48-835A-A88B5A35DEE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1" l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R23" i="1" s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R21" i="1" s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Q23" i="1" s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Q21" i="1" s="1"/>
  <c r="Q22" i="1" l="1"/>
  <c r="R22" i="1"/>
</calcChain>
</file>

<file path=xl/sharedStrings.xml><?xml version="1.0" encoding="utf-8"?>
<sst xmlns="http://schemas.openxmlformats.org/spreadsheetml/2006/main" count="96" uniqueCount="36">
  <si>
    <t>Fore</t>
  </si>
  <si>
    <t>Ref</t>
  </si>
  <si>
    <t>Participant</t>
  </si>
  <si>
    <t>BodyPosX</t>
  </si>
  <si>
    <t>Hip90deg</t>
  </si>
  <si>
    <t>Knee90deg</t>
  </si>
  <si>
    <t>Ankle90deg</t>
  </si>
  <si>
    <t>Hip180deg</t>
  </si>
  <si>
    <t>HipMinKneeAng</t>
  </si>
  <si>
    <t>HipatLegExt</t>
  </si>
  <si>
    <t>Knee180deg</t>
  </si>
  <si>
    <t>KneeMinKneeAng</t>
  </si>
  <si>
    <t>KneeatLegExt</t>
  </si>
  <si>
    <t>Ankle180deg</t>
  </si>
  <si>
    <t>AnkleMinKneeAng</t>
  </si>
  <si>
    <t>AnkleatLegExt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</si>
  <si>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</si>
  <si>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</si>
  <si>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</si>
  <si>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</si>
  <si>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</si>
  <si>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</si>
  <si>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</si>
  <si>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</si>
  <si>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</si>
  <si>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</si>
  <si>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</si>
  <si>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</si>
  <si>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</si>
  <si>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</si>
  <si>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Mean</t>
  </si>
  <si>
    <t>SD</t>
  </si>
  <si>
    <t>Back</t>
  </si>
  <si>
    <t>Fore vs Ref</t>
  </si>
  <si>
    <t>Fore vs Back</t>
  </si>
  <si>
    <t>Ref vs 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</si>
</sst>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2" fontId="1" fillId="0" borderId="2" xfId="0" applyNumberFormat="1" applyFont="1" applyBorder="1"/>
    <xf numFmtId="2" fontId="1" fillId="0" borderId="3" xfId="0" applyNumberFormat="1" applyFont="1" applyBorder="1"/>
    <xf numFmtId="0" fontId="2" fillId="0" borderId="0" xfId="0" applyFont="1"/>
    <xf numFmtId="2" fontId="2" fillId="0" borderId="0" xfId="0" applyNumberFormat="1" applyFont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7"/>
  <sheetViews>
    <sheetView tabSelected="1" workbookViewId="0">
      <selection sqref="A1:XFD1048576"/>
    </sheetView>
  </sheetViews>
  <sheetFormatPr defaultRowHeight="14.5" x14ac:dyDescent="0.35"/>
  <cols>
    <col min="1" max="1" width="9.26953125" bestFit="1" customWidth="1"/>
    <col min="2" max="2" width="9.26953125" customWidth="1"/>
  </cols>
  <sheetData>
    <row r="1" spans="1:29" x14ac:dyDescent="0.35">
      <c r="A1" t="s">
        <v>0</v>
      </c>
      <c r="P1" t="s">
        <v>1</v>
      </c>
    </row>
    <row r="2" spans="1:29" x14ac:dyDescent="0.3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P2" t="s">
        <v>2</v>
      </c>
      <c r="Q2" t="s">
        <v>3</v>
      </c>
      <c r="R2" t="s">
        <v>4</v>
      </c>
      <c r="S2" t="s">
        <v>5</v>
      </c>
      <c r="T2" t="s">
        <v>6</v>
      </c>
      <c r="U2" t="s">
        <v>7</v>
      </c>
      <c r="V2" t="s">
        <v>8</v>
      </c>
      <c r="W2" t="s">
        <v>9</v>
      </c>
      <c r="X2" t="s">
        <v>10</v>
      </c>
      <c r="Y2" t="s">
        <v>11</v>
      </c>
      <c r="Z2" t="s">
        <v>12</v>
      </c>
      <c r="AA2" t="s">
        <v>13</v>
      </c>
      <c r="AB2" t="s">
        <v>14</v>
      </c>
      <c r="AC2" t="s">
        <v>15</v>
      </c>
    </row>
    <row r="3" spans="1:29" x14ac:dyDescent="0.35">
      <c r="A3" t="s">
        <v>16</v>
      </c>
      <c r="B3" s="1">
        <v>-0.30413002616382534</v>
      </c>
      <c r="C3" s="1">
        <v>64.1246831177193</v>
      </c>
      <c r="D3" s="1">
        <v>58.132196272863503</v>
      </c>
      <c r="E3" s="1">
        <v>83.927386272487908</v>
      </c>
      <c r="F3" s="1">
        <v>85.625608972931374</v>
      </c>
      <c r="G3" s="1">
        <v>84.261111622324748</v>
      </c>
      <c r="H3" s="1">
        <v>85.355033917958963</v>
      </c>
      <c r="I3" s="1">
        <v>27.948547286885113</v>
      </c>
      <c r="J3" s="1">
        <v>28.440362736566325</v>
      </c>
      <c r="K3" s="1">
        <v>26.865653014326224</v>
      </c>
      <c r="L3" s="1">
        <v>99.456346280552268</v>
      </c>
      <c r="M3" s="1">
        <v>97.807042435869334</v>
      </c>
      <c r="N3" s="1">
        <v>99.227496751893526</v>
      </c>
      <c r="P3" t="s">
        <v>16</v>
      </c>
      <c r="Q3" s="1">
        <v>-0.34634839809156731</v>
      </c>
      <c r="R3" s="1">
        <v>69.08985201718869</v>
      </c>
      <c r="S3" s="1">
        <v>46.76312730993677</v>
      </c>
      <c r="T3" s="1">
        <v>91.256142440247615</v>
      </c>
      <c r="U3" s="1">
        <v>87.578322280979634</v>
      </c>
      <c r="V3" s="1">
        <v>86.691564449392473</v>
      </c>
      <c r="W3" s="1">
        <v>87.492308876124923</v>
      </c>
      <c r="X3" s="1">
        <v>20.035772975798253</v>
      </c>
      <c r="Y3" s="1">
        <v>19.044865558957198</v>
      </c>
      <c r="Z3" s="1">
        <v>19.212219068887158</v>
      </c>
      <c r="AA3" s="1">
        <v>99.008851499921136</v>
      </c>
      <c r="AB3" s="1">
        <v>98.905461485929109</v>
      </c>
      <c r="AC3" s="1">
        <v>99.145496559535104</v>
      </c>
    </row>
    <row r="4" spans="1:29" x14ac:dyDescent="0.35">
      <c r="A4" t="s">
        <v>17</v>
      </c>
      <c r="B4" s="1">
        <v>-0.22343485304482266</v>
      </c>
      <c r="C4" s="1">
        <v>67.946381602239953</v>
      </c>
      <c r="D4" s="1">
        <v>55.407547143749703</v>
      </c>
      <c r="E4" s="1">
        <v>73.949518815659857</v>
      </c>
      <c r="F4" s="1">
        <v>86.290993737050371</v>
      </c>
      <c r="G4" s="1">
        <v>85.553319884435908</v>
      </c>
      <c r="H4" s="1">
        <v>86.181752598967222</v>
      </c>
      <c r="I4" s="1">
        <v>32.745947221775069</v>
      </c>
      <c r="J4" s="1">
        <v>28.971624618763638</v>
      </c>
      <c r="K4" s="1">
        <v>30.085037101799227</v>
      </c>
      <c r="L4" s="1">
        <v>93.959499308545716</v>
      </c>
      <c r="M4" s="1">
        <v>91.082183139675166</v>
      </c>
      <c r="N4" s="1">
        <v>93.043274528457587</v>
      </c>
      <c r="P4" t="s">
        <v>17</v>
      </c>
      <c r="Q4" s="1">
        <v>-0.2888798390294422</v>
      </c>
      <c r="R4" s="1">
        <v>59.855524572044445</v>
      </c>
      <c r="S4" s="1">
        <v>54.603065457222648</v>
      </c>
      <c r="T4" s="1">
        <v>85.380336916742223</v>
      </c>
      <c r="U4" s="1">
        <v>83.193892635846638</v>
      </c>
      <c r="V4" s="1">
        <v>80.450301938662165</v>
      </c>
      <c r="W4" s="1">
        <v>82.790831511183242</v>
      </c>
      <c r="X4" s="1">
        <v>29.62404768123098</v>
      </c>
      <c r="Y4" s="1">
        <v>31.043185999121185</v>
      </c>
      <c r="Z4" s="1">
        <v>27.633163661149865</v>
      </c>
      <c r="AA4" s="1">
        <v>100.74833835194254</v>
      </c>
      <c r="AB4" s="1">
        <v>98.899304305907521</v>
      </c>
      <c r="AC4" s="1">
        <v>100.79041612679164</v>
      </c>
    </row>
    <row r="5" spans="1:29" x14ac:dyDescent="0.35">
      <c r="A5" t="s">
        <v>18</v>
      </c>
      <c r="B5" s="1">
        <v>-0.34877019621371863</v>
      </c>
      <c r="C5" s="1">
        <v>60.599851407961246</v>
      </c>
      <c r="D5" s="1">
        <v>61.459056776270913</v>
      </c>
      <c r="E5" s="1">
        <v>84.734072243235175</v>
      </c>
      <c r="F5" s="1">
        <v>80.123527780170463</v>
      </c>
      <c r="G5" s="1">
        <v>78.752669061567275</v>
      </c>
      <c r="H5" s="1">
        <v>79.642076305773216</v>
      </c>
      <c r="I5" s="1">
        <v>39.235948146823816</v>
      </c>
      <c r="J5" s="1">
        <v>36.858575369305072</v>
      </c>
      <c r="K5" s="1">
        <v>37.043610900941239</v>
      </c>
      <c r="L5" s="1">
        <v>111.92459265900717</v>
      </c>
      <c r="M5" s="1">
        <v>110.01599006401364</v>
      </c>
      <c r="N5" s="1">
        <v>111.40509161037279</v>
      </c>
      <c r="P5" t="s">
        <v>18</v>
      </c>
      <c r="Q5" s="1">
        <v>-0.34392222018177743</v>
      </c>
      <c r="R5" s="1">
        <v>65.104335864554798</v>
      </c>
      <c r="S5" s="1">
        <v>50.610022875675497</v>
      </c>
      <c r="T5" s="1">
        <v>91.154285388646855</v>
      </c>
      <c r="U5" s="1">
        <v>82.987442433304324</v>
      </c>
      <c r="V5" s="1">
        <v>81.885610528999933</v>
      </c>
      <c r="W5" s="1">
        <v>82.70790611989618</v>
      </c>
      <c r="X5" s="1">
        <v>30.714755694099694</v>
      </c>
      <c r="Y5" s="1">
        <v>25.891523575550039</v>
      </c>
      <c r="Z5" s="1">
        <v>26.781489592322746</v>
      </c>
      <c r="AA5" s="1">
        <v>112.53918837669062</v>
      </c>
      <c r="AB5" s="1">
        <v>111.62866944220002</v>
      </c>
      <c r="AC5" s="1">
        <v>112.72991875602426</v>
      </c>
    </row>
    <row r="6" spans="1:29" x14ac:dyDescent="0.35">
      <c r="A6" t="s">
        <v>19</v>
      </c>
      <c r="B6" s="1">
        <v>-0.27736827324195307</v>
      </c>
      <c r="C6" s="1">
        <v>61.929465531366318</v>
      </c>
      <c r="D6" s="1">
        <v>64.385960323263589</v>
      </c>
      <c r="E6" s="1">
        <v>78.231361398301445</v>
      </c>
      <c r="F6" s="1">
        <v>82.211346189793758</v>
      </c>
      <c r="G6" s="1">
        <v>80.945562889166055</v>
      </c>
      <c r="H6" s="1">
        <v>81.430455617396248</v>
      </c>
      <c r="I6" s="1">
        <v>42.930133381040498</v>
      </c>
      <c r="J6" s="1">
        <v>40.576993410702876</v>
      </c>
      <c r="K6" s="1">
        <v>40.717940969610822</v>
      </c>
      <c r="L6" s="1">
        <v>93.397351043259548</v>
      </c>
      <c r="M6" s="1">
        <v>92.783000430748189</v>
      </c>
      <c r="N6" s="1">
        <v>93.189013697961286</v>
      </c>
      <c r="P6" t="s">
        <v>19</v>
      </c>
      <c r="Q6" s="1">
        <v>-0.37811706169161025</v>
      </c>
      <c r="R6" s="1">
        <v>56.548725540436052</v>
      </c>
      <c r="S6" s="1">
        <v>63.06945562246613</v>
      </c>
      <c r="T6" s="1">
        <v>81.726713356882172</v>
      </c>
      <c r="U6" s="1">
        <v>78.560396270971253</v>
      </c>
      <c r="V6" s="1">
        <v>77.239609978592483</v>
      </c>
      <c r="W6" s="1">
        <v>77.759754179703094</v>
      </c>
      <c r="X6" s="1">
        <v>40.557678882457502</v>
      </c>
      <c r="Y6" s="1">
        <v>38.494818182575962</v>
      </c>
      <c r="Z6" s="1">
        <v>38.058743225668543</v>
      </c>
      <c r="AA6" s="1">
        <v>99.923765425872418</v>
      </c>
      <c r="AB6" s="1">
        <v>98.411218925329507</v>
      </c>
      <c r="AC6" s="1">
        <v>98.962309378950195</v>
      </c>
    </row>
    <row r="7" spans="1:29" x14ac:dyDescent="0.35">
      <c r="A7" t="s">
        <v>20</v>
      </c>
      <c r="B7" s="1">
        <v>-0.34735142439520905</v>
      </c>
      <c r="C7" s="1">
        <v>62.365442106691866</v>
      </c>
      <c r="D7" s="1">
        <v>63.985131981661048</v>
      </c>
      <c r="E7" s="1">
        <v>71.458114310935358</v>
      </c>
      <c r="F7" s="1">
        <v>82.853894657714747</v>
      </c>
      <c r="G7" s="1">
        <v>81.935692128776068</v>
      </c>
      <c r="H7" s="1">
        <v>82.66760735650017</v>
      </c>
      <c r="I7" s="1">
        <v>39.847432395215051</v>
      </c>
      <c r="J7" s="1">
        <v>36.846660336329599</v>
      </c>
      <c r="K7" s="1">
        <v>37.622128454326266</v>
      </c>
      <c r="L7" s="1">
        <v>92.033339195466169</v>
      </c>
      <c r="M7" s="1">
        <v>88.954070728270878</v>
      </c>
      <c r="N7" s="1">
        <v>90.909031118744267</v>
      </c>
      <c r="P7" t="s">
        <v>20</v>
      </c>
      <c r="Q7" s="1">
        <v>-0.3811928021345562</v>
      </c>
      <c r="R7" s="1">
        <v>65.341292926749446</v>
      </c>
      <c r="S7" s="1">
        <v>55.570698835027436</v>
      </c>
      <c r="T7" s="1">
        <v>73.654957216659042</v>
      </c>
      <c r="U7" s="1">
        <v>82.348769939880142</v>
      </c>
      <c r="V7" s="1">
        <v>81.730640761306972</v>
      </c>
      <c r="W7" s="1">
        <v>82.537216677376747</v>
      </c>
      <c r="X7" s="1">
        <v>38.66916231904937</v>
      </c>
      <c r="Y7" s="1">
        <v>32.60606284288874</v>
      </c>
      <c r="Z7" s="1">
        <v>34.508981598078414</v>
      </c>
      <c r="AA7" s="1">
        <v>95.495210398628856</v>
      </c>
      <c r="AB7" s="1">
        <v>91.837419741979389</v>
      </c>
      <c r="AC7" s="1">
        <v>94.487804575329378</v>
      </c>
    </row>
    <row r="8" spans="1:29" x14ac:dyDescent="0.35">
      <c r="A8" t="s">
        <v>21</v>
      </c>
      <c r="B8" s="1">
        <v>-0.32731223786450242</v>
      </c>
      <c r="C8" s="1">
        <v>55.288558182558248</v>
      </c>
      <c r="D8" s="1">
        <v>63.905731919937431</v>
      </c>
      <c r="E8" s="1">
        <v>81.103802857107226</v>
      </c>
      <c r="F8" s="1">
        <v>81.308123896894756</v>
      </c>
      <c r="G8" s="1">
        <v>79.591590013614152</v>
      </c>
      <c r="H8" s="1">
        <v>80.724420559280105</v>
      </c>
      <c r="I8" s="1">
        <v>37.57924923616519</v>
      </c>
      <c r="J8" s="1">
        <v>37.521376164895088</v>
      </c>
      <c r="K8" s="1">
        <v>36.07395887593961</v>
      </c>
      <c r="L8" s="1">
        <v>93.575135619315617</v>
      </c>
      <c r="M8" s="1">
        <v>92.648692422573887</v>
      </c>
      <c r="N8" s="1">
        <v>93.373021918263987</v>
      </c>
      <c r="P8" t="s">
        <v>21</v>
      </c>
      <c r="Q8" s="1">
        <v>-0.38814018473745249</v>
      </c>
      <c r="R8" s="1">
        <v>56.125488342843326</v>
      </c>
      <c r="S8" s="1">
        <v>55.261337384936233</v>
      </c>
      <c r="T8" s="1">
        <v>84.476336623792903</v>
      </c>
      <c r="U8" s="1">
        <v>79.687112455167437</v>
      </c>
      <c r="V8" s="1">
        <v>77.58917826261721</v>
      </c>
      <c r="W8" s="1">
        <v>79.292169042722904</v>
      </c>
      <c r="X8" s="1">
        <v>34.939886698451275</v>
      </c>
      <c r="Y8" s="1">
        <v>31.002895653843943</v>
      </c>
      <c r="Z8" s="1">
        <v>30.02099092620395</v>
      </c>
      <c r="AA8" s="1">
        <v>101.75302114429894</v>
      </c>
      <c r="AB8" s="1">
        <v>101.02180560536279</v>
      </c>
      <c r="AC8" s="1">
        <v>102.3032984357736</v>
      </c>
    </row>
    <row r="9" spans="1:29" x14ac:dyDescent="0.35">
      <c r="A9" t="s">
        <v>22</v>
      </c>
      <c r="B9" s="1">
        <v>-0.33437869811450527</v>
      </c>
      <c r="C9" s="1">
        <v>58.897120863798939</v>
      </c>
      <c r="D9" s="1">
        <v>61.248896387199707</v>
      </c>
      <c r="E9" s="1">
        <v>80.764696021369289</v>
      </c>
      <c r="F9" s="1">
        <v>81.886576207921465</v>
      </c>
      <c r="G9" s="1">
        <v>80.771945381915373</v>
      </c>
      <c r="H9" s="1">
        <v>81.358684689493273</v>
      </c>
      <c r="I9" s="1">
        <v>34.224125957319018</v>
      </c>
      <c r="J9" s="1">
        <v>32.379980116927079</v>
      </c>
      <c r="K9" s="1">
        <v>32.656877866182242</v>
      </c>
      <c r="L9" s="1">
        <v>105.98521640102916</v>
      </c>
      <c r="M9" s="1">
        <v>104.61541441206037</v>
      </c>
      <c r="N9" s="1">
        <v>105.29231832584119</v>
      </c>
      <c r="P9" t="s">
        <v>22</v>
      </c>
      <c r="Q9" s="1">
        <v>-0.39099126693731817</v>
      </c>
      <c r="R9" s="1">
        <v>62.169282334979599</v>
      </c>
      <c r="S9" s="1">
        <v>49.861693423016867</v>
      </c>
      <c r="T9" s="1">
        <v>82.539971272404458</v>
      </c>
      <c r="U9" s="1">
        <v>81.776035444560264</v>
      </c>
      <c r="V9" s="1">
        <v>80.762664906489562</v>
      </c>
      <c r="W9" s="1">
        <v>81.409519664797514</v>
      </c>
      <c r="X9" s="1">
        <v>29.050059343944</v>
      </c>
      <c r="Y9" s="1">
        <v>24.016588354732512</v>
      </c>
      <c r="Z9" s="1">
        <v>24.33363392431486</v>
      </c>
      <c r="AA9" s="1">
        <v>106.33146203019835</v>
      </c>
      <c r="AB9" s="1">
        <v>106.0824017911464</v>
      </c>
      <c r="AC9" s="1">
        <v>106.68559169903654</v>
      </c>
    </row>
    <row r="10" spans="1:29" x14ac:dyDescent="0.35">
      <c r="A10" t="s">
        <v>23</v>
      </c>
      <c r="B10" s="1">
        <v>-0.29544795518528244</v>
      </c>
      <c r="C10" s="1">
        <v>55.700592923844127</v>
      </c>
      <c r="D10" s="1">
        <v>65.38598062722113</v>
      </c>
      <c r="E10" s="1">
        <v>94.244841282900424</v>
      </c>
      <c r="F10" s="1">
        <v>79.94465133772961</v>
      </c>
      <c r="G10" s="1">
        <v>78.621641687835151</v>
      </c>
      <c r="H10" s="1">
        <v>79.443411220154104</v>
      </c>
      <c r="I10" s="1">
        <v>38.433603429339357</v>
      </c>
      <c r="J10" s="1">
        <v>37.437150469898775</v>
      </c>
      <c r="K10" s="1">
        <v>37.53602560880573</v>
      </c>
      <c r="L10" s="1">
        <v>117.24702675644578</v>
      </c>
      <c r="M10" s="1">
        <v>116.46762923673006</v>
      </c>
      <c r="N10" s="1">
        <v>117.08903046269313</v>
      </c>
      <c r="P10" t="s">
        <v>23</v>
      </c>
      <c r="Q10" s="1">
        <v>-0.32883494077942937</v>
      </c>
      <c r="R10" s="1">
        <v>58.039681296262522</v>
      </c>
      <c r="S10" s="1">
        <v>58.712360438641475</v>
      </c>
      <c r="T10" s="1">
        <v>95.834960729684383</v>
      </c>
      <c r="U10" s="1">
        <v>82.141493862929934</v>
      </c>
      <c r="V10" s="1">
        <v>81.01954770550789</v>
      </c>
      <c r="W10" s="1">
        <v>81.633161630421611</v>
      </c>
      <c r="X10" s="1">
        <v>33.249255738453741</v>
      </c>
      <c r="Y10" s="1">
        <v>30.096205349136216</v>
      </c>
      <c r="Z10" s="1">
        <v>30.34451895412721</v>
      </c>
      <c r="AA10" s="1">
        <v>111.24716725855042</v>
      </c>
      <c r="AB10" s="1">
        <v>110.08722677645422</v>
      </c>
      <c r="AC10" s="1">
        <v>110.65232890798079</v>
      </c>
    </row>
    <row r="11" spans="1:29" x14ac:dyDescent="0.35">
      <c r="A11" t="s">
        <v>24</v>
      </c>
      <c r="B11" s="1">
        <v>-0.24497195573434363</v>
      </c>
      <c r="C11" s="1">
        <v>60.894808939999997</v>
      </c>
      <c r="D11" s="1">
        <v>59.460136839999997</v>
      </c>
      <c r="E11" s="1">
        <v>79.851889869999994</v>
      </c>
      <c r="F11" s="1">
        <v>82.762360099999995</v>
      </c>
      <c r="G11" s="1">
        <v>81.460267509999994</v>
      </c>
      <c r="H11" s="1">
        <v>82.488048559999996</v>
      </c>
      <c r="I11" s="1">
        <v>37.08323034</v>
      </c>
      <c r="J11" s="1">
        <v>33.457950369999999</v>
      </c>
      <c r="K11" s="1">
        <v>34.435256170000002</v>
      </c>
      <c r="L11" s="1">
        <v>98.000067599999994</v>
      </c>
      <c r="M11" s="1">
        <v>96.224674780000001</v>
      </c>
      <c r="N11" s="1">
        <v>97.569087460000006</v>
      </c>
      <c r="P11" t="s">
        <v>24</v>
      </c>
      <c r="Q11" s="1">
        <v>-0.30486289271008055</v>
      </c>
      <c r="R11" s="1">
        <v>72.736337340000006</v>
      </c>
      <c r="S11" s="1">
        <v>43.349963959999997</v>
      </c>
      <c r="T11" s="1">
        <v>84.457440509999998</v>
      </c>
      <c r="U11" s="1">
        <v>86.685674090000006</v>
      </c>
      <c r="V11" s="1">
        <v>85.529166369999999</v>
      </c>
      <c r="W11" s="1">
        <v>86.557436460000005</v>
      </c>
      <c r="X11" s="1">
        <v>24.240072940000001</v>
      </c>
      <c r="Y11" s="1">
        <v>21.055833029999999</v>
      </c>
      <c r="Z11" s="1">
        <v>22.04642389</v>
      </c>
      <c r="AA11" s="1">
        <v>100.61131760000001</v>
      </c>
      <c r="AB11" s="1">
        <v>98.682890220000004</v>
      </c>
      <c r="AC11" s="1">
        <v>100.42325870000001</v>
      </c>
    </row>
    <row r="12" spans="1:29" x14ac:dyDescent="0.35">
      <c r="A12" t="s">
        <v>25</v>
      </c>
      <c r="B12" s="1">
        <v>-0.30058538425640141</v>
      </c>
      <c r="C12" s="1">
        <v>56.814112260000002</v>
      </c>
      <c r="D12" s="1">
        <v>66.144842350000005</v>
      </c>
      <c r="E12" s="1">
        <v>81.361919040000004</v>
      </c>
      <c r="F12" s="1">
        <v>80.093158549999998</v>
      </c>
      <c r="G12" s="1">
        <v>78.636158420000001</v>
      </c>
      <c r="H12" s="1">
        <v>79.623999850000004</v>
      </c>
      <c r="I12" s="1">
        <v>43.497228560000003</v>
      </c>
      <c r="J12" s="1">
        <v>41.429820030000002</v>
      </c>
      <c r="K12" s="1">
        <v>41.487701190000003</v>
      </c>
      <c r="L12" s="1">
        <v>97.320861269999995</v>
      </c>
      <c r="M12" s="1">
        <v>94.660979229999995</v>
      </c>
      <c r="N12" s="1">
        <v>96.05607929</v>
      </c>
      <c r="P12" t="s">
        <v>25</v>
      </c>
      <c r="Q12" s="1">
        <v>-0.30754543860637784</v>
      </c>
      <c r="R12" s="1">
        <v>56.733708610000001</v>
      </c>
      <c r="S12" s="1">
        <v>64.522339810000005</v>
      </c>
      <c r="T12" s="1">
        <v>78.532995110000002</v>
      </c>
      <c r="U12" s="1">
        <v>80.416555919999993</v>
      </c>
      <c r="V12" s="1">
        <v>79.125470100000001</v>
      </c>
      <c r="W12" s="1">
        <v>80.049507570000003</v>
      </c>
      <c r="X12" s="1">
        <v>41.064515589999999</v>
      </c>
      <c r="Y12" s="1">
        <v>38.908173830000003</v>
      </c>
      <c r="Z12" s="1">
        <v>39.464216360000002</v>
      </c>
      <c r="AA12" s="1">
        <v>96.811635609999996</v>
      </c>
      <c r="AB12" s="1">
        <v>94.524236349999995</v>
      </c>
      <c r="AC12" s="1">
        <v>96.005821370000007</v>
      </c>
    </row>
    <row r="13" spans="1:29" x14ac:dyDescent="0.35">
      <c r="A13" t="s">
        <v>26</v>
      </c>
      <c r="B13" s="1">
        <v>-0.35911297250024593</v>
      </c>
      <c r="C13" s="1">
        <v>55.989577609999998</v>
      </c>
      <c r="D13" s="1">
        <v>66.039995200000007</v>
      </c>
      <c r="E13" s="1">
        <v>74.531024810000005</v>
      </c>
      <c r="F13" s="1">
        <v>83.316356279999994</v>
      </c>
      <c r="G13" s="1">
        <v>82.025744660000001</v>
      </c>
      <c r="H13" s="1">
        <v>82.683648500000004</v>
      </c>
      <c r="I13" s="1">
        <v>32.415259390000003</v>
      </c>
      <c r="J13" s="1">
        <v>30.49758327</v>
      </c>
      <c r="K13" s="1">
        <v>30.228018049999999</v>
      </c>
      <c r="L13" s="1">
        <v>89.457115900000005</v>
      </c>
      <c r="M13" s="1">
        <v>89.100051039999997</v>
      </c>
      <c r="N13" s="1">
        <v>89.520008540000006</v>
      </c>
      <c r="P13" t="s">
        <v>26</v>
      </c>
      <c r="Q13" s="1">
        <v>-0.40874883813026758</v>
      </c>
      <c r="R13" s="1">
        <v>58.940214109999999</v>
      </c>
      <c r="S13" s="1">
        <v>54.251441280000002</v>
      </c>
      <c r="T13" s="1">
        <v>84.401386590000001</v>
      </c>
      <c r="U13" s="1">
        <v>81.781998999999999</v>
      </c>
      <c r="V13" s="1">
        <v>80.586658540000002</v>
      </c>
      <c r="W13" s="1">
        <v>81.28175761</v>
      </c>
      <c r="X13" s="1">
        <v>31.832014959999999</v>
      </c>
      <c r="Y13" s="1">
        <v>27.263476279999999</v>
      </c>
      <c r="Z13" s="1">
        <v>27.26550726</v>
      </c>
      <c r="AA13" s="1">
        <v>99.088414380000003</v>
      </c>
      <c r="AB13" s="1">
        <v>99.217923690000006</v>
      </c>
      <c r="AC13" s="1">
        <v>99.637159359999998</v>
      </c>
    </row>
    <row r="14" spans="1:29" x14ac:dyDescent="0.35">
      <c r="A14" t="s">
        <v>27</v>
      </c>
      <c r="B14" s="1">
        <v>-0.32208395874887241</v>
      </c>
      <c r="C14" s="1">
        <v>59.463179959999998</v>
      </c>
      <c r="D14" s="1">
        <v>63.223932159999997</v>
      </c>
      <c r="E14" s="1">
        <v>73.651997159999993</v>
      </c>
      <c r="F14" s="1">
        <v>80.736029459999997</v>
      </c>
      <c r="G14" s="1">
        <v>79.436317990000006</v>
      </c>
      <c r="H14" s="1">
        <v>80.159495509999999</v>
      </c>
      <c r="I14" s="1">
        <v>42.349813249999997</v>
      </c>
      <c r="J14" s="1">
        <v>38.583823899999999</v>
      </c>
      <c r="K14" s="1">
        <v>38.861029469999998</v>
      </c>
      <c r="L14" s="1">
        <v>88.25436895</v>
      </c>
      <c r="M14" s="1">
        <v>86.779299839999993</v>
      </c>
      <c r="N14" s="1">
        <v>87.509279019999994</v>
      </c>
      <c r="P14" t="s">
        <v>27</v>
      </c>
      <c r="Q14" s="1">
        <v>-0.32770680963233634</v>
      </c>
      <c r="R14" s="1">
        <v>59.32402484</v>
      </c>
      <c r="S14" s="1">
        <v>59.605289210000002</v>
      </c>
      <c r="T14" s="1">
        <v>75.459614349999995</v>
      </c>
      <c r="U14" s="1">
        <v>80.272421120000004</v>
      </c>
      <c r="V14" s="1">
        <v>78.92086596</v>
      </c>
      <c r="W14" s="1">
        <v>79.975687050000005</v>
      </c>
      <c r="X14" s="1">
        <v>39.895097249999999</v>
      </c>
      <c r="Y14" s="1">
        <v>35.605386459999998</v>
      </c>
      <c r="Z14" s="1">
        <v>35.96268156</v>
      </c>
      <c r="AA14" s="1">
        <v>91.256829569999994</v>
      </c>
      <c r="AB14" s="1">
        <v>89.497776700000003</v>
      </c>
      <c r="AC14" s="1">
        <v>90.623638869999994</v>
      </c>
    </row>
    <row r="15" spans="1:29" x14ac:dyDescent="0.35">
      <c r="A15" t="s">
        <v>28</v>
      </c>
      <c r="B15" s="1">
        <v>-0.26153945444621829</v>
      </c>
      <c r="C15" s="1">
        <v>56.770863679999998</v>
      </c>
      <c r="D15" s="1">
        <v>66.996607280000006</v>
      </c>
      <c r="E15" s="1">
        <v>92.351828780000005</v>
      </c>
      <c r="F15" s="1">
        <v>82.224800040000005</v>
      </c>
      <c r="G15" s="1">
        <v>80.957928289999998</v>
      </c>
      <c r="H15" s="1">
        <v>81.866412600000004</v>
      </c>
      <c r="I15" s="1">
        <v>39.541063999999999</v>
      </c>
      <c r="J15" s="1">
        <v>37.988408880000001</v>
      </c>
      <c r="K15" s="1">
        <v>38.240423399999997</v>
      </c>
      <c r="L15" s="1">
        <v>107.3220706</v>
      </c>
      <c r="M15" s="1">
        <v>106.09659859999999</v>
      </c>
      <c r="N15" s="1">
        <v>106.9220653</v>
      </c>
      <c r="P15" t="s">
        <v>28</v>
      </c>
      <c r="Q15" s="1">
        <v>-0.31702290526503618</v>
      </c>
      <c r="R15" s="1">
        <v>62.047505090000001</v>
      </c>
      <c r="S15" s="1">
        <v>53.704193549999999</v>
      </c>
      <c r="T15" s="1">
        <v>95.133391439999997</v>
      </c>
      <c r="U15" s="1">
        <v>82.506423819999995</v>
      </c>
      <c r="V15" s="1">
        <v>81.492298419999997</v>
      </c>
      <c r="W15" s="1">
        <v>82.066690219999998</v>
      </c>
      <c r="X15" s="1">
        <v>33.147872309999997</v>
      </c>
      <c r="Y15" s="1">
        <v>28.331719710000002</v>
      </c>
      <c r="Z15" s="1">
        <v>28.58806826</v>
      </c>
      <c r="AA15" s="1">
        <v>111.057464</v>
      </c>
      <c r="AB15" s="1">
        <v>109.16647810000001</v>
      </c>
      <c r="AC15" s="1">
        <v>109.9553969</v>
      </c>
    </row>
    <row r="16" spans="1:29" ht="15" thickBot="1" x14ac:dyDescent="0.4">
      <c r="A16" t="s">
        <v>29</v>
      </c>
      <c r="B16" s="1">
        <v>-0.28323278243943073</v>
      </c>
      <c r="C16" s="1">
        <v>57.21735735</v>
      </c>
      <c r="D16" s="1">
        <v>64.221759599999999</v>
      </c>
      <c r="E16" s="1">
        <v>87.224603990000006</v>
      </c>
      <c r="F16" s="1">
        <v>78.854882360000005</v>
      </c>
      <c r="G16" s="1">
        <v>77.102932760000002</v>
      </c>
      <c r="H16" s="1">
        <v>77.730808740000001</v>
      </c>
      <c r="I16" s="1">
        <v>43.030605819999998</v>
      </c>
      <c r="J16" s="1">
        <v>40.989899950000002</v>
      </c>
      <c r="K16" s="1">
        <v>40.321731829999997</v>
      </c>
      <c r="L16" s="1">
        <v>108.2775773</v>
      </c>
      <c r="M16" s="1">
        <v>106.826483</v>
      </c>
      <c r="N16" s="1">
        <v>107.6422118</v>
      </c>
      <c r="P16" t="s">
        <v>29</v>
      </c>
      <c r="Q16" s="1">
        <v>-0.31599836307379764</v>
      </c>
      <c r="R16" s="1">
        <v>59.75910124</v>
      </c>
      <c r="S16" s="1">
        <v>56.86214914</v>
      </c>
      <c r="T16" s="1">
        <v>85.764779700000005</v>
      </c>
      <c r="U16" s="1">
        <v>79.698976400000006</v>
      </c>
      <c r="V16" s="1">
        <v>78.44307646</v>
      </c>
      <c r="W16" s="1">
        <v>79.051092600000004</v>
      </c>
      <c r="X16" s="1">
        <v>36.504188749999997</v>
      </c>
      <c r="Y16" s="1">
        <v>32.82835953</v>
      </c>
      <c r="Z16" s="1">
        <v>32.657612559999997</v>
      </c>
      <c r="AA16" s="1">
        <v>108.8868277</v>
      </c>
      <c r="AB16" s="1">
        <v>107.1924241</v>
      </c>
      <c r="AC16" s="1">
        <v>108.2373724</v>
      </c>
    </row>
    <row r="17" spans="1:29" x14ac:dyDescent="0.35">
      <c r="A17" s="2" t="s">
        <v>30</v>
      </c>
      <c r="B17" s="3">
        <f>AVERAGE(B3:B16)</f>
        <v>-0.30212286945352362</v>
      </c>
      <c r="C17" s="3">
        <f>AVERAGE(C3:C16)</f>
        <v>59.571571109727145</v>
      </c>
      <c r="D17" s="3">
        <f t="shared" ref="D17:N17" si="0">AVERAGE(D3:D16)</f>
        <v>62.856983918726215</v>
      </c>
      <c r="E17" s="3">
        <f t="shared" si="0"/>
        <v>81.241932632285483</v>
      </c>
      <c r="F17" s="4">
        <f t="shared" si="0"/>
        <v>82.016593540729033</v>
      </c>
      <c r="G17" s="5">
        <f>AVERAGE(G3:G16)</f>
        <v>80.718063021402472</v>
      </c>
      <c r="H17" s="6">
        <f>AVERAGE(H3:H16)</f>
        <v>81.525418287537391</v>
      </c>
      <c r="I17" s="4">
        <f t="shared" si="0"/>
        <v>37.918727743897364</v>
      </c>
      <c r="J17" s="5">
        <f>AVERAGE(J3:J16)</f>
        <v>35.855729258813462</v>
      </c>
      <c r="K17" s="6">
        <f>AVERAGE(K3:K16)</f>
        <v>35.869670921566524</v>
      </c>
      <c r="L17" s="4">
        <f t="shared" si="0"/>
        <v>99.729326348830114</v>
      </c>
      <c r="M17" s="5">
        <f t="shared" si="0"/>
        <v>98.147293525710126</v>
      </c>
      <c r="N17" s="6">
        <f t="shared" si="0"/>
        <v>99.196214987444833</v>
      </c>
      <c r="P17" s="2" t="s">
        <v>30</v>
      </c>
      <c r="Q17" s="3">
        <f>AVERAGE(Q3:Q16)</f>
        <v>-0.34487942578578917</v>
      </c>
      <c r="R17" s="3">
        <f>AVERAGE(R3:R16)</f>
        <v>61.558219580361353</v>
      </c>
      <c r="S17" s="3">
        <f t="shared" ref="S17:AC17" si="1">AVERAGE(S3:S16)</f>
        <v>54.767652735494508</v>
      </c>
      <c r="T17" s="3">
        <f t="shared" si="1"/>
        <v>84.983807974647121</v>
      </c>
      <c r="U17" s="4">
        <f t="shared" si="1"/>
        <v>82.116822548117099</v>
      </c>
      <c r="V17" s="5">
        <f t="shared" si="1"/>
        <v>80.819046741540618</v>
      </c>
      <c r="W17" s="6">
        <f t="shared" si="1"/>
        <v>81.757502800873297</v>
      </c>
      <c r="X17" s="4">
        <f t="shared" si="1"/>
        <v>33.108884366677486</v>
      </c>
      <c r="Y17" s="5">
        <f t="shared" si="1"/>
        <v>29.727792454057557</v>
      </c>
      <c r="Z17" s="6">
        <f t="shared" si="1"/>
        <v>29.777017917196627</v>
      </c>
      <c r="AA17" s="4">
        <f t="shared" si="1"/>
        <v>102.48282095329309</v>
      </c>
      <c r="AB17" s="5">
        <f t="shared" si="1"/>
        <v>101.08251694530779</v>
      </c>
      <c r="AC17" s="6">
        <f t="shared" si="1"/>
        <v>102.18855800281582</v>
      </c>
    </row>
    <row r="18" spans="1:29" ht="15" thickBot="1" x14ac:dyDescent="0.4">
      <c r="A18" s="7" t="s">
        <v>31</v>
      </c>
      <c r="B18" s="8">
        <f>STDEV(B3:B16)</f>
        <v>4.0826529694714959E-2</v>
      </c>
      <c r="C18" s="8">
        <f>STDEV(C3:C16)</f>
        <v>3.6654082007979341</v>
      </c>
      <c r="D18" s="8">
        <f t="shared" ref="D18:N18" si="2">STDEV(D3:D16)</f>
        <v>3.3406349602448464</v>
      </c>
      <c r="E18" s="8">
        <f t="shared" si="2"/>
        <v>6.8528897698032676</v>
      </c>
      <c r="F18" s="9">
        <f t="shared" si="2"/>
        <v>2.1132318012733293</v>
      </c>
      <c r="G18" s="10">
        <f>STDEV(G3:G16)</f>
        <v>2.2931617029078244</v>
      </c>
      <c r="H18" s="11">
        <f>STDEV(H3:H16)</f>
        <v>2.2950913655613383</v>
      </c>
      <c r="I18" s="9">
        <f t="shared" si="2"/>
        <v>4.6514300670464692</v>
      </c>
      <c r="J18" s="10">
        <f>STDEV(J3:J16)</f>
        <v>4.3667690345522852</v>
      </c>
      <c r="K18" s="11">
        <f>STDEV(K3:K16)</f>
        <v>4.4329830126951402</v>
      </c>
      <c r="L18" s="9">
        <f t="shared" si="2"/>
        <v>8.9528615013445911</v>
      </c>
      <c r="M18" s="10">
        <f t="shared" si="2"/>
        <v>9.1034604988172525</v>
      </c>
      <c r="N18" s="11">
        <f t="shared" si="2"/>
        <v>9.0155855265480866</v>
      </c>
      <c r="P18" s="7" t="s">
        <v>31</v>
      </c>
      <c r="Q18" s="8">
        <f>STDEV(Q3:Q16)</f>
        <v>3.8025398248973455E-2</v>
      </c>
      <c r="R18" s="8">
        <f>STDEV(R3:R16)</f>
        <v>4.9413668252872833</v>
      </c>
      <c r="S18" s="8">
        <f t="shared" ref="S18:AC18" si="3">STDEV(S3:S16)</f>
        <v>5.8541746783844797</v>
      </c>
      <c r="T18" s="8">
        <f t="shared" si="3"/>
        <v>6.6625624654175679</v>
      </c>
      <c r="U18" s="9">
        <f t="shared" si="3"/>
        <v>2.538098091835614</v>
      </c>
      <c r="V18" s="10">
        <f>STDEV(V3:V16)</f>
        <v>2.6988291238887041</v>
      </c>
      <c r="W18" s="11">
        <f>STDEV(W3:W16)</f>
        <v>2.6953160431508421</v>
      </c>
      <c r="X18" s="9">
        <f t="shared" si="3"/>
        <v>6.1780649330054018</v>
      </c>
      <c r="Y18" s="10">
        <f>STDEV(Y3:Y16)</f>
        <v>5.9598695032672806</v>
      </c>
      <c r="Z18" s="11">
        <f>STDEV(Z3:Z16)</f>
        <v>5.9099667094200354</v>
      </c>
      <c r="AA18" s="9">
        <f t="shared" si="3"/>
        <v>6.5132223517217902</v>
      </c>
      <c r="AB18" s="10">
        <f t="shared" si="3"/>
        <v>6.8419288217128287</v>
      </c>
      <c r="AC18" s="11">
        <f t="shared" si="3"/>
        <v>6.5775196086724979</v>
      </c>
    </row>
    <row r="20" spans="1:29" x14ac:dyDescent="0.35">
      <c r="A20" t="s">
        <v>32</v>
      </c>
    </row>
    <row r="21" spans="1:29" x14ac:dyDescent="0.35">
      <c r="A21" t="s">
        <v>2</v>
      </c>
      <c r="B21" t="s">
        <v>3</v>
      </c>
      <c r="C21" t="s">
        <v>4</v>
      </c>
      <c r="D21" t="s">
        <v>5</v>
      </c>
      <c r="E21" t="s">
        <v>6</v>
      </c>
      <c r="F21" t="s">
        <v>7</v>
      </c>
      <c r="G21" t="s">
        <v>8</v>
      </c>
      <c r="H21" t="s">
        <v>9</v>
      </c>
      <c r="I21" t="s">
        <v>10</v>
      </c>
      <c r="J21" t="s">
        <v>11</v>
      </c>
      <c r="K21" t="s">
        <v>12</v>
      </c>
      <c r="L21" t="s">
        <v>13</v>
      </c>
      <c r="M21" t="s">
        <v>14</v>
      </c>
      <c r="N21" t="s">
        <v>15</v>
      </c>
      <c r="P21" t="s">
        <v>33</v>
      </c>
      <c r="Q21" s="1">
        <f>B17-Q17</f>
        <v>4.275655633226555E-2</v>
      </c>
      <c r="R21" s="1">
        <f>B18-Q18</f>
        <v>2.8011314457415046E-3</v>
      </c>
    </row>
    <row r="22" spans="1:29" x14ac:dyDescent="0.35">
      <c r="A22" t="s">
        <v>16</v>
      </c>
      <c r="B22" s="1">
        <v>-0.38159189184027997</v>
      </c>
      <c r="C22" s="1">
        <v>68.294978497489041</v>
      </c>
      <c r="D22" s="1">
        <v>42.05682901577589</v>
      </c>
      <c r="E22" s="1">
        <v>86.930086667718612</v>
      </c>
      <c r="F22" s="1">
        <v>85.865965743273222</v>
      </c>
      <c r="G22" s="1">
        <v>84.917453743096402</v>
      </c>
      <c r="H22" s="1">
        <v>85.625757721542811</v>
      </c>
      <c r="I22" s="1">
        <v>19.017711153352881</v>
      </c>
      <c r="J22" s="1">
        <v>14.709709695187854</v>
      </c>
      <c r="K22" s="1">
        <v>15.413484842687918</v>
      </c>
      <c r="L22" s="1">
        <v>105.05841414978075</v>
      </c>
      <c r="M22" s="1">
        <v>105.76555085801478</v>
      </c>
      <c r="N22" s="1">
        <v>106.09428581795424</v>
      </c>
      <c r="P22" t="s">
        <v>34</v>
      </c>
      <c r="Q22" s="1">
        <f>B17-B36</f>
        <v>7.16472227256304E-2</v>
      </c>
      <c r="R22" s="1">
        <f>B18-B37</f>
        <v>1.7821897408606194E-3</v>
      </c>
    </row>
    <row r="23" spans="1:29" x14ac:dyDescent="0.35">
      <c r="A23" t="s">
        <v>17</v>
      </c>
      <c r="B23" s="1">
        <v>-0.3172633096520337</v>
      </c>
      <c r="C23" s="1">
        <v>72.885233866197751</v>
      </c>
      <c r="D23" s="1">
        <v>35.00980874562034</v>
      </c>
      <c r="E23" s="1">
        <v>85.464072584431051</v>
      </c>
      <c r="F23" s="1">
        <v>87.038060640790761</v>
      </c>
      <c r="G23" s="1">
        <v>86.560197157639365</v>
      </c>
      <c r="H23" s="1">
        <v>87.119488593430248</v>
      </c>
      <c r="I23" s="1">
        <v>17.055757095791986</v>
      </c>
      <c r="J23" s="1">
        <v>10.454609133016627</v>
      </c>
      <c r="K23" s="1">
        <v>12.112672815861355</v>
      </c>
      <c r="L23" s="1">
        <v>105.80678130069498</v>
      </c>
      <c r="M23" s="1">
        <v>106.59530855797274</v>
      </c>
      <c r="N23" s="1">
        <v>107.27372503973677</v>
      </c>
      <c r="P23" t="s">
        <v>35</v>
      </c>
      <c r="Q23" s="1">
        <f>Q17-B36</f>
        <v>2.889066639336485E-2</v>
      </c>
      <c r="R23" s="1">
        <f>Q18-B37</f>
        <v>-1.0189417048808852E-3</v>
      </c>
    </row>
    <row r="24" spans="1:29" x14ac:dyDescent="0.35">
      <c r="A24" t="s">
        <v>18</v>
      </c>
      <c r="B24" s="1">
        <v>-0.37456368907671378</v>
      </c>
      <c r="C24" s="1">
        <v>64.689397676128394</v>
      </c>
      <c r="D24" s="1">
        <v>45.115470714940933</v>
      </c>
      <c r="E24" s="1">
        <v>92.593380996265296</v>
      </c>
      <c r="F24" s="1">
        <v>83.834294583828296</v>
      </c>
      <c r="G24" s="1">
        <v>82.791110419288415</v>
      </c>
      <c r="H24" s="1">
        <v>83.663494094195883</v>
      </c>
      <c r="I24" s="1">
        <v>20.683447864436335</v>
      </c>
      <c r="J24" s="1">
        <v>15.673889883694738</v>
      </c>
      <c r="K24" s="1">
        <v>17.016812654369282</v>
      </c>
      <c r="L24" s="1">
        <v>117.18574050231054</v>
      </c>
      <c r="M24" s="1">
        <v>118.73475199639469</v>
      </c>
      <c r="N24" s="1">
        <v>118.67221155091086</v>
      </c>
    </row>
    <row r="25" spans="1:29" x14ac:dyDescent="0.35">
      <c r="A25" t="s">
        <v>19</v>
      </c>
      <c r="B25" s="1">
        <v>-0.40670911644355445</v>
      </c>
      <c r="C25" s="1">
        <v>60.859944085553408</v>
      </c>
      <c r="D25" s="1">
        <v>53.962321583801184</v>
      </c>
      <c r="E25" s="1">
        <v>84.845386698557064</v>
      </c>
      <c r="F25" s="1">
        <v>79.53302307473065</v>
      </c>
      <c r="G25" s="1">
        <v>78.544291992032569</v>
      </c>
      <c r="H25" s="1">
        <v>79.328474992734641</v>
      </c>
      <c r="I25" s="1">
        <v>37.641743245403973</v>
      </c>
      <c r="J25" s="1">
        <v>32.086061829154517</v>
      </c>
      <c r="K25" s="1">
        <v>32.478938653207237</v>
      </c>
      <c r="L25" s="1">
        <v>101.66170883780947</v>
      </c>
      <c r="M25" s="1">
        <v>101.30459630400871</v>
      </c>
      <c r="N25" s="1">
        <v>101.94875346836983</v>
      </c>
    </row>
    <row r="26" spans="1:29" x14ac:dyDescent="0.35">
      <c r="A26" t="s">
        <v>20</v>
      </c>
      <c r="B26" s="1">
        <v>-0.41118317248549774</v>
      </c>
      <c r="C26" s="1">
        <v>67.347862281871699</v>
      </c>
      <c r="D26" s="1">
        <v>50.579289849003771</v>
      </c>
      <c r="E26" s="1">
        <v>73.79386776009099</v>
      </c>
      <c r="F26" s="1">
        <v>82.969343926432686</v>
      </c>
      <c r="G26" s="1">
        <v>82.34050404439013</v>
      </c>
      <c r="H26" s="1">
        <v>83.009903699172185</v>
      </c>
      <c r="I26" s="1">
        <v>33.521973436256104</v>
      </c>
      <c r="J26" s="1">
        <v>27.935088350656841</v>
      </c>
      <c r="K26" s="1">
        <v>29.234080501159848</v>
      </c>
      <c r="L26" s="1">
        <v>97.38358389171627</v>
      </c>
      <c r="M26" s="1">
        <v>94.005669797676362</v>
      </c>
      <c r="N26" s="1">
        <v>96.278235431587945</v>
      </c>
    </row>
    <row r="27" spans="1:29" x14ac:dyDescent="0.35">
      <c r="A27" t="s">
        <v>21</v>
      </c>
      <c r="B27" s="1">
        <v>-0.38776622226166541</v>
      </c>
      <c r="C27" s="1">
        <v>56.325912295311227</v>
      </c>
      <c r="D27" s="1">
        <v>54.394626828058314</v>
      </c>
      <c r="E27" s="1">
        <v>85.548311003584004</v>
      </c>
      <c r="F27" s="1">
        <v>81.424564812927201</v>
      </c>
      <c r="G27" s="1">
        <v>80.296654856216193</v>
      </c>
      <c r="H27" s="1">
        <v>80.862428091942192</v>
      </c>
      <c r="I27" s="1">
        <v>29.227501539989866</v>
      </c>
      <c r="J27" s="1">
        <v>24.920410343515801</v>
      </c>
      <c r="K27" s="1">
        <v>25.172750543404014</v>
      </c>
      <c r="L27" s="1">
        <v>101.38587994651189</v>
      </c>
      <c r="M27" s="1">
        <v>102.75431359474285</v>
      </c>
      <c r="N27" s="1">
        <v>102.79698441359092</v>
      </c>
    </row>
    <row r="28" spans="1:29" x14ac:dyDescent="0.35">
      <c r="A28" t="s">
        <v>22</v>
      </c>
      <c r="B28" s="1">
        <v>-0.45200454666970402</v>
      </c>
      <c r="C28" s="1">
        <v>64.211584534393467</v>
      </c>
      <c r="D28" s="1">
        <v>46.461842230660721</v>
      </c>
      <c r="E28" s="1">
        <v>81.328313451226322</v>
      </c>
      <c r="F28" s="1">
        <v>81.37407301864306</v>
      </c>
      <c r="G28" s="1">
        <v>80.291041689917392</v>
      </c>
      <c r="H28" s="1">
        <v>81.241137190544194</v>
      </c>
      <c r="I28" s="1">
        <v>29.570616118248836</v>
      </c>
      <c r="J28" s="1">
        <v>24.331484744116356</v>
      </c>
      <c r="K28" s="1">
        <v>24.357527795696807</v>
      </c>
      <c r="L28" s="1">
        <v>106.79423971685112</v>
      </c>
      <c r="M28" s="1">
        <v>104.62693748280348</v>
      </c>
      <c r="N28" s="1">
        <v>106.2899207574837</v>
      </c>
    </row>
    <row r="29" spans="1:29" x14ac:dyDescent="0.35">
      <c r="A29" t="s">
        <v>23</v>
      </c>
      <c r="B29" s="1">
        <v>-0.36453099430691988</v>
      </c>
      <c r="C29" s="1">
        <v>56.907869000687384</v>
      </c>
      <c r="D29" s="1">
        <v>56.02220915878798</v>
      </c>
      <c r="E29" s="1">
        <v>95.073597532858173</v>
      </c>
      <c r="F29" s="1">
        <v>79.653872606538926</v>
      </c>
      <c r="G29" s="1">
        <v>78.411884859948998</v>
      </c>
      <c r="H29" s="1">
        <v>79.045169128145204</v>
      </c>
      <c r="I29" s="1">
        <v>33.511641631232045</v>
      </c>
      <c r="J29" s="1">
        <v>28.681566572892589</v>
      </c>
      <c r="K29" s="1">
        <v>29.017408628839512</v>
      </c>
      <c r="L29" s="1">
        <v>117.03302633547615</v>
      </c>
      <c r="M29" s="1">
        <v>116.69762434433675</v>
      </c>
      <c r="N29" s="1">
        <v>117.35303710645573</v>
      </c>
    </row>
    <row r="30" spans="1:29" x14ac:dyDescent="0.35">
      <c r="A30" t="s">
        <v>24</v>
      </c>
      <c r="B30" s="1">
        <v>-0.31158957177949148</v>
      </c>
      <c r="C30" s="1">
        <v>63.46344122</v>
      </c>
      <c r="D30" s="1">
        <v>46.217555869999998</v>
      </c>
      <c r="E30" s="1">
        <v>82.306061360000001</v>
      </c>
      <c r="F30" s="1">
        <v>82.154249089999993</v>
      </c>
      <c r="G30" s="1">
        <v>80.409195929999996</v>
      </c>
      <c r="H30" s="1">
        <v>81.722912149999999</v>
      </c>
      <c r="I30" s="1">
        <v>28.476814430000001</v>
      </c>
      <c r="J30" s="1">
        <v>24.785975489999998</v>
      </c>
      <c r="K30" s="1">
        <v>24.532296729999999</v>
      </c>
      <c r="L30" s="1">
        <v>103.4572479</v>
      </c>
      <c r="M30" s="1">
        <v>102.7050638</v>
      </c>
      <c r="N30" s="1">
        <v>104.272002</v>
      </c>
    </row>
    <row r="31" spans="1:29" x14ac:dyDescent="0.35">
      <c r="A31" t="s">
        <v>25</v>
      </c>
      <c r="B31" s="1">
        <v>-0.36284956094439186</v>
      </c>
      <c r="C31" s="1">
        <v>58.034724969999999</v>
      </c>
      <c r="D31" s="1">
        <v>55.942859800000001</v>
      </c>
      <c r="E31" s="1">
        <v>85.649785660000006</v>
      </c>
      <c r="F31" s="1">
        <v>80.348257050000001</v>
      </c>
      <c r="G31" s="1">
        <v>78.577882270000003</v>
      </c>
      <c r="H31" s="1">
        <v>79.871568670000002</v>
      </c>
      <c r="I31" s="1">
        <v>34.059390399999998</v>
      </c>
      <c r="J31" s="1">
        <v>32.079902150000002</v>
      </c>
      <c r="K31" s="1">
        <v>30.638605170000002</v>
      </c>
      <c r="L31" s="1">
        <v>102.32896529999999</v>
      </c>
      <c r="M31" s="1">
        <v>100.94932919999999</v>
      </c>
      <c r="N31" s="1">
        <v>102.04298230000001</v>
      </c>
    </row>
    <row r="32" spans="1:29" x14ac:dyDescent="0.35">
      <c r="A32" t="s">
        <v>26</v>
      </c>
      <c r="B32" s="1">
        <v>-0.41087346647101475</v>
      </c>
      <c r="C32" s="1">
        <v>63.947449900000002</v>
      </c>
      <c r="D32" s="1">
        <v>46.088228319999999</v>
      </c>
      <c r="E32" s="1">
        <v>76.430234479999996</v>
      </c>
      <c r="F32" s="1">
        <v>83.550513710000004</v>
      </c>
      <c r="G32" s="1">
        <v>82.207766210000003</v>
      </c>
      <c r="H32" s="1">
        <v>83.233605519999998</v>
      </c>
      <c r="I32" s="1">
        <v>24.085608000000001</v>
      </c>
      <c r="J32" s="1">
        <v>20.647171220000001</v>
      </c>
      <c r="K32" s="1">
        <v>19.251829069999999</v>
      </c>
      <c r="L32" s="1">
        <v>97.101789299999993</v>
      </c>
      <c r="M32" s="1">
        <v>96.652402690000002</v>
      </c>
      <c r="N32" s="1">
        <v>97.91954878</v>
      </c>
    </row>
    <row r="33" spans="1:14" x14ac:dyDescent="0.35">
      <c r="A33" t="s">
        <v>27</v>
      </c>
      <c r="B33" s="1">
        <v>-0.36324624838356856</v>
      </c>
      <c r="C33" s="1">
        <v>61.392621669999997</v>
      </c>
      <c r="D33" s="1">
        <v>53.450010970000001</v>
      </c>
      <c r="E33" s="1">
        <v>73.286170330000004</v>
      </c>
      <c r="F33" s="1">
        <v>81.549679639999994</v>
      </c>
      <c r="G33" s="1">
        <v>80.057359950000006</v>
      </c>
      <c r="H33" s="1">
        <v>81.206739589999998</v>
      </c>
      <c r="I33" s="1">
        <v>31.27279197</v>
      </c>
      <c r="J33" s="1">
        <v>28.68967275</v>
      </c>
      <c r="K33" s="1">
        <v>28.471561489999999</v>
      </c>
      <c r="L33" s="1">
        <v>93.212810410000003</v>
      </c>
      <c r="M33" s="1">
        <v>92.08660974</v>
      </c>
      <c r="N33" s="1">
        <v>93.321877959999995</v>
      </c>
    </row>
    <row r="34" spans="1:14" x14ac:dyDescent="0.35">
      <c r="A34" t="s">
        <v>28</v>
      </c>
      <c r="B34" s="1">
        <v>-0.35958643096934551</v>
      </c>
      <c r="C34" s="1">
        <v>61.313476039999998</v>
      </c>
      <c r="D34" s="1">
        <v>50.786038859999998</v>
      </c>
      <c r="E34" s="1">
        <v>94.888688799999997</v>
      </c>
      <c r="F34" s="1">
        <v>82.680472989999998</v>
      </c>
      <c r="G34" s="1">
        <v>81.192276280000002</v>
      </c>
      <c r="H34" s="1">
        <v>82.343632700000001</v>
      </c>
      <c r="I34" s="1">
        <v>27.783786259999999</v>
      </c>
      <c r="J34" s="1">
        <v>24.709090140000001</v>
      </c>
      <c r="K34" s="1">
        <v>23.98546954</v>
      </c>
      <c r="L34" s="1">
        <v>111.506579</v>
      </c>
      <c r="M34" s="1">
        <v>110.8734628</v>
      </c>
      <c r="N34" s="1">
        <v>111.6013638</v>
      </c>
    </row>
    <row r="35" spans="1:14" ht="15" thickBot="1" x14ac:dyDescent="0.4">
      <c r="A35" t="s">
        <v>29</v>
      </c>
      <c r="B35" s="1">
        <v>-0.32902306922397417</v>
      </c>
      <c r="C35" s="1">
        <v>59.19475147</v>
      </c>
      <c r="D35" s="1">
        <v>54.24988853</v>
      </c>
      <c r="E35" s="1">
        <v>87.927390149999994</v>
      </c>
      <c r="F35" s="1">
        <v>80.459243439999995</v>
      </c>
      <c r="G35" s="1">
        <v>79.09168124</v>
      </c>
      <c r="H35" s="1">
        <v>79.625273160000006</v>
      </c>
      <c r="I35" s="1">
        <v>31.18997938</v>
      </c>
      <c r="J35" s="1">
        <v>27.744079079999999</v>
      </c>
      <c r="K35" s="1">
        <v>27.902384640000001</v>
      </c>
      <c r="L35" s="1">
        <v>112.218126</v>
      </c>
      <c r="M35" s="1">
        <v>112.7070117</v>
      </c>
      <c r="N35" s="1">
        <v>113.0331113</v>
      </c>
    </row>
    <row r="36" spans="1:14" x14ac:dyDescent="0.35">
      <c r="A36" s="2" t="s">
        <v>30</v>
      </c>
      <c r="B36" s="3">
        <f>AVERAGE(B22:B35)</f>
        <v>-0.37377009217915402</v>
      </c>
      <c r="C36" s="3">
        <f>AVERAGE(C22:C35)</f>
        <v>62.776374821973754</v>
      </c>
      <c r="D36" s="3">
        <f t="shared" ref="D36:N36" si="4">AVERAGE(D22:D35)</f>
        <v>49.309784319760652</v>
      </c>
      <c r="E36" s="3">
        <f t="shared" si="4"/>
        <v>84.718953391052267</v>
      </c>
      <c r="F36" s="4">
        <f t="shared" si="4"/>
        <v>82.316829594797483</v>
      </c>
      <c r="G36" s="5">
        <f t="shared" si="4"/>
        <v>81.120664331609262</v>
      </c>
      <c r="H36" s="6">
        <f t="shared" si="4"/>
        <v>81.992827521550524</v>
      </c>
      <c r="I36" s="4">
        <f t="shared" si="4"/>
        <v>28.364197323193714</v>
      </c>
      <c r="J36" s="5">
        <f t="shared" si="4"/>
        <v>24.103479384445382</v>
      </c>
      <c r="K36" s="6">
        <f t="shared" si="4"/>
        <v>24.256130219658996</v>
      </c>
      <c r="L36" s="4">
        <f t="shared" si="4"/>
        <v>105.15249232793938</v>
      </c>
      <c r="M36" s="5">
        <f t="shared" si="4"/>
        <v>104.74704520471074</v>
      </c>
      <c r="N36" s="6">
        <f t="shared" si="4"/>
        <v>105.63557426614929</v>
      </c>
    </row>
    <row r="37" spans="1:14" ht="15" thickBot="1" x14ac:dyDescent="0.4">
      <c r="A37" s="7" t="s">
        <v>31</v>
      </c>
      <c r="B37" s="8">
        <f>STDEV(B22:B35)</f>
        <v>3.904433995385434E-2</v>
      </c>
      <c r="C37" s="8">
        <f>STDEV(C22:C35)</f>
        <v>4.6425467535700315</v>
      </c>
      <c r="D37" s="8">
        <f t="shared" ref="D37:N37" si="5">STDEV(D22:D35)</f>
        <v>6.1056792264976432</v>
      </c>
      <c r="E37" s="8">
        <f t="shared" si="5"/>
        <v>6.9395455635238754</v>
      </c>
      <c r="F37" s="9">
        <f t="shared" si="5"/>
        <v>2.2142159347934309</v>
      </c>
      <c r="G37" s="10">
        <f>STDEV(G22:G35)</f>
        <v>2.4342303714568452</v>
      </c>
      <c r="H37" s="11">
        <f>STDEV(H22:H35)</f>
        <v>2.3760851381237118</v>
      </c>
      <c r="I37" s="9">
        <f t="shared" si="5"/>
        <v>6.0962791296695062</v>
      </c>
      <c r="J37" s="10">
        <f>STDEV(J22:J35)</f>
        <v>6.5419517746096414</v>
      </c>
      <c r="K37" s="11">
        <f>STDEV(K22:K35)</f>
        <v>6.1454926661978702</v>
      </c>
      <c r="L37" s="9">
        <f t="shared" si="5"/>
        <v>7.2553475471939013</v>
      </c>
      <c r="M37" s="10">
        <f t="shared" si="5"/>
        <v>7.9393614213230679</v>
      </c>
      <c r="N37" s="11">
        <f t="shared" si="5"/>
        <v>7.5244698868082187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Rico Bini</dc:creator>
  <cp:lastModifiedBy>Rodrigo Rico Bini</cp:lastModifiedBy>
  <dcterms:created xsi:type="dcterms:W3CDTF">2015-06-05T18:17:20Z</dcterms:created>
  <dcterms:modified xsi:type="dcterms:W3CDTF">2024-09-18T00:46:00Z</dcterms:modified>
</cp:coreProperties>
</file>