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tchell.MSI\Documents\6.20 BBB Paper\Geroscience\Resubmission_Final\"/>
    </mc:Choice>
  </mc:AlternateContent>
  <xr:revisionPtr revIDLastSave="0" documentId="13_ncr:1_{2CCE2FED-0E4A-4892-B769-9F0DB72137AF}" xr6:coauthVersionLast="47" xr6:coauthVersionMax="47" xr10:uidLastSave="{00000000-0000-0000-0000-000000000000}"/>
  <bookViews>
    <workbookView xWindow="-120" yWindow="-120" windowWidth="29040" windowHeight="15840" xr2:uid="{D9B1BBC5-BBE3-4A47-90FC-CC384DD63E59}"/>
  </bookViews>
  <sheets>
    <sheet name="Table S1 Cell-Type Markers" sheetId="2" r:id="rId1"/>
    <sheet name="Table S2 Cerebrovascular Tree" sheetId="5" r:id="rId2"/>
    <sheet name="Table S3 EC Junction" sheetId="3" r:id="rId3"/>
    <sheet name="Table S4 Barrier Dysfunction" sheetId="4" r:id="rId4"/>
    <sheet name="Table S5 qPCR Primers" sheetId="15" r:id="rId5"/>
    <sheet name="Table S6 3 prime to 5 prime" sheetId="16" r:id="rId6"/>
    <sheet name="Table S7 Single Cell Studies" sheetId="8" r:id="rId7"/>
    <sheet name="Table S8 RNASeq GO Enrichment" sheetId="1" r:id="rId8"/>
    <sheet name="Table S9 Hypergeometric Tests" sheetId="11" r:id="rId9"/>
    <sheet name="Table S10 Barrier Region qPCR" sheetId="12" r:id="rId10"/>
    <sheet name="Table S11 SpinalCord Timecourse" sheetId="14" r:id="rId11"/>
    <sheet name="Table S12 LM qPCR" sheetId="7" r:id="rId12"/>
    <sheet name="Table S13 Single Cell Clusters" sheetId="9" r:id="rId13"/>
    <sheet name="Table S14 Single Cell GOs" sheetId="10" r:id="rId14"/>
  </sheets>
  <definedNames>
    <definedName name="_xlnm._FilterDatabase" localSheetId="11" hidden="1">'Table S12 LM qPCR'!$E$1:$E$22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1" l="1"/>
  <c r="H20" i="11"/>
  <c r="H21" i="11"/>
  <c r="H10" i="11"/>
  <c r="H9" i="11"/>
  <c r="H8" i="11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E5" i="7"/>
  <c r="E4" i="7"/>
  <c r="E3" i="7"/>
  <c r="E2" i="7"/>
  <c r="H13" i="11" l="1"/>
  <c r="H14" i="11"/>
  <c r="H15" i="11"/>
  <c r="H16" i="11"/>
  <c r="H17" i="11"/>
  <c r="H18" i="11"/>
  <c r="H22" i="11"/>
  <c r="H23" i="11"/>
  <c r="H3" i="11"/>
  <c r="H4" i="11"/>
  <c r="H5" i="11"/>
  <c r="H6" i="11"/>
  <c r="H7" i="11"/>
  <c r="H11" i="11"/>
  <c r="H12" i="11"/>
  <c r="H2" i="11"/>
</calcChain>
</file>

<file path=xl/sharedStrings.xml><?xml version="1.0" encoding="utf-8"?>
<sst xmlns="http://schemas.openxmlformats.org/spreadsheetml/2006/main" count="3121" uniqueCount="1460">
  <si>
    <t>Region</t>
  </si>
  <si>
    <t>GO biological process complete</t>
  </si>
  <si>
    <t>Ontology
Genes</t>
  </si>
  <si>
    <t>Hits</t>
  </si>
  <si>
    <t>Expected Hits
(Null)</t>
  </si>
  <si>
    <t>Enrichment
(Fold)</t>
  </si>
  <si>
    <t>FDR</t>
  </si>
  <si>
    <t>Cortex</t>
  </si>
  <si>
    <t>basement membrane organization (GO:0071711)</t>
  </si>
  <si>
    <t>collagen fibril organization (GO:0030199)</t>
  </si>
  <si>
    <t>sprouting angiogenesis (GO:0002040)</t>
  </si>
  <si>
    <t>regulation of vasoconstriction (GO:0019229)</t>
  </si>
  <si>
    <t>extracellular matrix organization (GO:0030198)</t>
  </si>
  <si>
    <t>extracellular structure organization (GO:0043062)</t>
  </si>
  <si>
    <t>endothelial cell migration (GO:0043542)</t>
  </si>
  <si>
    <t>cell-matrix adhesion (GO:0007160)</t>
  </si>
  <si>
    <t>cell junction organization (GO:0034330)</t>
  </si>
  <si>
    <t>cell-cell adhesion (GO:0098609)</t>
  </si>
  <si>
    <t>regulation of blood circulation (GO:1903522)</t>
  </si>
  <si>
    <t>angiogenesis (GO:0001525)</t>
  </si>
  <si>
    <t>vascular process in circulatory system (GO:0003018)</t>
  </si>
  <si>
    <t>cell adhesion (GO:0007155)</t>
  </si>
  <si>
    <t>regulation of cell junction assembly (GO:1901888)</t>
  </si>
  <si>
    <t>cell junction assembly (GO:0034329)</t>
  </si>
  <si>
    <t>circulatory system process (GO:0003013)</t>
  </si>
  <si>
    <t>blood vessel morphogenesis (GO:0048514)</t>
  </si>
  <si>
    <t>blood circulation (GO:0008015)</t>
  </si>
  <si>
    <t>blood vessel development (GO:0001568)</t>
  </si>
  <si>
    <t>vasculature development (GO:0001944)</t>
  </si>
  <si>
    <t>circulatory system development (GO:0072359)</t>
  </si>
  <si>
    <t>Spinal
Cord</t>
  </si>
  <si>
    <t>cell junction disassembly (GO:0150146)</t>
  </si>
  <si>
    <t>regulation of endothelial cell chemotaxis (GO:2001026)</t>
  </si>
  <si>
    <t>regulation of integrin-mediated signaling pathway (GO:2001044)</t>
  </si>
  <si>
    <t>extracellular matrix assembly (GO:0085029)</t>
  </si>
  <si>
    <t>lymphocyte migration (GO:0072676)</t>
  </si>
  <si>
    <t>branching involved in blood vessel morphogenesis (GO:0001569)</t>
  </si>
  <si>
    <t>regulation of platelet activation (GO:0010543)</t>
  </si>
  <si>
    <t>negative regulation of endothelial cell proliferation (GO:0001937)</t>
  </si>
  <si>
    <t>positive regulation of vasculature development (GO:1904018)</t>
  </si>
  <si>
    <t>positive regulation of angiogenesis (GO:0045766)</t>
  </si>
  <si>
    <t>positive regulation of smooth muscle cell migration (GO:0014911)</t>
  </si>
  <si>
    <t>cellular extravasation (GO:0045123)</t>
  </si>
  <si>
    <t>regulation of blood coagulation (GO:0030193)</t>
  </si>
  <si>
    <t>positive regulation of smooth muscle cell proliferation (GO:0048661)</t>
  </si>
  <si>
    <t>regulation of coagulation (GO:0050818)</t>
  </si>
  <si>
    <t>regulation of angiogenesis (GO:0045765)</t>
  </si>
  <si>
    <t>regulation of vasculature development (GO:1901342)</t>
  </si>
  <si>
    <t>regulation of smooth muscle cell migration (GO:0014910)</t>
  </si>
  <si>
    <t>positive regulation of cell-cell adhesion (GO:0022409)</t>
  </si>
  <si>
    <t>positive regulation of cell adhesion (GO:0045785)</t>
  </si>
  <si>
    <t>regulation of cell-cell adhesion (GO:0022407)</t>
  </si>
  <si>
    <t>positive regulation of endothelial cell migration (GO:0010595)</t>
  </si>
  <si>
    <t>regulation of smooth muscle cell proliferation (GO:0048660)</t>
  </si>
  <si>
    <t>regulation of endothelial cell proliferation (GO:0001936)</t>
  </si>
  <si>
    <t>regulation of cell adhesion (GO:0030155)</t>
  </si>
  <si>
    <t>regulation of endothelial cell migration (GO:0010594)</t>
  </si>
  <si>
    <t>regulation of blood pressure (GO:0008217)</t>
  </si>
  <si>
    <t>Endothelial Cell Genes</t>
  </si>
  <si>
    <t>Pericyte Genes</t>
  </si>
  <si>
    <t>Astrocyte Genes</t>
  </si>
  <si>
    <t>Ace2</t>
  </si>
  <si>
    <t>2900052N01Rik</t>
  </si>
  <si>
    <t>Abcb1a</t>
  </si>
  <si>
    <t>Acta2</t>
  </si>
  <si>
    <t>Abcc4</t>
  </si>
  <si>
    <t>Aass</t>
  </si>
  <si>
    <t>Abcg2</t>
  </si>
  <si>
    <t>Ano1</t>
  </si>
  <si>
    <t>Abhd3</t>
  </si>
  <si>
    <t>Abhd2</t>
  </si>
  <si>
    <t>Anpep</t>
  </si>
  <si>
    <t>Ablim1</t>
  </si>
  <si>
    <t>Acot11</t>
  </si>
  <si>
    <t>Acer2</t>
  </si>
  <si>
    <t>Acsbg1</t>
  </si>
  <si>
    <t>Acvrl1</t>
  </si>
  <si>
    <t>Art3</t>
  </si>
  <si>
    <t>Adamtsl2</t>
  </si>
  <si>
    <t>Aspn</t>
  </si>
  <si>
    <t>Acsl6</t>
  </si>
  <si>
    <t>Adcy4</t>
  </si>
  <si>
    <t>Atp13a5</t>
  </si>
  <si>
    <t>Acss1</t>
  </si>
  <si>
    <t>Adgre5</t>
  </si>
  <si>
    <t>Atp2a3</t>
  </si>
  <si>
    <t>Adgrl4</t>
  </si>
  <si>
    <t>Afap1l1</t>
  </si>
  <si>
    <t>Adhfe1</t>
  </si>
  <si>
    <t>Akr1c14</t>
  </si>
  <si>
    <t>Agt</t>
  </si>
  <si>
    <t>Alas1</t>
  </si>
  <si>
    <t>Casq2</t>
  </si>
  <si>
    <t>Anxa3</t>
  </si>
  <si>
    <t>Cd248</t>
  </si>
  <si>
    <t>Apcdd1</t>
  </si>
  <si>
    <t>Aldh1l1</t>
  </si>
  <si>
    <t>Aplnr</t>
  </si>
  <si>
    <t>Cox4i2</t>
  </si>
  <si>
    <t>Aldoc</t>
  </si>
  <si>
    <t>Apold1</t>
  </si>
  <si>
    <t>Cspg4</t>
  </si>
  <si>
    <t>Aqp11</t>
  </si>
  <si>
    <t>Apln</t>
  </si>
  <si>
    <t>Cysltr2</t>
  </si>
  <si>
    <t>Aqp4</t>
  </si>
  <si>
    <t>Des</t>
  </si>
  <si>
    <t>Arhgef15</t>
  </si>
  <si>
    <t>Arhgef26</t>
  </si>
  <si>
    <t>Arl4a</t>
  </si>
  <si>
    <t>Ednra</t>
  </si>
  <si>
    <t>Atp10a</t>
  </si>
  <si>
    <t>Enpep</t>
  </si>
  <si>
    <t>Eva1b</t>
  </si>
  <si>
    <t>Atp13a4</t>
  </si>
  <si>
    <t>B4galt4</t>
  </si>
  <si>
    <t>Bche</t>
  </si>
  <si>
    <t>Bcan</t>
  </si>
  <si>
    <t>Foxs1</t>
  </si>
  <si>
    <t>Bmpr1b</t>
  </si>
  <si>
    <t>Bmx</t>
  </si>
  <si>
    <t>Btbd17</t>
  </si>
  <si>
    <t>Bsg</t>
  </si>
  <si>
    <t>Ggt5</t>
  </si>
  <si>
    <t>C130074G19Rik</t>
  </si>
  <si>
    <t>Cbr3</t>
  </si>
  <si>
    <t>Cbs</t>
  </si>
  <si>
    <t>Cd38</t>
  </si>
  <si>
    <t>Ccdc141</t>
  </si>
  <si>
    <t>Gpc3</t>
  </si>
  <si>
    <t>Gper1</t>
  </si>
  <si>
    <t>Chrdl1</t>
  </si>
  <si>
    <t>Cd320</t>
  </si>
  <si>
    <t>Cd34</t>
  </si>
  <si>
    <t>Gpx8</t>
  </si>
  <si>
    <t>Cldn10</t>
  </si>
  <si>
    <t>Clu</t>
  </si>
  <si>
    <t>Cd93</t>
  </si>
  <si>
    <t>Cdh5</t>
  </si>
  <si>
    <t>Cpe</t>
  </si>
  <si>
    <t>Cdkn2b</t>
  </si>
  <si>
    <t>Heyl</t>
  </si>
  <si>
    <t>Ceacam1</t>
  </si>
  <si>
    <t>Higd1b</t>
  </si>
  <si>
    <t>Cfh</t>
  </si>
  <si>
    <t>Hrct1</t>
  </si>
  <si>
    <t>Cth</t>
  </si>
  <si>
    <t>Cgnl1</t>
  </si>
  <si>
    <t>Hspb2</t>
  </si>
  <si>
    <t>Cldn5</t>
  </si>
  <si>
    <t>Ifitm1</t>
  </si>
  <si>
    <t>Cxcl14</t>
  </si>
  <si>
    <t>Clec14a</t>
  </si>
  <si>
    <t>Cyp2j9</t>
  </si>
  <si>
    <t>Cyp4f15</t>
  </si>
  <si>
    <t>Clic5</t>
  </si>
  <si>
    <t>Cmtm8</t>
  </si>
  <si>
    <t>Kcnj8</t>
  </si>
  <si>
    <t>Dbx2</t>
  </si>
  <si>
    <t>Kcnmb1</t>
  </si>
  <si>
    <t>Col4a3bp</t>
  </si>
  <si>
    <t>Lama2</t>
  </si>
  <si>
    <t>Lama4</t>
  </si>
  <si>
    <t>Loxl3</t>
  </si>
  <si>
    <t>Ctla2a</t>
  </si>
  <si>
    <t>Dio2</t>
  </si>
  <si>
    <t>Ctla2b</t>
  </si>
  <si>
    <t>Dkk3</t>
  </si>
  <si>
    <t>Mrvi1</t>
  </si>
  <si>
    <t>Cxcl12</t>
  </si>
  <si>
    <t>Mustn1</t>
  </si>
  <si>
    <t>Cyyr1</t>
  </si>
  <si>
    <t>Ndufa4l2</t>
  </si>
  <si>
    <t>Ednrb</t>
  </si>
  <si>
    <t>Nid1</t>
  </si>
  <si>
    <t>Ddc</t>
  </si>
  <si>
    <t>Elovl2</t>
  </si>
  <si>
    <t>Notch3</t>
  </si>
  <si>
    <t>Degs2</t>
  </si>
  <si>
    <t>Ogn</t>
  </si>
  <si>
    <t>Dll4</t>
  </si>
  <si>
    <t>Olfr558</t>
  </si>
  <si>
    <t>Entpd2</t>
  </si>
  <si>
    <t>P2ry14</t>
  </si>
  <si>
    <t>Ephx2</t>
  </si>
  <si>
    <t>Etnppl</t>
  </si>
  <si>
    <t>Ecscr</t>
  </si>
  <si>
    <t>Pde3a</t>
  </si>
  <si>
    <t>Edn1</t>
  </si>
  <si>
    <t>Eva1a</t>
  </si>
  <si>
    <t>Edn3</t>
  </si>
  <si>
    <t>Ezr</t>
  </si>
  <si>
    <t>Pdgfrb</t>
  </si>
  <si>
    <t>F3</t>
  </si>
  <si>
    <t>Efna1</t>
  </si>
  <si>
    <t>Perp</t>
  </si>
  <si>
    <t>Fabp7</t>
  </si>
  <si>
    <t>Efr3b</t>
  </si>
  <si>
    <t>Pgf</t>
  </si>
  <si>
    <t>Fads2</t>
  </si>
  <si>
    <t>Egfl7</t>
  </si>
  <si>
    <t>Fam107a</t>
  </si>
  <si>
    <t>Elk3</t>
  </si>
  <si>
    <t>Elovl7</t>
  </si>
  <si>
    <t>Emcn</t>
  </si>
  <si>
    <t>Eng</t>
  </si>
  <si>
    <t>Eogt</t>
  </si>
  <si>
    <t>Ephb4</t>
  </si>
  <si>
    <t>Pth1r</t>
  </si>
  <si>
    <t>Fgfr3</t>
  </si>
  <si>
    <t>Erg</t>
  </si>
  <si>
    <t>Rarres2</t>
  </si>
  <si>
    <t>Esam</t>
  </si>
  <si>
    <t>Rasl11a</t>
  </si>
  <si>
    <t>Rasl12</t>
  </si>
  <si>
    <t>Ets1</t>
  </si>
  <si>
    <t>Rbpms2</t>
  </si>
  <si>
    <t>F11r</t>
  </si>
  <si>
    <t>Fam101b</t>
  </si>
  <si>
    <t>S1pr3</t>
  </si>
  <si>
    <t>Fam129a</t>
  </si>
  <si>
    <t>Fzd2</t>
  </si>
  <si>
    <t>Slc19a1</t>
  </si>
  <si>
    <t>Fam63a</t>
  </si>
  <si>
    <t>Slc38a11</t>
  </si>
  <si>
    <t>Far2</t>
  </si>
  <si>
    <t>Slc6a20a</t>
  </si>
  <si>
    <t>Sncg</t>
  </si>
  <si>
    <t>Gabrg1</t>
  </si>
  <si>
    <t>Fcgrt</t>
  </si>
  <si>
    <t>Fgd5</t>
  </si>
  <si>
    <t>Sod3</t>
  </si>
  <si>
    <t>Tagln</t>
  </si>
  <si>
    <t>Gdpd2</t>
  </si>
  <si>
    <t>Fli1</t>
  </si>
  <si>
    <t>Tbx2</t>
  </si>
  <si>
    <t>Gfap</t>
  </si>
  <si>
    <t>Flnb</t>
  </si>
  <si>
    <t>Gja1</t>
  </si>
  <si>
    <t>Flt1</t>
  </si>
  <si>
    <t>Tmem45a</t>
  </si>
  <si>
    <t>Gjb6</t>
  </si>
  <si>
    <t>Tmem86a</t>
  </si>
  <si>
    <t>Gldc</t>
  </si>
  <si>
    <t>Fn1</t>
  </si>
  <si>
    <t>Foxc1</t>
  </si>
  <si>
    <t>Tpm2</t>
  </si>
  <si>
    <t>Gli3</t>
  </si>
  <si>
    <t>Vstm4</t>
  </si>
  <si>
    <t>Foxf2</t>
  </si>
  <si>
    <t>Wtip</t>
  </si>
  <si>
    <t>Zic1</t>
  </si>
  <si>
    <t>Foxq1</t>
  </si>
  <si>
    <t>Gpc5</t>
  </si>
  <si>
    <t>Gpld1</t>
  </si>
  <si>
    <t>Fzd6</t>
  </si>
  <si>
    <t>Gata2</t>
  </si>
  <si>
    <t>Gpr37l1</t>
  </si>
  <si>
    <t>Gbp2</t>
  </si>
  <si>
    <t>Gbp3</t>
  </si>
  <si>
    <t>Grin2c</t>
  </si>
  <si>
    <t>Gbp4</t>
  </si>
  <si>
    <t>Gbp7</t>
  </si>
  <si>
    <t>Gch1</t>
  </si>
  <si>
    <t>Hes5</t>
  </si>
  <si>
    <t>Gimap6</t>
  </si>
  <si>
    <t>Hsd11b1</t>
  </si>
  <si>
    <t>Htra1</t>
  </si>
  <si>
    <t>Gkn3</t>
  </si>
  <si>
    <t>Id4</t>
  </si>
  <si>
    <t>Igsf1</t>
  </si>
  <si>
    <t>Gpcpd1</t>
  </si>
  <si>
    <t>Itih3</t>
  </si>
  <si>
    <t>Gpr4</t>
  </si>
  <si>
    <t>Grap</t>
  </si>
  <si>
    <t>Kcnj16</t>
  </si>
  <si>
    <t>Grrp1</t>
  </si>
  <si>
    <t>Gsta4</t>
  </si>
  <si>
    <t>H2-T23</t>
  </si>
  <si>
    <t>Kirrel2</t>
  </si>
  <si>
    <t>Heg1</t>
  </si>
  <si>
    <t>Lcat</t>
  </si>
  <si>
    <t>Hmcn1</t>
  </si>
  <si>
    <t>Hmgcs2</t>
  </si>
  <si>
    <t>Hspa12b</t>
  </si>
  <si>
    <t>Hspb1</t>
  </si>
  <si>
    <t>Lrig1</t>
  </si>
  <si>
    <t>Icam2</t>
  </si>
  <si>
    <t>Id1</t>
  </si>
  <si>
    <t>Luzp2</t>
  </si>
  <si>
    <t>Ifi44</t>
  </si>
  <si>
    <t>Ifi47</t>
  </si>
  <si>
    <t>Ifih1</t>
  </si>
  <si>
    <t>Ifit1</t>
  </si>
  <si>
    <t>Igf1r</t>
  </si>
  <si>
    <t>Mertk</t>
  </si>
  <si>
    <t>Igsf5</t>
  </si>
  <si>
    <t>Iigp1</t>
  </si>
  <si>
    <t>Mgst1</t>
  </si>
  <si>
    <t>Il10rb</t>
  </si>
  <si>
    <t>Mlc1</t>
  </si>
  <si>
    <t>Insr</t>
  </si>
  <si>
    <t>Mmp14</t>
  </si>
  <si>
    <t>Irf7</t>
  </si>
  <si>
    <t>Mt3</t>
  </si>
  <si>
    <t>Itga6</t>
  </si>
  <si>
    <t>Naaa</t>
  </si>
  <si>
    <t>Itm2a</t>
  </si>
  <si>
    <t>Nat8</t>
  </si>
  <si>
    <t>Kank3</t>
  </si>
  <si>
    <t>Ncan</t>
  </si>
  <si>
    <t>Kdr</t>
  </si>
  <si>
    <t>Ndrg2</t>
  </si>
  <si>
    <t>Kif26a</t>
  </si>
  <si>
    <t>Kitl</t>
  </si>
  <si>
    <t>Klf2</t>
  </si>
  <si>
    <t>Nkain4</t>
  </si>
  <si>
    <t>Klf4</t>
  </si>
  <si>
    <t>Layn</t>
  </si>
  <si>
    <t>Lef1</t>
  </si>
  <si>
    <t>Lmo2</t>
  </si>
  <si>
    <t>Ntrk2</t>
  </si>
  <si>
    <t>Ntsr2</t>
  </si>
  <si>
    <t>Nwd1</t>
  </si>
  <si>
    <t>Lsr</t>
  </si>
  <si>
    <t>Ltbp4</t>
  </si>
  <si>
    <t>Ly6a</t>
  </si>
  <si>
    <t>Ly6c1</t>
  </si>
  <si>
    <t>Ly6e</t>
  </si>
  <si>
    <t>Ly75</t>
  </si>
  <si>
    <t>Paqr6</t>
  </si>
  <si>
    <t>Mall</t>
  </si>
  <si>
    <t>Maoa</t>
  </si>
  <si>
    <t>Marveld2</t>
  </si>
  <si>
    <t>Mcf2l</t>
  </si>
  <si>
    <t>Mecom</t>
  </si>
  <si>
    <t>Phkg1</t>
  </si>
  <si>
    <t>Meox1</t>
  </si>
  <si>
    <t>Pla2g7</t>
  </si>
  <si>
    <t>Mfsd2a</t>
  </si>
  <si>
    <t>Plcd4</t>
  </si>
  <si>
    <t>Mfsd7c</t>
  </si>
  <si>
    <t>Mmrn2</t>
  </si>
  <si>
    <t>Mpzl1</t>
  </si>
  <si>
    <t>Myct1</t>
  </si>
  <si>
    <t>Nampt</t>
  </si>
  <si>
    <t>Ndnf</t>
  </si>
  <si>
    <t>Ppp1r3c</t>
  </si>
  <si>
    <t>Ppp1r3g</t>
  </si>
  <si>
    <t>Prex2</t>
  </si>
  <si>
    <t>Nes</t>
  </si>
  <si>
    <t>Net1</t>
  </si>
  <si>
    <t>Prodh</t>
  </si>
  <si>
    <t>Ptch1</t>
  </si>
  <si>
    <t>Nos3</t>
  </si>
  <si>
    <t>Nostrin</t>
  </si>
  <si>
    <t>Ptprz1</t>
  </si>
  <si>
    <t>Notch4</t>
  </si>
  <si>
    <t>Notum</t>
  </si>
  <si>
    <t>Oasl2</t>
  </si>
  <si>
    <t>Rfx4</t>
  </si>
  <si>
    <t>Ocln</t>
  </si>
  <si>
    <t>Palmd</t>
  </si>
  <si>
    <t>Paqr5</t>
  </si>
  <si>
    <t>Pcp4l1</t>
  </si>
  <si>
    <t>Pdgfb</t>
  </si>
  <si>
    <t>Rorb</t>
  </si>
  <si>
    <t>Pecam1</t>
  </si>
  <si>
    <t>Pglyrp1</t>
  </si>
  <si>
    <t>Scg3</t>
  </si>
  <si>
    <t>Sdc4</t>
  </si>
  <si>
    <t>Plk2</t>
  </si>
  <si>
    <t>Pltp</t>
  </si>
  <si>
    <t>Sfrp5</t>
  </si>
  <si>
    <t>Sfxn5</t>
  </si>
  <si>
    <t>Pnpla6</t>
  </si>
  <si>
    <t>Podxl</t>
  </si>
  <si>
    <t>Slc14a1</t>
  </si>
  <si>
    <t>Polk</t>
  </si>
  <si>
    <t>Slc1a2</t>
  </si>
  <si>
    <t>Slc1a3</t>
  </si>
  <si>
    <t>Prkch</t>
  </si>
  <si>
    <t>Slc1a4</t>
  </si>
  <si>
    <t>Prom1</t>
  </si>
  <si>
    <t>Slc25a18</t>
  </si>
  <si>
    <t>Slc27a1</t>
  </si>
  <si>
    <t>Slc30a10</t>
  </si>
  <si>
    <t>Slc39a12</t>
  </si>
  <si>
    <t>Psmb8</t>
  </si>
  <si>
    <t>Slc4a4</t>
  </si>
  <si>
    <t>Ptprb</t>
  </si>
  <si>
    <t>Ptprg</t>
  </si>
  <si>
    <t>Slc6a11</t>
  </si>
  <si>
    <t>Ptprm</t>
  </si>
  <si>
    <t>Slc7a10</t>
  </si>
  <si>
    <t>Slc7a11</t>
  </si>
  <si>
    <t>Slc7a2</t>
  </si>
  <si>
    <t>Rad54b</t>
  </si>
  <si>
    <t>Slc9a3r1</t>
  </si>
  <si>
    <t>Ramp2</t>
  </si>
  <si>
    <t>Rasip1</t>
  </si>
  <si>
    <t>Rhobtb1</t>
  </si>
  <si>
    <t>Sox9</t>
  </si>
  <si>
    <t>Robo4</t>
  </si>
  <si>
    <t>Rsad2</t>
  </si>
  <si>
    <t>S1pr1</t>
  </si>
  <si>
    <t>Thrsp</t>
  </si>
  <si>
    <t>Samd9l</t>
  </si>
  <si>
    <t>Timp4</t>
  </si>
  <si>
    <t>Tlcd1</t>
  </si>
  <si>
    <t>Sdpr</t>
  </si>
  <si>
    <t>Sema3c</t>
  </si>
  <si>
    <t>Sema3g</t>
  </si>
  <si>
    <t>Tmem47</t>
  </si>
  <si>
    <t>Serpinb9</t>
  </si>
  <si>
    <t>Sgms1</t>
  </si>
  <si>
    <t>Sgpp2</t>
  </si>
  <si>
    <t>Sh3bp4</t>
  </si>
  <si>
    <t>She</t>
  </si>
  <si>
    <t>Tst</t>
  </si>
  <si>
    <t>Sigirr</t>
  </si>
  <si>
    <t>Ttyh1</t>
  </si>
  <si>
    <t>Slc16a1</t>
  </si>
  <si>
    <t>Slc16a2</t>
  </si>
  <si>
    <t>Slc16a4</t>
  </si>
  <si>
    <t>Vcam1</t>
  </si>
  <si>
    <t>Slc19a3</t>
  </si>
  <si>
    <t>Slc1a1</t>
  </si>
  <si>
    <t>Slc22a8</t>
  </si>
  <si>
    <t>Slc2a1</t>
  </si>
  <si>
    <t>Slc30a1</t>
  </si>
  <si>
    <t>Slc31a1</t>
  </si>
  <si>
    <t>Slc35f2</t>
  </si>
  <si>
    <t>Slc38a3</t>
  </si>
  <si>
    <t>Slc38a5</t>
  </si>
  <si>
    <t>Slc39a10</t>
  </si>
  <si>
    <t>Slc39a8</t>
  </si>
  <si>
    <t>Slc40a1</t>
  </si>
  <si>
    <t>Slc52a3</t>
  </si>
  <si>
    <t>Slc6a6</t>
  </si>
  <si>
    <t>Slc7a1</t>
  </si>
  <si>
    <t>Slc7a5</t>
  </si>
  <si>
    <t>Slc9a3r2</t>
  </si>
  <si>
    <t>Slco1a4</t>
  </si>
  <si>
    <t>Slco1c1</t>
  </si>
  <si>
    <t>Slco2b1</t>
  </si>
  <si>
    <t>Slfn5</t>
  </si>
  <si>
    <t>Sox17</t>
  </si>
  <si>
    <t>Sox18</t>
  </si>
  <si>
    <t>Sox7</t>
  </si>
  <si>
    <t>Sp100</t>
  </si>
  <si>
    <t>Spock2</t>
  </si>
  <si>
    <t>Srgn</t>
  </si>
  <si>
    <t>St3gal6</t>
  </si>
  <si>
    <t>St6galnac2</t>
  </si>
  <si>
    <t>St8sia4</t>
  </si>
  <si>
    <t>Stap2</t>
  </si>
  <si>
    <t>Stra6</t>
  </si>
  <si>
    <t>Tbx1</t>
  </si>
  <si>
    <t>Tbx3</t>
  </si>
  <si>
    <t>Tdrp</t>
  </si>
  <si>
    <t>Tek</t>
  </si>
  <si>
    <t>Tfrc</t>
  </si>
  <si>
    <t>Tgfb2</t>
  </si>
  <si>
    <t>Tgfbr2</t>
  </si>
  <si>
    <t>Thbd</t>
  </si>
  <si>
    <t>Thsd1</t>
  </si>
  <si>
    <t>Tiam1</t>
  </si>
  <si>
    <t>Tie1</t>
  </si>
  <si>
    <t>Tinagl1</t>
  </si>
  <si>
    <t>Tmem252</t>
  </si>
  <si>
    <t>Tsc22d1</t>
  </si>
  <si>
    <t>Tspan5</t>
  </si>
  <si>
    <t>Uaca</t>
  </si>
  <si>
    <t>Ushbp1</t>
  </si>
  <si>
    <t>Vwa1</t>
  </si>
  <si>
    <t>Vwf</t>
  </si>
  <si>
    <t>Wfdc1</t>
  </si>
  <si>
    <t>Wwtr1</t>
  </si>
  <si>
    <t>Zic3</t>
  </si>
  <si>
    <t>9930012K11Rik</t>
  </si>
  <si>
    <t>Aif1l</t>
  </si>
  <si>
    <t>Alox12</t>
  </si>
  <si>
    <t>Alpl</t>
  </si>
  <si>
    <t>Amot</t>
  </si>
  <si>
    <t>Arl15</t>
  </si>
  <si>
    <t>B3gnt3</t>
  </si>
  <si>
    <t>Bend5</t>
  </si>
  <si>
    <t>Cd59a</t>
  </si>
  <si>
    <t>Car4</t>
  </si>
  <si>
    <t>Cdk19</t>
  </si>
  <si>
    <t>Ch25h</t>
  </si>
  <si>
    <t>Cytl1</t>
  </si>
  <si>
    <t>Ctnnb1</t>
  </si>
  <si>
    <t>Ddx58</t>
  </si>
  <si>
    <t>Dkk2</t>
  </si>
  <si>
    <t>Dkc1</t>
  </si>
  <si>
    <t>Ddah1</t>
  </si>
  <si>
    <t>Dusp6</t>
  </si>
  <si>
    <t>Egfl8</t>
  </si>
  <si>
    <t>eGFP</t>
  </si>
  <si>
    <t>Dnm3</t>
  </si>
  <si>
    <t>Entpd1</t>
  </si>
  <si>
    <t>Eltd1</t>
  </si>
  <si>
    <t>Eps8l2</t>
  </si>
  <si>
    <t>Fam13a</t>
  </si>
  <si>
    <t>Fam110a</t>
  </si>
  <si>
    <t>Fbln5</t>
  </si>
  <si>
    <t>Frmd4b</t>
  </si>
  <si>
    <t>Fmo2</t>
  </si>
  <si>
    <t>Flrt2</t>
  </si>
  <si>
    <t>Glul</t>
  </si>
  <si>
    <t>Gpr116</t>
  </si>
  <si>
    <t>Gpr85</t>
  </si>
  <si>
    <t>Hspa1b</t>
  </si>
  <si>
    <t>Hey1</t>
  </si>
  <si>
    <t>Hs3st1</t>
  </si>
  <si>
    <t>Hyal2</t>
  </si>
  <si>
    <t>Hspb8</t>
  </si>
  <si>
    <t>Icam1</t>
  </si>
  <si>
    <t>Impdh1</t>
  </si>
  <si>
    <t>Id3</t>
  </si>
  <si>
    <t>Irgm1</t>
  </si>
  <si>
    <t>Igtp</t>
  </si>
  <si>
    <t>Ifitm3</t>
  </si>
  <si>
    <t>Ivns1abp</t>
  </si>
  <si>
    <t>Jam2</t>
  </si>
  <si>
    <t>Irgm2</t>
  </si>
  <si>
    <t>Irf6</t>
  </si>
  <si>
    <t>Jag2</t>
  </si>
  <si>
    <t>Ldlrad3</t>
  </si>
  <si>
    <t>Lcn2</t>
  </si>
  <si>
    <t>Lpar6</t>
  </si>
  <si>
    <t>Lphn2</t>
  </si>
  <si>
    <t>Lmcd1</t>
  </si>
  <si>
    <t>Lrrn3</t>
  </si>
  <si>
    <t>Mcc</t>
  </si>
  <si>
    <t>Mfng</t>
  </si>
  <si>
    <t>Mecom.2</t>
  </si>
  <si>
    <t>Nxpe4</t>
  </si>
  <si>
    <t>Pde2a</t>
  </si>
  <si>
    <t>Palm</t>
  </si>
  <si>
    <t>Pnkd</t>
  </si>
  <si>
    <t>Plcb1</t>
  </si>
  <si>
    <t>Plscr2</t>
  </si>
  <si>
    <t>Ppp3cc</t>
  </si>
  <si>
    <t>Rapgef4</t>
  </si>
  <si>
    <t>Rapgef2</t>
  </si>
  <si>
    <t>Rasd1</t>
  </si>
  <si>
    <t>Reck</t>
  </si>
  <si>
    <t>Rgcc</t>
  </si>
  <si>
    <t>Rgs12</t>
  </si>
  <si>
    <t>Rgs3</t>
  </si>
  <si>
    <t>Scarb1</t>
  </si>
  <si>
    <t>Samsn1</t>
  </si>
  <si>
    <t>Sh2d3c</t>
  </si>
  <si>
    <t>Sh3tc2</t>
  </si>
  <si>
    <t>Slc26a10</t>
  </si>
  <si>
    <t>Slc25a42</t>
  </si>
  <si>
    <t>Slc3a2</t>
  </si>
  <si>
    <t>Sos1</t>
  </si>
  <si>
    <t>Ssfa2</t>
  </si>
  <si>
    <t>St6galnac3</t>
  </si>
  <si>
    <t>Smox</t>
  </si>
  <si>
    <t>Stom</t>
  </si>
  <si>
    <t>Stox1</t>
  </si>
  <si>
    <t>Syne1.2</t>
  </si>
  <si>
    <t>Syt15</t>
  </si>
  <si>
    <t>Ssx2ip</t>
  </si>
  <si>
    <t>Tcf23</t>
  </si>
  <si>
    <t>Tgm2</t>
  </si>
  <si>
    <t>Tm4sf1</t>
  </si>
  <si>
    <t>Tmem100</t>
  </si>
  <si>
    <t>Tspan13</t>
  </si>
  <si>
    <t>Tspan9</t>
  </si>
  <si>
    <t>Ucp2</t>
  </si>
  <si>
    <t>Ttyh2</t>
  </si>
  <si>
    <t>Ufd1l</t>
  </si>
  <si>
    <t>Usp53</t>
  </si>
  <si>
    <t>Xdh</t>
  </si>
  <si>
    <t>Amotl1</t>
  </si>
  <si>
    <t>Amotl2</t>
  </si>
  <si>
    <t>Apc</t>
  </si>
  <si>
    <t>Arhgap17</t>
  </si>
  <si>
    <t>Arhgef2</t>
  </si>
  <si>
    <t>Ash1l</t>
  </si>
  <si>
    <t>Ccdc85c</t>
  </si>
  <si>
    <t>Ccnd1</t>
  </si>
  <si>
    <t>Cdk4</t>
  </si>
  <si>
    <t>Cldn12</t>
  </si>
  <si>
    <t>Cldn6</t>
  </si>
  <si>
    <t>Clmp</t>
  </si>
  <si>
    <t>Cxadr</t>
  </si>
  <si>
    <t>Cyth1</t>
  </si>
  <si>
    <t>Cyth2</t>
  </si>
  <si>
    <t>Cyth3</t>
  </si>
  <si>
    <t>Dlg1</t>
  </si>
  <si>
    <t>Frmd4a</t>
  </si>
  <si>
    <t>Fzd5</t>
  </si>
  <si>
    <t>Inadl</t>
  </si>
  <si>
    <t>Jam3</t>
  </si>
  <si>
    <t>Lin7c</t>
  </si>
  <si>
    <t>Magi1</t>
  </si>
  <si>
    <t>Magi3</t>
  </si>
  <si>
    <t>Micall2</t>
  </si>
  <si>
    <t>Mpdz</t>
  </si>
  <si>
    <t>Mpp5</t>
  </si>
  <si>
    <t>Mpp6</t>
  </si>
  <si>
    <t>Mpp7</t>
  </si>
  <si>
    <t>Mtdh</t>
  </si>
  <si>
    <t>Nphp1</t>
  </si>
  <si>
    <t>Nphp3</t>
  </si>
  <si>
    <t>Pard3</t>
  </si>
  <si>
    <t>Pard3b</t>
  </si>
  <si>
    <t>Pdcd6ip</t>
  </si>
  <si>
    <t>Pmp22</t>
  </si>
  <si>
    <t>Prkci</t>
  </si>
  <si>
    <t>Rab13</t>
  </si>
  <si>
    <t>Rab2b</t>
  </si>
  <si>
    <t>Rap2c</t>
  </si>
  <si>
    <t>Rpgrip1l</t>
  </si>
  <si>
    <t>Shroom2</t>
  </si>
  <si>
    <t>Sipa1l3</t>
  </si>
  <si>
    <t>Strn</t>
  </si>
  <si>
    <t>Sympk</t>
  </si>
  <si>
    <t>Synpo</t>
  </si>
  <si>
    <t>Tbcd</t>
  </si>
  <si>
    <t>Tgfbr1</t>
  </si>
  <si>
    <t>Tjap1</t>
  </si>
  <si>
    <t>Tjp1</t>
  </si>
  <si>
    <t>Tjp2</t>
  </si>
  <si>
    <t>Ubn1</t>
  </si>
  <si>
    <t>Vapa</t>
  </si>
  <si>
    <t>Vasp</t>
  </si>
  <si>
    <t>Barrier Dysfunction Genes</t>
  </si>
  <si>
    <t>Acot7</t>
  </si>
  <si>
    <t>Adam12</t>
  </si>
  <si>
    <t>Adam19</t>
  </si>
  <si>
    <t>Adamts4</t>
  </si>
  <si>
    <t>Adamts8</t>
  </si>
  <si>
    <t>Aebp1</t>
  </si>
  <si>
    <t>Aldh18a1</t>
  </si>
  <si>
    <t>Aldh1a2</t>
  </si>
  <si>
    <t>Anln</t>
  </si>
  <si>
    <t>Anxa1</t>
  </si>
  <si>
    <t>Aprt</t>
  </si>
  <si>
    <t>Aspm</t>
  </si>
  <si>
    <t>Atp8b1</t>
  </si>
  <si>
    <t>Bicc1</t>
  </si>
  <si>
    <t>Bmp1</t>
  </si>
  <si>
    <t>Bub1b</t>
  </si>
  <si>
    <t>Casp4</t>
  </si>
  <si>
    <t>Ccl2</t>
  </si>
  <si>
    <t>Ccna2</t>
  </si>
  <si>
    <t>Ccnb2</t>
  </si>
  <si>
    <t>Cd14</t>
  </si>
  <si>
    <t>Cd44</t>
  </si>
  <si>
    <t>Cdk1</t>
  </si>
  <si>
    <t>Cenpe</t>
  </si>
  <si>
    <t>Cenpf</t>
  </si>
  <si>
    <t>Chst1</t>
  </si>
  <si>
    <t>Cip2a</t>
  </si>
  <si>
    <t>Ckap2</t>
  </si>
  <si>
    <t>Cks1b</t>
  </si>
  <si>
    <t>Cmtm3</t>
  </si>
  <si>
    <t>Col12a1</t>
  </si>
  <si>
    <t>Col1a1</t>
  </si>
  <si>
    <t>Col1a2</t>
  </si>
  <si>
    <t>Col3a1</t>
  </si>
  <si>
    <t>Col5a1</t>
  </si>
  <si>
    <t>Col5a2</t>
  </si>
  <si>
    <t>Cxcl10</t>
  </si>
  <si>
    <t>Cyp1b1</t>
  </si>
  <si>
    <t>D17H6S56E-5</t>
  </si>
  <si>
    <t>Darc</t>
  </si>
  <si>
    <t>Dcn</t>
  </si>
  <si>
    <t>Dpysl3</t>
  </si>
  <si>
    <t>Emilin1</t>
  </si>
  <si>
    <t>Fblim1</t>
  </si>
  <si>
    <t>Fbln1</t>
  </si>
  <si>
    <t>Fbn1</t>
  </si>
  <si>
    <t>Fkbp10</t>
  </si>
  <si>
    <t>Flnc</t>
  </si>
  <si>
    <t>Frrs1</t>
  </si>
  <si>
    <t>Fscn1</t>
  </si>
  <si>
    <t>Gjb2</t>
  </si>
  <si>
    <t>Hmmr</t>
  </si>
  <si>
    <t>Igfbp4</t>
  </si>
  <si>
    <t>Igfbp5</t>
  </si>
  <si>
    <t>Igsf10</t>
  </si>
  <si>
    <t>Islr</t>
  </si>
  <si>
    <t>Itgb3</t>
  </si>
  <si>
    <t>Kif11</t>
  </si>
  <si>
    <t>Kif15</t>
  </si>
  <si>
    <t>Kif20b</t>
  </si>
  <si>
    <t>Kit</t>
  </si>
  <si>
    <t>Lamb1</t>
  </si>
  <si>
    <t>Lbp</t>
  </si>
  <si>
    <t>Lcp2</t>
  </si>
  <si>
    <t>Lgals1</t>
  </si>
  <si>
    <t>Lgmn</t>
  </si>
  <si>
    <t>Lox</t>
  </si>
  <si>
    <t>Loxl2</t>
  </si>
  <si>
    <t>Lrg1</t>
  </si>
  <si>
    <t>Lum</t>
  </si>
  <si>
    <t>Marcksl1</t>
  </si>
  <si>
    <t>Mcm5</t>
  </si>
  <si>
    <t>Mki67</t>
  </si>
  <si>
    <t>Myc</t>
  </si>
  <si>
    <t>Ndc80</t>
  </si>
  <si>
    <t>Nfil3</t>
  </si>
  <si>
    <t>Nt5dc2</t>
  </si>
  <si>
    <t>Parp3</t>
  </si>
  <si>
    <t>Pdlim1</t>
  </si>
  <si>
    <t>Plekho1</t>
  </si>
  <si>
    <t>Plekho2</t>
  </si>
  <si>
    <t>Postn</t>
  </si>
  <si>
    <t>Prc1</t>
  </si>
  <si>
    <t>Prp2rt</t>
  </si>
  <si>
    <t>Ptgfrn</t>
  </si>
  <si>
    <t>Ptgs2</t>
  </si>
  <si>
    <t>Pvrl2</t>
  </si>
  <si>
    <t>Pxdn</t>
  </si>
  <si>
    <t>Robo1</t>
  </si>
  <si>
    <t>Rrm2</t>
  </si>
  <si>
    <t>Runx1</t>
  </si>
  <si>
    <t>S100a6</t>
  </si>
  <si>
    <t>Scgb3a1</t>
  </si>
  <si>
    <t>Sele</t>
  </si>
  <si>
    <t>Selp</t>
  </si>
  <si>
    <t>Serpine1</t>
  </si>
  <si>
    <t>Serping1</t>
  </si>
  <si>
    <t>Slc16a6</t>
  </si>
  <si>
    <t>Slc43a3</t>
  </si>
  <si>
    <t>Slc7a7</t>
  </si>
  <si>
    <t>Slfn9</t>
  </si>
  <si>
    <t>Spp1</t>
  </si>
  <si>
    <t>Sulf1</t>
  </si>
  <si>
    <t>Sulf2</t>
  </si>
  <si>
    <t>Tacc3</t>
  </si>
  <si>
    <t>Thbs1</t>
  </si>
  <si>
    <t>Thbs2</t>
  </si>
  <si>
    <t>Thy1</t>
  </si>
  <si>
    <t>Timp1</t>
  </si>
  <si>
    <t>Tlr2</t>
  </si>
  <si>
    <t>Tmem173</t>
  </si>
  <si>
    <t>Tmem176a</t>
  </si>
  <si>
    <t>Tnc</t>
  </si>
  <si>
    <t>Tnfrsf23</t>
  </si>
  <si>
    <t>Tnfsf8</t>
  </si>
  <si>
    <t>Top2a</t>
  </si>
  <si>
    <t>Tpx2</t>
  </si>
  <si>
    <t>Trp53i11</t>
  </si>
  <si>
    <t>Tubb6</t>
  </si>
  <si>
    <t>Ube2c</t>
  </si>
  <si>
    <t>Upp1</t>
  </si>
  <si>
    <t>Vcan</t>
  </si>
  <si>
    <t>Zfp521</t>
  </si>
  <si>
    <t>Region (DEGs)</t>
  </si>
  <si>
    <t>Gene List</t>
  </si>
  <si>
    <t>Number of Genes in List</t>
  </si>
  <si>
    <t>Overlap</t>
  </si>
  <si>
    <t>Expected Overlap</t>
  </si>
  <si>
    <t>Fold Enrichment</t>
  </si>
  <si>
    <t>Hypergeometric p-value</t>
  </si>
  <si>
    <t>Corrected p-value</t>
  </si>
  <si>
    <t>Percent of Genes</t>
  </si>
  <si>
    <t>CTX (1324)</t>
  </si>
  <si>
    <t>EC compilation</t>
  </si>
  <si>
    <t>PC compilation</t>
  </si>
  <si>
    <t>Astro compilation</t>
  </si>
  <si>
    <t>Besholtz capEC</t>
  </si>
  <si>
    <t>Besholtz venEC</t>
  </si>
  <si>
    <t>Besholtz artEC</t>
  </si>
  <si>
    <t>BBB Disruption</t>
  </si>
  <si>
    <t>SC (1537)</t>
  </si>
  <si>
    <t>Gene</t>
  </si>
  <si>
    <t>Functional Group</t>
  </si>
  <si>
    <t>Fold Change</t>
  </si>
  <si>
    <t>p-value</t>
  </si>
  <si>
    <t>CTX</t>
  </si>
  <si>
    <t>Cdh1</t>
  </si>
  <si>
    <t>Endothelial Cell</t>
  </si>
  <si>
    <t>Plvap</t>
  </si>
  <si>
    <t>Extracellular Matrix</t>
  </si>
  <si>
    <t>Col4a1</t>
  </si>
  <si>
    <t>Alcam</t>
  </si>
  <si>
    <t>Immune</t>
  </si>
  <si>
    <t>Cd31</t>
  </si>
  <si>
    <t>Cxcr4</t>
  </si>
  <si>
    <t>Emp1</t>
  </si>
  <si>
    <t>Itga5</t>
  </si>
  <si>
    <t>Integrin:Laminin Binding</t>
  </si>
  <si>
    <t>Itgb1</t>
  </si>
  <si>
    <t>Lamc3</t>
  </si>
  <si>
    <t>Pericyte</t>
  </si>
  <si>
    <t>Cd13</t>
  </si>
  <si>
    <t>Prelp</t>
  </si>
  <si>
    <t>Ptn</t>
  </si>
  <si>
    <t>Angpt1</t>
  </si>
  <si>
    <t>Signalling</t>
  </si>
  <si>
    <t>Tgfb1</t>
  </si>
  <si>
    <t>Tgfb3</t>
  </si>
  <si>
    <t>CC</t>
  </si>
  <si>
    <t>HIP</t>
  </si>
  <si>
    <t>CB</t>
  </si>
  <si>
    <t>SCGM</t>
  </si>
  <si>
    <t>&lt;0.0001</t>
  </si>
  <si>
    <t>SCWM</t>
  </si>
  <si>
    <t>Fold Change 2v4 months</t>
  </si>
  <si>
    <t>Fold Change 2v8 months</t>
  </si>
  <si>
    <t>Fold Change 2v14 months</t>
  </si>
  <si>
    <t>Fold Change 2v26 months</t>
  </si>
  <si>
    <t>Kruskal-Wallis p-value</t>
  </si>
  <si>
    <t>Steel-Dwass 2v24 months</t>
  </si>
  <si>
    <t>NA</t>
  </si>
  <si>
    <t>Ctnna1</t>
  </si>
  <si>
    <t>Tgfrb2</t>
  </si>
  <si>
    <t>SC</t>
  </si>
  <si>
    <t>Author (year)</t>
  </si>
  <si>
    <t>Title</t>
  </si>
  <si>
    <t>DOI</t>
  </si>
  <si>
    <t xml:space="preserve">Gene Expression Omnibus Series Identifiers </t>
  </si>
  <si>
    <t>Ximerakis et al (2019)</t>
  </si>
  <si>
    <t>Single-cell transcriptomic profiling of the aging mouse brain</t>
  </si>
  <si>
    <t>10.1038/s41593-019-0491-3</t>
  </si>
  <si>
    <t>GSE129788</t>
  </si>
  <si>
    <t>Tabular Muris Consortium (2018)</t>
  </si>
  <si>
    <r>
      <t xml:space="preserve">Single-cell transcriptomics of 20 mouse organs creates a </t>
    </r>
    <r>
      <rPr>
        <i/>
        <sz val="11"/>
        <color theme="1"/>
        <rFont val="Calibri"/>
        <family val="2"/>
        <scheme val="minor"/>
      </rPr>
      <t>Tabula Muris</t>
    </r>
  </si>
  <si>
    <t>10.1038/s41586-018-0590-4</t>
  </si>
  <si>
    <t>GSM4505405</t>
  </si>
  <si>
    <t>Chen et al (2020)</t>
  </si>
  <si>
    <t>Brain Endothelial Cells Are Exquisite Sensors of Age-Related Circulatory Cues</t>
  </si>
  <si>
    <t>10.1016/j.celrep.2020.03.012</t>
  </si>
  <si>
    <t>GSE146395</t>
  </si>
  <si>
    <t>Zhao et al (2020)</t>
  </si>
  <si>
    <t>Pharmacologically reversible zonation-dependent endothelial cell transcriptomic changes with neurodegenerative disease associations in the aged brain</t>
  </si>
  <si>
    <t>10.1038/s41467-020-18249-3</t>
  </si>
  <si>
    <t>GSE147693</t>
  </si>
  <si>
    <t>Li et al (2021)</t>
  </si>
  <si>
    <t>Systemic GLP-1R agonist treatment reverses mouse glial and neurovascular cell transcriptomic aging signatures in a genome-wide manner</t>
  </si>
  <si>
    <t>10.1038/s42003-021-02208-9</t>
  </si>
  <si>
    <t>GSE160991</t>
  </si>
  <si>
    <t>Cluster #</t>
  </si>
  <si>
    <t>Total # of cells in Young</t>
  </si>
  <si>
    <t>Total # of cells in Old</t>
  </si>
  <si>
    <t>Grand total # of cells</t>
  </si>
  <si>
    <t>Cell Type</t>
  </si>
  <si>
    <t>Microglia</t>
  </si>
  <si>
    <t>Astrocytes</t>
  </si>
  <si>
    <t>Oligodendrocytes</t>
  </si>
  <si>
    <t>OPCs</t>
  </si>
  <si>
    <t>Neurons</t>
  </si>
  <si>
    <t>Smooth Muscle Cells</t>
  </si>
  <si>
    <t>Choroid Plexus Epithelial Cells</t>
  </si>
  <si>
    <t>Perivascular Macrophages</t>
  </si>
  <si>
    <t>Ependymal Cells</t>
  </si>
  <si>
    <t>Pericytes</t>
  </si>
  <si>
    <t>Vascular Leptomeningeal Cells</t>
  </si>
  <si>
    <t>Vascular Leptomeningeal Cells (ABC)</t>
  </si>
  <si>
    <t>Olfactory Ensheathing Cells</t>
  </si>
  <si>
    <t>Proliferating</t>
  </si>
  <si>
    <t>Total</t>
  </si>
  <si>
    <t>Cluster</t>
  </si>
  <si>
    <t>Gene Ontology</t>
  </si>
  <si>
    <t>Number of Genes in Ontology</t>
  </si>
  <si>
    <t>Number of Ontology Genes in Cluster DEGs</t>
  </si>
  <si>
    <t>Expected Number Genes in Cluster DEGs</t>
  </si>
  <si>
    <t>Over/Under Represented</t>
  </si>
  <si>
    <t>Fold Enrichement</t>
  </si>
  <si>
    <t>p-val</t>
  </si>
  <si>
    <t>EC1</t>
  </si>
  <si>
    <t>Mus musculus - REFLIST (21997)</t>
  </si>
  <si>
    <t>upload_1 (81)</t>
  </si>
  <si>
    <t>upload_1 (expected)</t>
  </si>
  <si>
    <t>upload_1 (over/under)</t>
  </si>
  <si>
    <t>upload_1 (fold Enrichment)</t>
  </si>
  <si>
    <t>upload_1 (raw P-value)</t>
  </si>
  <si>
    <t>upload_1 (FDR)</t>
  </si>
  <si>
    <t>antigen processing and presentation of endogenous peptide antigen via MHC class I (GO:0019885)</t>
  </si>
  <si>
    <t>+</t>
  </si>
  <si>
    <t>response to stimulus (GO:0050896)</t>
  </si>
  <si>
    <t>antigen processing and presentation of endogenous antigen (GO:0019883)</t>
  </si>
  <si>
    <t>antigen processing and presentation of endogenous peptide antigen (GO:0002483)</t>
  </si>
  <si>
    <t>positive regulation of T cell mediated immunity (GO:0002711)</t>
  </si>
  <si>
    <t>cellular response to chemical stimulus (GO:0070887)</t>
  </si>
  <si>
    <t>antigen processing and presentation via MHC class Ib (GO:0002475)</t>
  </si>
  <si>
    <t>response to chemical (GO:0042221)</t>
  </si>
  <si>
    <t>positive regulation of T cell mediated cytotoxicity (GO:0001916)</t>
  </si>
  <si>
    <t>antigen processing and presentation of peptide antigen via MHC class Ib (GO:0002428)</t>
  </si>
  <si>
    <t>antigen processing and presentation of peptide antigen via MHC class I (GO:0002474)</t>
  </si>
  <si>
    <t>positive regulation of adaptive immune response based on somatic recombination of immune receptors built from immunoglobulin superfamily domains (GO:0002824)</t>
  </si>
  <si>
    <t>regulation of T cell mediated cytotoxicity (GO:0001914)</t>
  </si>
  <si>
    <t>positive regulation of adaptive immune response (GO:0002821)</t>
  </si>
  <si>
    <t>regulation of T cell mediated immunity (GO:0002709)</t>
  </si>
  <si>
    <t>antigen processing and presentation of endogenous peptide antigen via MHC class I via ER pathway, TAP-independent (GO:0002486)</t>
  </si>
  <si>
    <t>antigen processing and presentation of endogenous peptide antigen via MHC class Ib (GO:0002476)</t>
  </si>
  <si>
    <t>antigen processing and presentation of endogenous peptide antigen via MHC class I via ER pathway (GO:0002484)</t>
  </si>
  <si>
    <t>response to external stimulus (GO:0009605)</t>
  </si>
  <si>
    <t>system development (GO:0048731)</t>
  </si>
  <si>
    <t>antigen processing and presentation of peptide antigen (GO:0048002)</t>
  </si>
  <si>
    <t>positive regulation of leukocyte mediated cytotoxicity (GO:0001912)</t>
  </si>
  <si>
    <t>regulation of adaptive immune response based on somatic recombination of immune receptors built from immunoglobulin superfamily domains (GO:0002822)</t>
  </si>
  <si>
    <t>positive regulation of biological process (GO:0048518)</t>
  </si>
  <si>
    <t>positive regulation of lymphocyte mediated immunity (GO:0002708)</t>
  </si>
  <si>
    <t>regulation of biological quality (GO:0065008)</t>
  </si>
  <si>
    <t>positive regulation of cell killing (GO:0031343)</t>
  </si>
  <si>
    <t>regulation of adaptive immune response (GO:0002819)</t>
  </si>
  <si>
    <t>positive regulation of cellular process (GO:0048522)</t>
  </si>
  <si>
    <t>positive regulation of leukocyte mediated immunity (GO:0002705)</t>
  </si>
  <si>
    <t>antigen processing and presentation (GO:0019882)</t>
  </si>
  <si>
    <t>regulation of leukocyte mediated cytotoxicity (GO:0001910)</t>
  </si>
  <si>
    <t>cellular response to stimulus (GO:0051716)</t>
  </si>
  <si>
    <t>positive regulation of multicellular organismal process (GO:0051240)</t>
  </si>
  <si>
    <t>multicellular organism development (GO:0007275)</t>
  </si>
  <si>
    <t>regulation of response to stimulus (GO:0048583)</t>
  </si>
  <si>
    <t>biological regulation (GO:0065007)</t>
  </si>
  <si>
    <t>regulation of cell killing (GO:0031341)</t>
  </si>
  <si>
    <t>regulation of lymphocyte mediated immunity (GO:0002706)</t>
  </si>
  <si>
    <t>negative regulation of neuron projection development (GO:0010977)</t>
  </si>
  <si>
    <t>anatomical structure development (GO:0048856)</t>
  </si>
  <si>
    <t>response to oxygen-containing compound (GO:1901700)</t>
  </si>
  <si>
    <t>positive regulation of response to stimulus (GO:0048584)</t>
  </si>
  <si>
    <t>positive regulation of cell death (GO:0010942)</t>
  </si>
  <si>
    <t>regulation of apoptotic process (GO:0042981)</t>
  </si>
  <si>
    <t>cellular response to oxygen-containing compound (GO:1901701)</t>
  </si>
  <si>
    <t>regulation of programmed cell death (GO:0043067)</t>
  </si>
  <si>
    <t>response to stress (GO:0006950)</t>
  </si>
  <si>
    <t>positive regulation of immune response (GO:0050778)</t>
  </si>
  <si>
    <t>developmental process (GO:0032502)</t>
  </si>
  <si>
    <t>cytoplasmic translation (GO:0002181)</t>
  </si>
  <si>
    <t>response to abiotic stimulus (GO:0009628)</t>
  </si>
  <si>
    <t>regulation of cell death (GO:0010941)</t>
  </si>
  <si>
    <t>regulation of biological process (GO:0050789)</t>
  </si>
  <si>
    <t>positive regulation of apoptotic process (GO:0043065)</t>
  </si>
  <si>
    <t>protein refolding (GO:0042026)</t>
  </si>
  <si>
    <t>response to organic substance (GO:0010033)</t>
  </si>
  <si>
    <t>T cell mediated cytotoxicity (GO:0001913)</t>
  </si>
  <si>
    <t>regulation of intracellular signal transduction (GO:1902531)</t>
  </si>
  <si>
    <t>positive regulation of programmed cell death (GO:0043068)</t>
  </si>
  <si>
    <t>positive regulation of cellular component organization (GO:0051130)</t>
  </si>
  <si>
    <t>positive regulation of cytokine production (GO:0001819)</t>
  </si>
  <si>
    <t>regulation of cellular process (GO:0050794)</t>
  </si>
  <si>
    <t>regulation of leukocyte mediated immunity (GO:0002703)</t>
  </si>
  <si>
    <t>antigen processing and presentation of endogenous peptide antigen via MHC class I via ER pathway, TAP-dependent (GO:0002485)</t>
  </si>
  <si>
    <t>&gt; 100</t>
  </si>
  <si>
    <t>negative regulation of cell projection organization (GO:0031345)</t>
  </si>
  <si>
    <t>pyridine-containing compound metabolic process (GO:0072524)</t>
  </si>
  <si>
    <t>negative regulation of wound healing (GO:0061045)</t>
  </si>
  <si>
    <t>regulation of wound healing (GO:0061041)</t>
  </si>
  <si>
    <t>positive regulation of immune effector process (GO:0002699)</t>
  </si>
  <si>
    <t>regulation of hemostasis (GO:1900046)</t>
  </si>
  <si>
    <t>EC2</t>
  </si>
  <si>
    <t>upload_1 (69)</t>
  </si>
  <si>
    <t>PC</t>
  </si>
  <si>
    <t>regulation of cell differentiation (GO:0045595)</t>
  </si>
  <si>
    <t>external encapsulating structure organization (GO:0045229)</t>
  </si>
  <si>
    <t>regulation of cell population proliferation (GO:0042127)</t>
  </si>
  <si>
    <t>tube development (GO:0035295)</t>
  </si>
  <si>
    <t>negative regulation of macromolecule metabolic process (GO:0010605)</t>
  </si>
  <si>
    <t>regulation of multicellular organismal process (GO:0051239)</t>
  </si>
  <si>
    <t>negative regulation of biological process (GO:0048519)</t>
  </si>
  <si>
    <t>regulation of cell development (GO:0060284)</t>
  </si>
  <si>
    <t>negative regulation of cellular process (GO:0048523)</t>
  </si>
  <si>
    <t>tissue development (GO:0009888)</t>
  </si>
  <si>
    <t>negative regulation of metabolic process (GO:0009892)</t>
  </si>
  <si>
    <t>response to oxygen levels (GO:0070482)</t>
  </si>
  <si>
    <t>negative regulation of protein metabolic process (GO:0051248)</t>
  </si>
  <si>
    <t>negative regulation of nitrogen compound metabolic process (GO:0051172)</t>
  </si>
  <si>
    <t>regulation of protein metabolic process (GO:0051246)</t>
  </si>
  <si>
    <t>regulation of tube diameter (GO:0035296)</t>
  </si>
  <si>
    <t>regulation of tube size (GO:0035150)</t>
  </si>
  <si>
    <t>blood vessel diameter maintenance (GO:0097746)</t>
  </si>
  <si>
    <t>vasodilation (GO:0042311)</t>
  </si>
  <si>
    <t>trans-synaptic signaling by soluble gas, modulating synaptic transmission (GO:0099554)</t>
  </si>
  <si>
    <t>trans-synaptic signaling by nitric oxide, modulating synaptic transmission (GO:0099555)</t>
  </si>
  <si>
    <t>positive regulation of cell population proliferation (GO:0008284)</t>
  </si>
  <si>
    <t>establishment of blood-retinal barrier (GO:1990963)</t>
  </si>
  <si>
    <t>regulation of developmental process (GO:0050793)</t>
  </si>
  <si>
    <t>negative regulation of cell growth (GO:0030308)</t>
  </si>
  <si>
    <t>anatomical structure homeostasis (GO:0060249)</t>
  </si>
  <si>
    <t>synaptic signaling by nitric oxide (GO:0099163)</t>
  </si>
  <si>
    <t>trans-synaptic signaling by soluble gas (GO:0099543)</t>
  </si>
  <si>
    <t>trans-synaptic signaling by nitric oxide (GO:0099548)</t>
  </si>
  <si>
    <t>regulation of multicellular organismal development (GO:2000026)</t>
  </si>
  <si>
    <t>regulation of system process (GO:0044057)</t>
  </si>
  <si>
    <t>SMC</t>
  </si>
  <si>
    <t>upload_1 (96)</t>
  </si>
  <si>
    <t>ribosomal small subunit assembly (GO:0000028)</t>
  </si>
  <si>
    <t>ribosome assembly (GO:0042255)</t>
  </si>
  <si>
    <t>Experiment</t>
  </si>
  <si>
    <t>Forward Primer</t>
  </si>
  <si>
    <t>Reverse Primer</t>
  </si>
  <si>
    <t>Comparisons between CNS regions</t>
  </si>
  <si>
    <t>GGGTGCCCAGTCTCTGAAAT</t>
  </si>
  <si>
    <t>AGGTCGGCTTTGTGTTCACC</t>
  </si>
  <si>
    <t>GCACCTGGATCATTGCTTCCT</t>
  </si>
  <si>
    <t>CCGTTTTCCCCCTTCCTCTTA</t>
  </si>
  <si>
    <t>TCCTACCAGTAAGGCGTCCA</t>
  </si>
  <si>
    <t>GTGAGCTTCCTCCTTACGCA</t>
  </si>
  <si>
    <t>TCTTGATAACCGCAGCCACA</t>
  </si>
  <si>
    <t>TGTCGGCACATACCTCTTGT</t>
  </si>
  <si>
    <t>BAct</t>
  </si>
  <si>
    <t>GCAGGAGTACGATGAGTCCG</t>
  </si>
  <si>
    <t>ACGCAGCTCAGTAACAGTCC</t>
  </si>
  <si>
    <t>CACCCTCTGGTTTGGGACTTT</t>
  </si>
  <si>
    <t>GCCTGTGGCTGAGTTATCCG</t>
  </si>
  <si>
    <t>GTCGTCCATGTCCCGAGAAG</t>
  </si>
  <si>
    <t>GATGGCTTGGCCTGAAGGAT</t>
  </si>
  <si>
    <t>AGGTTTTCGGGCACCACTTA</t>
  </si>
  <si>
    <t>GGTTCGCTGATGTTGCTGTC</t>
  </si>
  <si>
    <t>TCGCCTGGTCACTCACTCTT</t>
  </si>
  <si>
    <t>GTGGCTCTGTGGTGCAGTTA</t>
  </si>
  <si>
    <t>CCCAGTTAAGGCACGGGTAG</t>
  </si>
  <si>
    <t>GGCACCGTCGGATCATAGAA</t>
  </si>
  <si>
    <t>CAGTCGCTTCACCTACAGCA</t>
  </si>
  <si>
    <t>CGGGAGGTCTTGGTGGTTTT</t>
  </si>
  <si>
    <t>CTCTTACTGGCTGTCCACGC</t>
  </si>
  <si>
    <t>ACAAACCGCACACCTGCTAA</t>
  </si>
  <si>
    <t>GACACTCTTCCGTCTCCACG</t>
  </si>
  <si>
    <t>AGGAACATAAACTCCCAACAGTCA</t>
  </si>
  <si>
    <t>CCTTCAGATGTGTCTATGTGCGT</t>
  </si>
  <si>
    <t>AATTAGGCCGTCTGAGGGTT</t>
  </si>
  <si>
    <t>CGTGCATTCCCTTGCCTTTT</t>
  </si>
  <si>
    <t>ATAACCCACCAATGCGATGC</t>
  </si>
  <si>
    <t>GGCATCAGAGCTGTTCCGTA</t>
  </si>
  <si>
    <t>TAGAGGACGACTTGGGGAGG</t>
  </si>
  <si>
    <t>Gapdh</t>
  </si>
  <si>
    <t>TAGGGCCTCTCTTGCTCAGT</t>
  </si>
  <si>
    <t>GGTTGTCTCCTGCGACTTCA</t>
  </si>
  <si>
    <t>GTGGAGTCAGGCCAGTACAA</t>
  </si>
  <si>
    <t>TGGGGACAGCCATTACATCTG</t>
  </si>
  <si>
    <t>GACCTTCAGCCAAGAAACGC</t>
  </si>
  <si>
    <t>CTCAGCTTTCCTGTGTCGGG</t>
  </si>
  <si>
    <t>CCCTCGTTTACACATGCCCT</t>
  </si>
  <si>
    <t>GATGGGAAGTCCTGTTGGCA</t>
  </si>
  <si>
    <t>TTTGAGCCCTGTGTGGAACT</t>
  </si>
  <si>
    <t>TTGGCAGCATCTAGCACACA</t>
  </si>
  <si>
    <t>GTGGGGACCTTTTGGGTTGA</t>
  </si>
  <si>
    <t>AAGCAGCAGGACAGCTTACA</t>
  </si>
  <si>
    <t>ACACAAGCACCATGATCCCC</t>
  </si>
  <si>
    <t>CGGCAATCCACCGACATACA</t>
  </si>
  <si>
    <t>GAAGGCGGCTATGTGGTTCT</t>
  </si>
  <si>
    <t>TATTCCCCGTTGACGCTGTG</t>
  </si>
  <si>
    <t>CCAGGTCTGCCTGTCGTATG</t>
  </si>
  <si>
    <t>GGGTCATCTGTGGAGGTGTG</t>
  </si>
  <si>
    <t>CTCCACCTCGACCTGCTTAC</t>
  </si>
  <si>
    <t>AGGGTGCATGAAAGAGTCACA</t>
  </si>
  <si>
    <t>CCACATTGACATCCAGCCCA</t>
  </si>
  <si>
    <t>TGTACTGCCATGTCTGAAAGGT</t>
  </si>
  <si>
    <t>GATTGACCCCTGTCTCCTCTG</t>
  </si>
  <si>
    <t>CAGTGCTCTTGGTGAGCGT</t>
  </si>
  <si>
    <t>GAGTCGGCATGAATCGCTG</t>
  </si>
  <si>
    <t>TCAAAGGAGCGGATGGAGTG</t>
  </si>
  <si>
    <t>GGGCCAGCCATGCTTAATGA</t>
  </si>
  <si>
    <t>AAAGGAGTGGGTGCTTCCTG</t>
  </si>
  <si>
    <t>GAAAGCCCCTCCTCACACAA</t>
  </si>
  <si>
    <t>GTGAAGCTTGCTGGAATGCG</t>
  </si>
  <si>
    <t>CTAGGCAACTCCTCCGGTTT</t>
  </si>
  <si>
    <t>GGAGGCTGGAAACTCCCAAG</t>
  </si>
  <si>
    <t>GTCTGCCTACCCAACACCAG</t>
  </si>
  <si>
    <t>GTGGCTTCCGCACTCTACAT</t>
  </si>
  <si>
    <t>AGGCAGAGCAACGATGTAGT</t>
  </si>
  <si>
    <t>GTTTTTCTGCCAAAGTGAAAGGAT</t>
  </si>
  <si>
    <t>TCCGAGACAGCACTGAGACA</t>
  </si>
  <si>
    <t>TGTCACTGGTTTCCGACCTT</t>
  </si>
  <si>
    <t>Sdh3'</t>
  </si>
  <si>
    <t>GCAGAGCCTGTGCCCTGAGC</t>
  </si>
  <si>
    <t>CCCACACGGAACACTGCAGCA</t>
  </si>
  <si>
    <t>Sdh5'</t>
  </si>
  <si>
    <t>TAACTGGGGCGTGGCCAGGA</t>
  </si>
  <si>
    <t>ATGCAGCTCGCAAGCCTGCC</t>
  </si>
  <si>
    <t>CCCAGTCTTCATGGGTCGTG</t>
  </si>
  <si>
    <t>TTGATACCCTGGGGGTTGGT</t>
  </si>
  <si>
    <t>TCCAGAAAGGGTTGACACGG</t>
  </si>
  <si>
    <t>CCCATGCAACGAGCAAGAAG</t>
  </si>
  <si>
    <t>CCCTGAACTGTGATGATGAGGT</t>
  </si>
  <si>
    <t>TCTGGGCAAATGATGGTCTCTC</t>
  </si>
  <si>
    <t>AGGGCTACCATGCCAACTTC</t>
  </si>
  <si>
    <t>CCACGTAGTAGACGATGGGC</t>
  </si>
  <si>
    <t>TTGGTTAGGGGAAGGCACAC</t>
  </si>
  <si>
    <t>TGTCCACTCGCTATCCGTTC</t>
  </si>
  <si>
    <t>CCACCTGTGTGTGACCTCAT</t>
  </si>
  <si>
    <t>CATGCAGAGACCAGTAGCCA</t>
  </si>
  <si>
    <t>TCATTCCACGCAGTCTCCAC</t>
  </si>
  <si>
    <t>GTTGAGATGGCCCCAGGTTT</t>
  </si>
  <si>
    <t>CCTGCTAGAAATCCCCAAAGGT</t>
  </si>
  <si>
    <t>CGAATCTCCCCTGCCACAAG</t>
  </si>
  <si>
    <t>Laser Microdissection</t>
  </si>
  <si>
    <t>CGTGAATGACACCCAAGCGT</t>
  </si>
  <si>
    <t>ACCACTCCAATGACAACCACC</t>
  </si>
  <si>
    <t>AGACACCCCCAACATGCTAC</t>
  </si>
  <si>
    <t>GTTAGCATCGACCCCGAAGA</t>
  </si>
  <si>
    <t>TCAGGAGTCGTCCCGTGCT</t>
  </si>
  <si>
    <t>TGAAGTTTATGTTGCCTGCGTG</t>
  </si>
  <si>
    <t>GAGCACATCAGGACACCCAA</t>
  </si>
  <si>
    <t>CCGAGCAAGGATGTGGAGAG</t>
  </si>
  <si>
    <t>TAATGGGCACCGAGGGGAAA</t>
  </si>
  <si>
    <t>CCAGAGTAGGTGCAGGTCAA</t>
  </si>
  <si>
    <t>TGGGTATATCATCCGCAGCA</t>
  </si>
  <si>
    <t>GCAGTATTGACACCACCACGA</t>
  </si>
  <si>
    <t>GCTCCATCCTGCATATCCCC</t>
  </si>
  <si>
    <t>CGCACGTAGCCATTCTCGAT</t>
  </si>
  <si>
    <t>CGACTTGACCTGTTGCCTGT</t>
  </si>
  <si>
    <t>CTTCCGGGGCCATGTATCTT</t>
  </si>
  <si>
    <t>Spinal Cord Timecourse</t>
  </si>
  <si>
    <t>cDNA batch</t>
  </si>
  <si>
    <t>Sample</t>
  </si>
  <si>
    <t>Group</t>
  </si>
  <si>
    <t>SDH3'</t>
  </si>
  <si>
    <t>SDH5'</t>
  </si>
  <si>
    <t>5'-3'</t>
  </si>
  <si>
    <t>3:5Ratio</t>
  </si>
  <si>
    <t>Regional comparisons</t>
  </si>
  <si>
    <t>ctx1</t>
  </si>
  <si>
    <t>y</t>
  </si>
  <si>
    <t>ctx2</t>
  </si>
  <si>
    <t>ctx3</t>
  </si>
  <si>
    <t>ctx4</t>
  </si>
  <si>
    <t>ctx5</t>
  </si>
  <si>
    <t>o</t>
  </si>
  <si>
    <t>ctx6</t>
  </si>
  <si>
    <t>ctx7</t>
  </si>
  <si>
    <t>ctx8</t>
  </si>
  <si>
    <t>ctx9</t>
  </si>
  <si>
    <t>ctx10</t>
  </si>
  <si>
    <t>ctx11</t>
  </si>
  <si>
    <t>ctx12</t>
  </si>
  <si>
    <t>ctx13</t>
  </si>
  <si>
    <t>ctx14</t>
  </si>
  <si>
    <t>ctx15</t>
  </si>
  <si>
    <t>ctx16</t>
  </si>
  <si>
    <t>cc1</t>
  </si>
  <si>
    <t>cc2</t>
  </si>
  <si>
    <t>cc3</t>
  </si>
  <si>
    <t>cc4</t>
  </si>
  <si>
    <t>cc6</t>
  </si>
  <si>
    <t>cc7</t>
  </si>
  <si>
    <t>cc8</t>
  </si>
  <si>
    <t>cc9</t>
  </si>
  <si>
    <t>cc10</t>
  </si>
  <si>
    <t>cc11</t>
  </si>
  <si>
    <t>cc12</t>
  </si>
  <si>
    <t>cc13</t>
  </si>
  <si>
    <t>cc14</t>
  </si>
  <si>
    <t>cc15</t>
  </si>
  <si>
    <t>cc16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</si>
  <si>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</si>
  <si>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</si>
  <si>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</si>
  <si>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</si>
  <si>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</si>
  <si>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</si>
  <si>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</si>
  <si>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</si>
  <si>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</si>
  <si>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</si>
  <si>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</si>
  <si>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</si>
  <si>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</si>
  <si>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</si>
  <si>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</si>
  <si>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</si>
  <si>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cb2</t>
  </si>
  <si>
    <t>cb3</t>
  </si>
  <si>
    <t>cb4</t>
  </si>
  <si>
    <t>cb5</t>
  </si>
  <si>
    <t>cb6</t>
  </si>
  <si>
    <t>cb7</t>
  </si>
  <si>
    <t>cb8</t>
  </si>
  <si>
    <t>cb9</t>
  </si>
  <si>
    <t>cb10</t>
  </si>
  <si>
    <t>cb11</t>
  </si>
  <si>
    <t>cb12</t>
  </si>
  <si>
    <t>cb13</t>
  </si>
  <si>
    <t>cb14</t>
  </si>
  <si>
    <t>cb15</t>
  </si>
  <si>
    <t>cb16</t>
  </si>
  <si>
    <t>gm1</t>
  </si>
  <si>
    <t>gm2</t>
  </si>
  <si>
    <t>gm3</t>
  </si>
  <si>
    <t>gm4</t>
  </si>
  <si>
    <t>gm5</t>
  </si>
  <si>
    <t>gm6</t>
  </si>
  <si>
    <t>gm7</t>
  </si>
  <si>
    <t>gm8</t>
  </si>
  <si>
    <t>gm10</t>
  </si>
  <si>
    <t>gm11</t>
  </si>
  <si>
    <t>gm12</t>
  </si>
  <si>
    <t>gm13</t>
  </si>
  <si>
    <t>gm14</t>
  </si>
  <si>
    <t>gm15</t>
  </si>
  <si>
    <t>gm16</t>
  </si>
  <si>
    <t>wm1</t>
  </si>
  <si>
    <t>wm2</t>
  </si>
  <si>
    <t>wm3</t>
  </si>
  <si>
    <t>wm4</t>
  </si>
  <si>
    <t>wm5</t>
  </si>
  <si>
    <t>wm6</t>
  </si>
  <si>
    <t>wm7</t>
  </si>
  <si>
    <t>wm8</t>
  </si>
  <si>
    <t>wm9</t>
  </si>
  <si>
    <t>wm10</t>
  </si>
  <si>
    <t>wm11</t>
  </si>
  <si>
    <t>wm12</t>
  </si>
  <si>
    <t>wm13</t>
  </si>
  <si>
    <t>wm14</t>
  </si>
  <si>
    <t>wm16</t>
  </si>
  <si>
    <t>hip1</t>
  </si>
  <si>
    <t>hip2</t>
  </si>
  <si>
    <t>hip3</t>
  </si>
  <si>
    <t>hip4</t>
  </si>
  <si>
    <t>hip6</t>
  </si>
  <si>
    <t>hip7</t>
  </si>
  <si>
    <t>hip8</t>
  </si>
  <si>
    <t>hip9</t>
  </si>
  <si>
    <t>hip10</t>
  </si>
  <si>
    <t>hip13</t>
  </si>
  <si>
    <t>hip14</t>
  </si>
  <si>
    <t>gm9</t>
  </si>
  <si>
    <t>hip5</t>
  </si>
  <si>
    <t>cb1</t>
  </si>
  <si>
    <t>scgm1</t>
  </si>
  <si>
    <t>scgm2</t>
  </si>
  <si>
    <t>scgm3</t>
  </si>
  <si>
    <t>scgm4</t>
  </si>
  <si>
    <t>scgm5</t>
  </si>
  <si>
    <t>scgm6</t>
  </si>
  <si>
    <t>scgm7</t>
  </si>
  <si>
    <t>scgm8</t>
  </si>
  <si>
    <t>scgm9</t>
  </si>
  <si>
    <t>scgm10</t>
  </si>
  <si>
    <t>scgm11</t>
  </si>
  <si>
    <t>scgm12</t>
  </si>
  <si>
    <t>scgm13</t>
  </si>
  <si>
    <t>scgm14</t>
  </si>
  <si>
    <t>scgm15</t>
  </si>
  <si>
    <t>scgm16</t>
  </si>
  <si>
    <t>2.5 months</t>
  </si>
  <si>
    <t>4 months</t>
  </si>
  <si>
    <t>8 months</t>
  </si>
  <si>
    <t>14 months</t>
  </si>
  <si>
    <t>26 months</t>
  </si>
  <si>
    <t>FCy1</t>
  </si>
  <si>
    <t>FCy2</t>
  </si>
  <si>
    <t>FCy3</t>
  </si>
  <si>
    <t>FCy4</t>
  </si>
  <si>
    <t>FCy5</t>
  </si>
  <si>
    <t>FCy6</t>
  </si>
  <si>
    <t>FCo1</t>
  </si>
  <si>
    <t>FCo2</t>
  </si>
  <si>
    <t>FCo3</t>
  </si>
  <si>
    <t>FCo4</t>
  </si>
  <si>
    <t>FCo5</t>
  </si>
  <si>
    <t>FCo6</t>
  </si>
  <si>
    <t>SCy1</t>
  </si>
  <si>
    <t>SCy2</t>
  </si>
  <si>
    <t>SCy3</t>
  </si>
  <si>
    <t>SCy4</t>
  </si>
  <si>
    <t>SCy5</t>
  </si>
  <si>
    <t>SCy6</t>
  </si>
  <si>
    <t>SCo1</t>
  </si>
  <si>
    <t>SCo2</t>
  </si>
  <si>
    <t>SCo3</t>
  </si>
  <si>
    <t>SCo4</t>
  </si>
  <si>
    <t>SCo5</t>
  </si>
  <si>
    <t>SCo6</t>
  </si>
  <si>
    <t>Endothelial Junction Genes</t>
  </si>
  <si>
    <t>Apoe</t>
  </si>
  <si>
    <t>Atp1a2</t>
  </si>
  <si>
    <t>Atp1b2</t>
  </si>
  <si>
    <t>Cst3</t>
  </si>
  <si>
    <t>Fmo1</t>
  </si>
  <si>
    <t>Fxyd1</t>
  </si>
  <si>
    <t>Grm3</t>
  </si>
  <si>
    <t>Gstm1</t>
  </si>
  <si>
    <t>Gstm5</t>
  </si>
  <si>
    <t>Igfbp2</t>
  </si>
  <si>
    <t>Kcne1l</t>
  </si>
  <si>
    <t>Lfng</t>
  </si>
  <si>
    <t>Mfge8</t>
  </si>
  <si>
    <t>Mt1</t>
  </si>
  <si>
    <t>Mt2</t>
  </si>
  <si>
    <t>Myoc</t>
  </si>
  <si>
    <t>Myorg</t>
  </si>
  <si>
    <t>Pbxip1</t>
  </si>
  <si>
    <t>Pdlim4</t>
  </si>
  <si>
    <t>Phgdh</t>
  </si>
  <si>
    <t>Prdx6</t>
  </si>
  <si>
    <t>Prnp</t>
  </si>
  <si>
    <t>Pygm</t>
  </si>
  <si>
    <t>Abca9</t>
  </si>
  <si>
    <t>Actg2</t>
  </si>
  <si>
    <t>Adamtsl1</t>
  </si>
  <si>
    <t>Aoc3</t>
  </si>
  <si>
    <t>C1s1</t>
  </si>
  <si>
    <t>Chmp4c</t>
  </si>
  <si>
    <t>Cnn1</t>
  </si>
  <si>
    <t>Crip1</t>
  </si>
  <si>
    <t>Crispld2</t>
  </si>
  <si>
    <t>Csrp1</t>
  </si>
  <si>
    <t>Dgkb</t>
  </si>
  <si>
    <t>Ephx3</t>
  </si>
  <si>
    <t>Errfi1</t>
  </si>
  <si>
    <t>Fads3</t>
  </si>
  <si>
    <t>Fbxl22</t>
  </si>
  <si>
    <t>Filip1l</t>
  </si>
  <si>
    <t>Flna</t>
  </si>
  <si>
    <t>Fmod</t>
  </si>
  <si>
    <t>Gpr20</t>
  </si>
  <si>
    <t>Grip2</t>
  </si>
  <si>
    <t>Gucy1a3</t>
  </si>
  <si>
    <t>Gucy1b3</t>
  </si>
  <si>
    <t>Hspb7</t>
  </si>
  <si>
    <t>Igf2</t>
  </si>
  <si>
    <t>Itga8</t>
  </si>
  <si>
    <t>Itih2</t>
  </si>
  <si>
    <t>Kcnab1</t>
  </si>
  <si>
    <t>Lin7a</t>
  </si>
  <si>
    <t>Lmod1</t>
  </si>
  <si>
    <t>Lrrc32</t>
  </si>
  <si>
    <t>Ltbp1</t>
  </si>
  <si>
    <t>Mrgprf</t>
  </si>
  <si>
    <t>Myh11</t>
  </si>
  <si>
    <t>Myl9</t>
  </si>
  <si>
    <t>Mylk</t>
  </si>
  <si>
    <t>Myocd</t>
  </si>
  <si>
    <t>Myom1</t>
  </si>
  <si>
    <t>Nexn</t>
  </si>
  <si>
    <t>Nodal</t>
  </si>
  <si>
    <t>Nrip2</t>
  </si>
  <si>
    <t>Olfr78</t>
  </si>
  <si>
    <t>P2rx1</t>
  </si>
  <si>
    <t>Palld</t>
  </si>
  <si>
    <t>Pcolce</t>
  </si>
  <si>
    <t>Pde8b</t>
  </si>
  <si>
    <t>Pdlim3</t>
  </si>
  <si>
    <t>Pdzd2</t>
  </si>
  <si>
    <t>Pln</t>
  </si>
  <si>
    <t>Plxdc1</t>
  </si>
  <si>
    <t>Ppp1r12b</t>
  </si>
  <si>
    <t>Rgs4</t>
  </si>
  <si>
    <t>Rgs7bp</t>
  </si>
  <si>
    <t>Slc22a6</t>
  </si>
  <si>
    <t>Slc6a13</t>
  </si>
  <si>
    <t>Slco3a1</t>
  </si>
  <si>
    <t>Stum</t>
  </si>
  <si>
    <t>Susd5</t>
  </si>
  <si>
    <t>Synpo2</t>
  </si>
  <si>
    <t>Tbx3os1</t>
  </si>
  <si>
    <t>Tuba1c</t>
  </si>
  <si>
    <t>Vtn</t>
  </si>
  <si>
    <t>Xirp1</t>
  </si>
  <si>
    <t>Ackr1</t>
  </si>
  <si>
    <t>Adgrf5</t>
  </si>
  <si>
    <t>Ank</t>
  </si>
  <si>
    <t>Apod</t>
  </si>
  <si>
    <t>Bgn</t>
  </si>
  <si>
    <t>C1qtnf9</t>
  </si>
  <si>
    <t>Car5a</t>
  </si>
  <si>
    <t>Cmip</t>
  </si>
  <si>
    <t>Cp</t>
  </si>
  <si>
    <t>Cxcl1</t>
  </si>
  <si>
    <t>Depp1</t>
  </si>
  <si>
    <t>Eln</t>
  </si>
  <si>
    <t>Foxl2</t>
  </si>
  <si>
    <t>Galnt15</t>
  </si>
  <si>
    <t>Hbb-bt</t>
  </si>
  <si>
    <t>Ier3</t>
  </si>
  <si>
    <t>Itih5</t>
  </si>
  <si>
    <t>Jcad</t>
  </si>
  <si>
    <t>Krtap28-13</t>
  </si>
  <si>
    <t>Ly6c2</t>
  </si>
  <si>
    <t>Mgp</t>
  </si>
  <si>
    <t>Nos1</t>
  </si>
  <si>
    <t>Notumos</t>
  </si>
  <si>
    <t>Olfm5</t>
  </si>
  <si>
    <t>Ptgis</t>
  </si>
  <si>
    <t>Rassf4</t>
  </si>
  <si>
    <t>Rgs5</t>
  </si>
  <si>
    <t>Sdc1</t>
  </si>
  <si>
    <t>Spaar</t>
  </si>
  <si>
    <t>Sparcl1</t>
  </si>
  <si>
    <t>Spata6l</t>
  </si>
  <si>
    <t>Srarp</t>
  </si>
  <si>
    <t>Tmem140</t>
  </si>
  <si>
    <t>Zic2</t>
  </si>
  <si>
    <t>Hbb-b2</t>
  </si>
  <si>
    <t>Betsholtz artEC genes</t>
  </si>
  <si>
    <t>Betsholtz capEC genes</t>
  </si>
  <si>
    <t>Betsholtz venEC genes</t>
  </si>
  <si>
    <t>Kalucka artEC genes</t>
  </si>
  <si>
    <t>Kalucka capEC genes</t>
  </si>
  <si>
    <t>Kalucka venEC genes</t>
  </si>
  <si>
    <t>Ctsl</t>
  </si>
  <si>
    <t>Nkd1</t>
  </si>
  <si>
    <t>Plat</t>
  </si>
  <si>
    <t>Pllp</t>
  </si>
  <si>
    <t>Sparc</t>
  </si>
  <si>
    <t>Tuba1a</t>
  </si>
  <si>
    <t>Actb</t>
  </si>
  <si>
    <t>Akap12</t>
  </si>
  <si>
    <t>Armcx2</t>
  </si>
  <si>
    <t>Bap1</t>
  </si>
  <si>
    <t>Cables1</t>
  </si>
  <si>
    <t>Ccdc130</t>
  </si>
  <si>
    <t>Coa7</t>
  </si>
  <si>
    <t>Cpsf3</t>
  </si>
  <si>
    <t>Dtnbp1</t>
  </si>
  <si>
    <t>Dusp1</t>
  </si>
  <si>
    <t>Ecm1</t>
  </si>
  <si>
    <t>Fam49b</t>
  </si>
  <si>
    <t>Fbxo25</t>
  </si>
  <si>
    <t>Il13ra1</t>
  </si>
  <si>
    <t>Inpp5f</t>
  </si>
  <si>
    <t>Ippk</t>
  </si>
  <si>
    <t>Kiz</t>
  </si>
  <si>
    <t>Klf6</t>
  </si>
  <si>
    <t>Nedd1</t>
  </si>
  <si>
    <t>Otulin</t>
  </si>
  <si>
    <t>Pgs1</t>
  </si>
  <si>
    <t>Pip4k2c</t>
  </si>
  <si>
    <t>Ppm1h</t>
  </si>
  <si>
    <t>Prkcd</t>
  </si>
  <si>
    <t>Rnf19a</t>
  </si>
  <si>
    <t>Rnf40</t>
  </si>
  <si>
    <t>Runx1t1</t>
  </si>
  <si>
    <t>Sf3b3</t>
  </si>
  <si>
    <t>Stmn1</t>
  </si>
  <si>
    <t>Surf6</t>
  </si>
  <si>
    <t>Tdrd7</t>
  </si>
  <si>
    <t>Tnfrsf12a</t>
  </si>
  <si>
    <t>Top3b</t>
  </si>
  <si>
    <t>Trp53inp2</t>
  </si>
  <si>
    <t>Tsta3</t>
  </si>
  <si>
    <t>Ublcp1</t>
  </si>
  <si>
    <t>Zfp771</t>
  </si>
  <si>
    <t>Zfp950</t>
  </si>
  <si>
    <t>Acsl1</t>
  </si>
  <si>
    <t>Cyp2e1</t>
  </si>
  <si>
    <t>Dipk2b</t>
  </si>
  <si>
    <t>Dopey1</t>
  </si>
  <si>
    <t>Fam210b</t>
  </si>
  <si>
    <t>Gatm</t>
  </si>
  <si>
    <t>Gpr155</t>
  </si>
  <si>
    <t>Hspa1a</t>
  </si>
  <si>
    <t>Jmy</t>
  </si>
  <si>
    <t>Lmntd1</t>
  </si>
  <si>
    <t>Mcoln1</t>
  </si>
  <si>
    <t>Nhlrc2</t>
  </si>
  <si>
    <t>Prorp</t>
  </si>
  <si>
    <t>Rab31</t>
  </si>
  <si>
    <t>Rnf149</t>
  </si>
  <si>
    <t>Steap3</t>
  </si>
  <si>
    <t>Tpk1</t>
  </si>
  <si>
    <t>Zfp263</t>
  </si>
  <si>
    <t>Kalucka artEC</t>
  </si>
  <si>
    <t>Kalucka capEC</t>
  </si>
  <si>
    <t>Kalucka venEC</t>
  </si>
  <si>
    <t>EC Junction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</si>
</sst>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3" fillId="0" borderId="0" xfId="0" applyFont="1"/>
    <xf numFmtId="0" fontId="2" fillId="0" borderId="0" xfId="0" applyFont="1"/>
    <xf numFmtId="0" fontId="0" fillId="2" borderId="0" xfId="0" applyFill="1"/>
    <xf numFmtId="11" fontId="0" fillId="2" borderId="0" xfId="0" applyNumberFormat="1" applyFill="1"/>
    <xf numFmtId="0" fontId="0" fillId="3" borderId="0" xfId="0" applyFill="1"/>
    <xf numFmtId="11" fontId="0" fillId="3" borderId="0" xfId="0" applyNumberFormat="1" applyFill="1"/>
    <xf numFmtId="0" fontId="0" fillId="4" borderId="0" xfId="0" applyFill="1"/>
    <xf numFmtId="11" fontId="0" fillId="4" borderId="0" xfId="0" applyNumberFormat="1" applyFill="1"/>
    <xf numFmtId="0" fontId="0" fillId="5" borderId="0" xfId="0" applyFill="1"/>
    <xf numFmtId="11" fontId="0" fillId="5" borderId="0" xfId="0" applyNumberFormat="1" applyFill="1"/>
    <xf numFmtId="11" fontId="3" fillId="0" borderId="0" xfId="0" applyNumberFormat="1" applyFont="1"/>
    <xf numFmtId="0" fontId="1" fillId="0" borderId="0" xfId="0" applyFont="1" applyAlignment="1">
      <alignment vertical="center"/>
    </xf>
    <xf numFmtId="164" fontId="0" fillId="0" borderId="0" xfId="0" applyNumberFormat="1"/>
    <xf numFmtId="2" fontId="0" fillId="0" borderId="0" xfId="0" applyNumberFormat="1"/>
    <xf numFmtId="2" fontId="3" fillId="0" borderId="0" xfId="0" applyNumberFormat="1" applyFont="1"/>
    <xf numFmtId="0" fontId="1" fillId="0" borderId="0" xfId="1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0" fillId="5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</cellXfs>
  <cellStyles count="2">
    <cellStyle name="Normal" xfId="0" builtinId="0"/>
    <cellStyle name="Normal 2" xfId="1" xr:uid="{F297F612-F20A-4D41-91CA-E2EA5C7CB1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2B69F-8378-4121-B9AF-EBA7B2B9C3EC}">
  <dimension ref="A1:C288"/>
  <sheetViews>
    <sheetView tabSelected="1" workbookViewId="0">
      <selection activeCell="F9" sqref="F9"/>
    </sheetView>
  </sheetViews>
  <sheetFormatPr defaultRowHeight="15" x14ac:dyDescent="0.25"/>
  <cols>
    <col min="1" max="1" width="21.42578125" bestFit="1" customWidth="1"/>
    <col min="2" max="2" width="14.42578125" bestFit="1" customWidth="1"/>
    <col min="3" max="3" width="15.5703125" bestFit="1" customWidth="1"/>
  </cols>
  <sheetData>
    <row r="1" spans="1:3" x14ac:dyDescent="0.25">
      <c r="A1" s="3" t="s">
        <v>58</v>
      </c>
      <c r="B1" s="3" t="s">
        <v>59</v>
      </c>
      <c r="C1" s="3" t="s">
        <v>60</v>
      </c>
    </row>
    <row r="2" spans="1:3" x14ac:dyDescent="0.25">
      <c r="A2" t="s">
        <v>63</v>
      </c>
      <c r="B2" t="s">
        <v>1291</v>
      </c>
      <c r="C2" t="s">
        <v>62</v>
      </c>
    </row>
    <row r="3" spans="1:3" x14ac:dyDescent="0.25">
      <c r="A3" t="s">
        <v>65</v>
      </c>
      <c r="B3" t="s">
        <v>61</v>
      </c>
      <c r="C3" t="s">
        <v>66</v>
      </c>
    </row>
    <row r="4" spans="1:3" x14ac:dyDescent="0.25">
      <c r="A4" t="s">
        <v>67</v>
      </c>
      <c r="B4" t="s">
        <v>64</v>
      </c>
      <c r="C4" t="s">
        <v>69</v>
      </c>
    </row>
    <row r="5" spans="1:3" x14ac:dyDescent="0.25">
      <c r="A5" t="s">
        <v>70</v>
      </c>
      <c r="B5" t="s">
        <v>1292</v>
      </c>
      <c r="C5" t="s">
        <v>73</v>
      </c>
    </row>
    <row r="6" spans="1:3" x14ac:dyDescent="0.25">
      <c r="A6" t="s">
        <v>72</v>
      </c>
      <c r="B6" t="s">
        <v>1293</v>
      </c>
      <c r="C6" t="s">
        <v>75</v>
      </c>
    </row>
    <row r="7" spans="1:3" x14ac:dyDescent="0.25">
      <c r="A7" t="s">
        <v>74</v>
      </c>
      <c r="B7" t="s">
        <v>642</v>
      </c>
      <c r="C7" t="s">
        <v>80</v>
      </c>
    </row>
    <row r="8" spans="1:3" x14ac:dyDescent="0.25">
      <c r="A8" t="s">
        <v>1353</v>
      </c>
      <c r="B8" t="s">
        <v>68</v>
      </c>
      <c r="C8" t="s">
        <v>83</v>
      </c>
    </row>
    <row r="9" spans="1:3" x14ac:dyDescent="0.25">
      <c r="A9" t="s">
        <v>76</v>
      </c>
      <c r="B9" t="s">
        <v>71</v>
      </c>
      <c r="C9" t="s">
        <v>88</v>
      </c>
    </row>
    <row r="10" spans="1:3" x14ac:dyDescent="0.25">
      <c r="A10" t="s">
        <v>81</v>
      </c>
      <c r="B10" t="s">
        <v>1294</v>
      </c>
      <c r="C10" t="s">
        <v>90</v>
      </c>
    </row>
    <row r="11" spans="1:3" x14ac:dyDescent="0.25">
      <c r="A11" t="s">
        <v>84</v>
      </c>
      <c r="B11" t="s">
        <v>77</v>
      </c>
      <c r="C11" t="s">
        <v>96</v>
      </c>
    </row>
    <row r="12" spans="1:3" x14ac:dyDescent="0.25">
      <c r="A12" t="s">
        <v>1354</v>
      </c>
      <c r="B12" t="s">
        <v>79</v>
      </c>
      <c r="C12" t="s">
        <v>99</v>
      </c>
    </row>
    <row r="13" spans="1:3" x14ac:dyDescent="0.25">
      <c r="A13" t="s">
        <v>86</v>
      </c>
      <c r="B13" t="s">
        <v>82</v>
      </c>
      <c r="C13" t="s">
        <v>103</v>
      </c>
    </row>
    <row r="14" spans="1:3" x14ac:dyDescent="0.25">
      <c r="A14" t="s">
        <v>481</v>
      </c>
      <c r="B14" t="s">
        <v>1269</v>
      </c>
      <c r="C14" t="s">
        <v>1268</v>
      </c>
    </row>
    <row r="15" spans="1:3" x14ac:dyDescent="0.25">
      <c r="A15" t="s">
        <v>89</v>
      </c>
      <c r="B15" t="s">
        <v>85</v>
      </c>
      <c r="C15" t="s">
        <v>105</v>
      </c>
    </row>
    <row r="16" spans="1:3" x14ac:dyDescent="0.25">
      <c r="A16" t="s">
        <v>482</v>
      </c>
      <c r="B16" t="s">
        <v>1295</v>
      </c>
      <c r="C16" t="s">
        <v>108</v>
      </c>
    </row>
    <row r="17" spans="1:3" x14ac:dyDescent="0.25">
      <c r="A17" t="s">
        <v>483</v>
      </c>
      <c r="B17" t="s">
        <v>489</v>
      </c>
      <c r="C17" t="s">
        <v>114</v>
      </c>
    </row>
    <row r="18" spans="1:3" x14ac:dyDescent="0.25">
      <c r="A18" t="s">
        <v>1355</v>
      </c>
      <c r="B18" t="s">
        <v>92</v>
      </c>
      <c r="C18" t="s">
        <v>1269</v>
      </c>
    </row>
    <row r="19" spans="1:3" x14ac:dyDescent="0.25">
      <c r="A19" t="s">
        <v>93</v>
      </c>
      <c r="B19" t="s">
        <v>94</v>
      </c>
      <c r="C19" t="s">
        <v>1270</v>
      </c>
    </row>
    <row r="20" spans="1:3" x14ac:dyDescent="0.25">
      <c r="A20" t="s">
        <v>95</v>
      </c>
      <c r="B20" t="s">
        <v>1296</v>
      </c>
      <c r="C20" t="s">
        <v>117</v>
      </c>
    </row>
    <row r="21" spans="1:3" x14ac:dyDescent="0.25">
      <c r="A21" t="s">
        <v>1356</v>
      </c>
      <c r="B21" t="s">
        <v>1297</v>
      </c>
      <c r="C21" t="s">
        <v>119</v>
      </c>
    </row>
    <row r="22" spans="1:3" x14ac:dyDescent="0.25">
      <c r="A22" t="s">
        <v>100</v>
      </c>
      <c r="B22" t="s">
        <v>666</v>
      </c>
      <c r="C22" t="s">
        <v>121</v>
      </c>
    </row>
    <row r="23" spans="1:3" x14ac:dyDescent="0.25">
      <c r="A23" t="s">
        <v>485</v>
      </c>
      <c r="B23" t="s">
        <v>667</v>
      </c>
      <c r="C23" t="s">
        <v>125</v>
      </c>
    </row>
    <row r="24" spans="1:3" x14ac:dyDescent="0.25">
      <c r="A24" t="s">
        <v>111</v>
      </c>
      <c r="B24" t="s">
        <v>668</v>
      </c>
      <c r="C24" t="s">
        <v>126</v>
      </c>
    </row>
    <row r="25" spans="1:3" x14ac:dyDescent="0.25">
      <c r="A25" t="s">
        <v>115</v>
      </c>
      <c r="B25" t="s">
        <v>98</v>
      </c>
      <c r="C25" t="s">
        <v>127</v>
      </c>
    </row>
    <row r="26" spans="1:3" x14ac:dyDescent="0.25">
      <c r="A26" t="s">
        <v>116</v>
      </c>
      <c r="B26" t="s">
        <v>1298</v>
      </c>
      <c r="C26" t="s">
        <v>131</v>
      </c>
    </row>
    <row r="27" spans="1:3" x14ac:dyDescent="0.25">
      <c r="A27" t="s">
        <v>1357</v>
      </c>
      <c r="B27" t="s">
        <v>1299</v>
      </c>
      <c r="C27" t="s">
        <v>135</v>
      </c>
    </row>
    <row r="28" spans="1:3" x14ac:dyDescent="0.25">
      <c r="A28" t="s">
        <v>120</v>
      </c>
      <c r="B28" t="s">
        <v>101</v>
      </c>
      <c r="C28" t="s">
        <v>136</v>
      </c>
    </row>
    <row r="29" spans="1:3" x14ac:dyDescent="0.25">
      <c r="A29" t="s">
        <v>122</v>
      </c>
      <c r="B29" t="s">
        <v>1300</v>
      </c>
      <c r="C29" t="s">
        <v>139</v>
      </c>
    </row>
    <row r="30" spans="1:3" x14ac:dyDescent="0.25">
      <c r="A30" t="s">
        <v>124</v>
      </c>
      <c r="B30" t="s">
        <v>672</v>
      </c>
      <c r="C30" t="s">
        <v>1271</v>
      </c>
    </row>
    <row r="31" spans="1:3" x14ac:dyDescent="0.25">
      <c r="A31" t="s">
        <v>1358</v>
      </c>
      <c r="B31" t="s">
        <v>104</v>
      </c>
      <c r="C31" t="s">
        <v>146</v>
      </c>
    </row>
    <row r="32" spans="1:3" x14ac:dyDescent="0.25">
      <c r="A32" t="s">
        <v>489</v>
      </c>
      <c r="B32" t="s">
        <v>675</v>
      </c>
      <c r="C32" t="s">
        <v>151</v>
      </c>
    </row>
    <row r="33" spans="1:3" x14ac:dyDescent="0.25">
      <c r="A33" t="s">
        <v>1359</v>
      </c>
      <c r="B33" t="s">
        <v>106</v>
      </c>
      <c r="C33" t="s">
        <v>153</v>
      </c>
    </row>
    <row r="34" spans="1:3" x14ac:dyDescent="0.25">
      <c r="A34" t="s">
        <v>128</v>
      </c>
      <c r="B34" t="s">
        <v>1301</v>
      </c>
      <c r="C34" t="s">
        <v>154</v>
      </c>
    </row>
    <row r="35" spans="1:3" x14ac:dyDescent="0.25">
      <c r="A35" t="s">
        <v>133</v>
      </c>
      <c r="B35" t="s">
        <v>110</v>
      </c>
      <c r="C35" t="s">
        <v>158</v>
      </c>
    </row>
    <row r="36" spans="1:3" x14ac:dyDescent="0.25">
      <c r="A36" t="s">
        <v>137</v>
      </c>
      <c r="B36" t="s">
        <v>112</v>
      </c>
      <c r="C36" t="s">
        <v>165</v>
      </c>
    </row>
    <row r="37" spans="1:3" x14ac:dyDescent="0.25">
      <c r="A37" t="s">
        <v>138</v>
      </c>
      <c r="B37" t="s">
        <v>1302</v>
      </c>
      <c r="C37" t="s">
        <v>173</v>
      </c>
    </row>
    <row r="38" spans="1:3" x14ac:dyDescent="0.25">
      <c r="A38" t="s">
        <v>140</v>
      </c>
      <c r="B38" t="s">
        <v>1303</v>
      </c>
      <c r="C38" t="s">
        <v>176</v>
      </c>
    </row>
    <row r="39" spans="1:3" x14ac:dyDescent="0.25">
      <c r="A39" t="s">
        <v>142</v>
      </c>
      <c r="B39" t="s">
        <v>113</v>
      </c>
      <c r="C39" t="s">
        <v>182</v>
      </c>
    </row>
    <row r="40" spans="1:3" x14ac:dyDescent="0.25">
      <c r="A40" t="s">
        <v>144</v>
      </c>
      <c r="B40" t="s">
        <v>1304</v>
      </c>
      <c r="C40" t="s">
        <v>184</v>
      </c>
    </row>
    <row r="41" spans="1:3" x14ac:dyDescent="0.25">
      <c r="A41" t="s">
        <v>147</v>
      </c>
      <c r="B41" t="s">
        <v>1305</v>
      </c>
      <c r="C41" t="s">
        <v>185</v>
      </c>
    </row>
    <row r="42" spans="1:3" x14ac:dyDescent="0.25">
      <c r="A42" t="s">
        <v>491</v>
      </c>
      <c r="B42" t="s">
        <v>1306</v>
      </c>
      <c r="C42" t="s">
        <v>189</v>
      </c>
    </row>
    <row r="43" spans="1:3" x14ac:dyDescent="0.25">
      <c r="A43" t="s">
        <v>149</v>
      </c>
      <c r="B43" t="s">
        <v>1307</v>
      </c>
      <c r="C43" t="s">
        <v>191</v>
      </c>
    </row>
    <row r="44" spans="1:3" x14ac:dyDescent="0.25">
      <c r="A44" t="s">
        <v>152</v>
      </c>
      <c r="B44" t="s">
        <v>1308</v>
      </c>
      <c r="C44" t="s">
        <v>193</v>
      </c>
    </row>
    <row r="45" spans="1:3" x14ac:dyDescent="0.25">
      <c r="A45" t="s">
        <v>155</v>
      </c>
      <c r="B45" t="s">
        <v>118</v>
      </c>
      <c r="C45" t="s">
        <v>196</v>
      </c>
    </row>
    <row r="46" spans="1:3" x14ac:dyDescent="0.25">
      <c r="A46" t="s">
        <v>1360</v>
      </c>
      <c r="B46" t="s">
        <v>123</v>
      </c>
      <c r="C46" t="s">
        <v>199</v>
      </c>
    </row>
    <row r="47" spans="1:3" x14ac:dyDescent="0.25">
      <c r="A47" t="s">
        <v>156</v>
      </c>
      <c r="B47" t="s">
        <v>685</v>
      </c>
      <c r="C47" t="s">
        <v>201</v>
      </c>
    </row>
    <row r="48" spans="1:3" x14ac:dyDescent="0.25">
      <c r="A48" t="s">
        <v>160</v>
      </c>
      <c r="B48" t="s">
        <v>129</v>
      </c>
      <c r="C48" t="s">
        <v>209</v>
      </c>
    </row>
    <row r="49" spans="1:3" x14ac:dyDescent="0.25">
      <c r="A49" t="s">
        <v>1361</v>
      </c>
      <c r="B49" t="s">
        <v>130</v>
      </c>
      <c r="C49" t="s">
        <v>1272</v>
      </c>
    </row>
    <row r="50" spans="1:3" x14ac:dyDescent="0.25">
      <c r="A50" t="s">
        <v>139</v>
      </c>
      <c r="B50" t="s">
        <v>1309</v>
      </c>
      <c r="C50" t="s">
        <v>1273</v>
      </c>
    </row>
    <row r="51" spans="1:3" x14ac:dyDescent="0.25">
      <c r="A51" t="s">
        <v>164</v>
      </c>
      <c r="B51" t="s">
        <v>134</v>
      </c>
      <c r="C51" t="s">
        <v>221</v>
      </c>
    </row>
    <row r="52" spans="1:3" x14ac:dyDescent="0.25">
      <c r="A52" t="s">
        <v>1362</v>
      </c>
      <c r="B52" t="s">
        <v>1310</v>
      </c>
      <c r="C52" t="s">
        <v>228</v>
      </c>
    </row>
    <row r="53" spans="1:3" x14ac:dyDescent="0.25">
      <c r="A53" t="s">
        <v>169</v>
      </c>
      <c r="B53" t="s">
        <v>1274</v>
      </c>
      <c r="C53" t="s">
        <v>233</v>
      </c>
    </row>
    <row r="54" spans="1:3" x14ac:dyDescent="0.25">
      <c r="A54" t="s">
        <v>492</v>
      </c>
      <c r="B54" t="s">
        <v>1311</v>
      </c>
      <c r="C54" t="s">
        <v>236</v>
      </c>
    </row>
    <row r="55" spans="1:3" x14ac:dyDescent="0.25">
      <c r="A55" t="s">
        <v>171</v>
      </c>
      <c r="B55" t="s">
        <v>1312</v>
      </c>
      <c r="C55" t="s">
        <v>238</v>
      </c>
    </row>
    <row r="56" spans="1:3" x14ac:dyDescent="0.25">
      <c r="A56" t="s">
        <v>497</v>
      </c>
      <c r="B56" t="s">
        <v>141</v>
      </c>
      <c r="C56" t="s">
        <v>241</v>
      </c>
    </row>
    <row r="57" spans="1:3" x14ac:dyDescent="0.25">
      <c r="A57" t="s">
        <v>175</v>
      </c>
      <c r="B57" t="s">
        <v>143</v>
      </c>
      <c r="C57" t="s">
        <v>243</v>
      </c>
    </row>
    <row r="58" spans="1:3" x14ac:dyDescent="0.25">
      <c r="A58" t="s">
        <v>178</v>
      </c>
      <c r="B58" t="s">
        <v>148</v>
      </c>
      <c r="C58" t="s">
        <v>247</v>
      </c>
    </row>
    <row r="59" spans="1:3" x14ac:dyDescent="0.25">
      <c r="A59" t="s">
        <v>1363</v>
      </c>
      <c r="B59" t="s">
        <v>1313</v>
      </c>
      <c r="C59" t="s">
        <v>511</v>
      </c>
    </row>
    <row r="60" spans="1:3" x14ac:dyDescent="0.25">
      <c r="A60" t="s">
        <v>495</v>
      </c>
      <c r="B60" t="s">
        <v>150</v>
      </c>
      <c r="C60" t="s">
        <v>253</v>
      </c>
    </row>
    <row r="61" spans="1:3" x14ac:dyDescent="0.25">
      <c r="A61" t="s">
        <v>180</v>
      </c>
      <c r="B61" t="s">
        <v>1314</v>
      </c>
      <c r="C61" t="s">
        <v>254</v>
      </c>
    </row>
    <row r="62" spans="1:3" x14ac:dyDescent="0.25">
      <c r="A62" t="s">
        <v>501</v>
      </c>
      <c r="B62" t="s">
        <v>1315</v>
      </c>
      <c r="C62" t="s">
        <v>257</v>
      </c>
    </row>
    <row r="63" spans="1:3" x14ac:dyDescent="0.25">
      <c r="A63" t="s">
        <v>188</v>
      </c>
      <c r="B63" t="s">
        <v>1316</v>
      </c>
      <c r="C63" t="s">
        <v>260</v>
      </c>
    </row>
    <row r="64" spans="1:3" x14ac:dyDescent="0.25">
      <c r="A64" t="s">
        <v>190</v>
      </c>
      <c r="B64" t="s">
        <v>1317</v>
      </c>
      <c r="C64" t="s">
        <v>1274</v>
      </c>
    </row>
    <row r="65" spans="1:3" x14ac:dyDescent="0.25">
      <c r="A65" t="s">
        <v>194</v>
      </c>
      <c r="B65" t="s">
        <v>157</v>
      </c>
      <c r="C65" t="s">
        <v>1275</v>
      </c>
    </row>
    <row r="66" spans="1:3" x14ac:dyDescent="0.25">
      <c r="A66" t="s">
        <v>197</v>
      </c>
      <c r="B66" t="s">
        <v>159</v>
      </c>
      <c r="C66" t="s">
        <v>1276</v>
      </c>
    </row>
    <row r="67" spans="1:3" x14ac:dyDescent="0.25">
      <c r="A67" t="s">
        <v>200</v>
      </c>
      <c r="B67" t="s">
        <v>161</v>
      </c>
      <c r="C67" t="s">
        <v>264</v>
      </c>
    </row>
    <row r="68" spans="1:3" x14ac:dyDescent="0.25">
      <c r="A68" t="s">
        <v>499</v>
      </c>
      <c r="B68" t="s">
        <v>794</v>
      </c>
      <c r="C68" t="s">
        <v>266</v>
      </c>
    </row>
    <row r="69" spans="1:3" x14ac:dyDescent="0.25">
      <c r="A69" t="s">
        <v>202</v>
      </c>
      <c r="B69" t="s">
        <v>1318</v>
      </c>
      <c r="C69" t="s">
        <v>267</v>
      </c>
    </row>
    <row r="70" spans="1:3" x14ac:dyDescent="0.25">
      <c r="A70" t="s">
        <v>1364</v>
      </c>
      <c r="B70" t="s">
        <v>1319</v>
      </c>
      <c r="C70" t="s">
        <v>521</v>
      </c>
    </row>
    <row r="71" spans="1:3" x14ac:dyDescent="0.25">
      <c r="A71" t="s">
        <v>204</v>
      </c>
      <c r="B71" t="s">
        <v>1320</v>
      </c>
      <c r="C71" t="s">
        <v>269</v>
      </c>
    </row>
    <row r="72" spans="1:3" x14ac:dyDescent="0.25">
      <c r="A72" t="s">
        <v>790</v>
      </c>
      <c r="B72" t="s">
        <v>1321</v>
      </c>
      <c r="C72" t="s">
        <v>1277</v>
      </c>
    </row>
    <row r="73" spans="1:3" x14ac:dyDescent="0.25">
      <c r="A73" t="s">
        <v>205</v>
      </c>
      <c r="B73" t="s">
        <v>1322</v>
      </c>
      <c r="C73" t="s">
        <v>270</v>
      </c>
    </row>
    <row r="74" spans="1:3" x14ac:dyDescent="0.25">
      <c r="A74" t="s">
        <v>502</v>
      </c>
      <c r="B74" t="s">
        <v>168</v>
      </c>
      <c r="C74" t="s">
        <v>272</v>
      </c>
    </row>
    <row r="75" spans="1:3" x14ac:dyDescent="0.25">
      <c r="A75" t="s">
        <v>206</v>
      </c>
      <c r="B75" t="s">
        <v>170</v>
      </c>
      <c r="C75" t="s">
        <v>1278</v>
      </c>
    </row>
    <row r="76" spans="1:3" x14ac:dyDescent="0.25">
      <c r="A76" t="s">
        <v>207</v>
      </c>
      <c r="B76" t="s">
        <v>1323</v>
      </c>
      <c r="C76" t="s">
        <v>275</v>
      </c>
    </row>
    <row r="77" spans="1:3" x14ac:dyDescent="0.25">
      <c r="A77" t="s">
        <v>504</v>
      </c>
      <c r="B77" t="s">
        <v>1324</v>
      </c>
      <c r="C77" t="s">
        <v>279</v>
      </c>
    </row>
    <row r="78" spans="1:3" x14ac:dyDescent="0.25">
      <c r="A78" t="s">
        <v>210</v>
      </c>
      <c r="B78" t="s">
        <v>1325</v>
      </c>
      <c r="C78" t="s">
        <v>281</v>
      </c>
    </row>
    <row r="79" spans="1:3" x14ac:dyDescent="0.25">
      <c r="A79" t="s">
        <v>212</v>
      </c>
      <c r="B79" t="s">
        <v>1326</v>
      </c>
      <c r="C79" t="s">
        <v>1279</v>
      </c>
    </row>
    <row r="80" spans="1:3" x14ac:dyDescent="0.25">
      <c r="A80" t="s">
        <v>215</v>
      </c>
      <c r="B80" t="s">
        <v>1327</v>
      </c>
      <c r="C80" t="s">
        <v>286</v>
      </c>
    </row>
    <row r="81" spans="1:3" x14ac:dyDescent="0.25">
      <c r="A81" t="s">
        <v>218</v>
      </c>
      <c r="B81" t="s">
        <v>172</v>
      </c>
      <c r="C81" t="s">
        <v>289</v>
      </c>
    </row>
    <row r="82" spans="1:3" x14ac:dyDescent="0.25">
      <c r="A82" t="s">
        <v>220</v>
      </c>
      <c r="B82" t="s">
        <v>1328</v>
      </c>
      <c r="C82" t="s">
        <v>295</v>
      </c>
    </row>
    <row r="83" spans="1:3" x14ac:dyDescent="0.25">
      <c r="A83" t="s">
        <v>507</v>
      </c>
      <c r="B83" t="s">
        <v>1329</v>
      </c>
      <c r="C83" t="s">
        <v>1280</v>
      </c>
    </row>
    <row r="84" spans="1:3" x14ac:dyDescent="0.25">
      <c r="A84" t="s">
        <v>229</v>
      </c>
      <c r="B84" t="s">
        <v>177</v>
      </c>
      <c r="C84" t="s">
        <v>298</v>
      </c>
    </row>
    <row r="85" spans="1:3" x14ac:dyDescent="0.25">
      <c r="A85" t="s">
        <v>230</v>
      </c>
      <c r="B85" t="s">
        <v>1330</v>
      </c>
      <c r="C85" t="s">
        <v>300</v>
      </c>
    </row>
    <row r="86" spans="1:3" x14ac:dyDescent="0.25">
      <c r="A86" t="s">
        <v>234</v>
      </c>
      <c r="B86" t="s">
        <v>179</v>
      </c>
      <c r="C86" t="s">
        <v>1281</v>
      </c>
    </row>
    <row r="87" spans="1:3" x14ac:dyDescent="0.25">
      <c r="A87" t="s">
        <v>239</v>
      </c>
      <c r="B87" t="s">
        <v>181</v>
      </c>
      <c r="C87" t="s">
        <v>1282</v>
      </c>
    </row>
    <row r="88" spans="1:3" x14ac:dyDescent="0.25">
      <c r="A88" t="s">
        <v>509</v>
      </c>
      <c r="B88" t="s">
        <v>1331</v>
      </c>
      <c r="C88" t="s">
        <v>304</v>
      </c>
    </row>
    <row r="89" spans="1:3" x14ac:dyDescent="0.25">
      <c r="A89" t="s">
        <v>244</v>
      </c>
      <c r="B89" t="s">
        <v>1332</v>
      </c>
      <c r="C89" t="s">
        <v>1283</v>
      </c>
    </row>
    <row r="90" spans="1:3" x14ac:dyDescent="0.25">
      <c r="A90" t="s">
        <v>245</v>
      </c>
      <c r="B90" t="s">
        <v>183</v>
      </c>
      <c r="C90" t="s">
        <v>1284</v>
      </c>
    </row>
    <row r="91" spans="1:3" x14ac:dyDescent="0.25">
      <c r="A91" t="s">
        <v>249</v>
      </c>
      <c r="B91" t="s">
        <v>1333</v>
      </c>
      <c r="C91" t="s">
        <v>306</v>
      </c>
    </row>
    <row r="92" spans="1:3" x14ac:dyDescent="0.25">
      <c r="A92" t="s">
        <v>1365</v>
      </c>
      <c r="B92" t="s">
        <v>1334</v>
      </c>
      <c r="C92" t="s">
        <v>308</v>
      </c>
    </row>
    <row r="93" spans="1:3" x14ac:dyDescent="0.25">
      <c r="A93" t="s">
        <v>252</v>
      </c>
      <c r="B93" t="s">
        <v>187</v>
      </c>
      <c r="C93" t="s">
        <v>310</v>
      </c>
    </row>
    <row r="94" spans="1:3" x14ac:dyDescent="0.25">
      <c r="A94" t="s">
        <v>255</v>
      </c>
      <c r="B94" t="s">
        <v>1335</v>
      </c>
      <c r="C94" t="s">
        <v>312</v>
      </c>
    </row>
    <row r="95" spans="1:3" x14ac:dyDescent="0.25">
      <c r="A95" t="s">
        <v>1366</v>
      </c>
      <c r="B95" t="s">
        <v>192</v>
      </c>
      <c r="C95" t="s">
        <v>316</v>
      </c>
    </row>
    <row r="96" spans="1:3" x14ac:dyDescent="0.25">
      <c r="A96" t="s">
        <v>256</v>
      </c>
      <c r="B96" t="s">
        <v>1336</v>
      </c>
      <c r="C96" t="s">
        <v>321</v>
      </c>
    </row>
    <row r="97" spans="1:3" x14ac:dyDescent="0.25">
      <c r="A97" t="s">
        <v>258</v>
      </c>
      <c r="B97" t="s">
        <v>1337</v>
      </c>
      <c r="C97" t="s">
        <v>322</v>
      </c>
    </row>
    <row r="98" spans="1:3" x14ac:dyDescent="0.25">
      <c r="A98" t="s">
        <v>259</v>
      </c>
      <c r="B98" t="s">
        <v>195</v>
      </c>
      <c r="C98" t="s">
        <v>323</v>
      </c>
    </row>
    <row r="99" spans="1:3" x14ac:dyDescent="0.25">
      <c r="A99" t="s">
        <v>261</v>
      </c>
      <c r="B99" t="s">
        <v>1338</v>
      </c>
      <c r="C99" t="s">
        <v>330</v>
      </c>
    </row>
    <row r="100" spans="1:3" x14ac:dyDescent="0.25">
      <c r="A100" t="s">
        <v>262</v>
      </c>
      <c r="B100" t="s">
        <v>1339</v>
      </c>
      <c r="C100" t="s">
        <v>1285</v>
      </c>
    </row>
    <row r="101" spans="1:3" x14ac:dyDescent="0.25">
      <c r="A101" t="s">
        <v>265</v>
      </c>
      <c r="B101" t="s">
        <v>1340</v>
      </c>
      <c r="C101" t="s">
        <v>1286</v>
      </c>
    </row>
    <row r="102" spans="1:3" x14ac:dyDescent="0.25">
      <c r="A102" t="s">
        <v>268</v>
      </c>
      <c r="B102" t="s">
        <v>208</v>
      </c>
      <c r="C102" t="s">
        <v>1287</v>
      </c>
    </row>
    <row r="103" spans="1:3" x14ac:dyDescent="0.25">
      <c r="A103" t="s">
        <v>511</v>
      </c>
      <c r="B103" t="s">
        <v>211</v>
      </c>
      <c r="C103" t="s">
        <v>336</v>
      </c>
    </row>
    <row r="104" spans="1:3" x14ac:dyDescent="0.25">
      <c r="A104" t="s">
        <v>271</v>
      </c>
      <c r="B104" t="s">
        <v>548</v>
      </c>
      <c r="C104" t="s">
        <v>338</v>
      </c>
    </row>
    <row r="105" spans="1:3" x14ac:dyDescent="0.25">
      <c r="A105" t="s">
        <v>512</v>
      </c>
      <c r="B105" t="s">
        <v>213</v>
      </c>
      <c r="C105" t="s">
        <v>340</v>
      </c>
    </row>
    <row r="106" spans="1:3" x14ac:dyDescent="0.25">
      <c r="A106" t="s">
        <v>274</v>
      </c>
      <c r="B106" t="s">
        <v>214</v>
      </c>
      <c r="C106" t="s">
        <v>347</v>
      </c>
    </row>
    <row r="107" spans="1:3" x14ac:dyDescent="0.25">
      <c r="A107" t="s">
        <v>276</v>
      </c>
      <c r="B107" t="s">
        <v>216</v>
      </c>
      <c r="C107" t="s">
        <v>348</v>
      </c>
    </row>
    <row r="108" spans="1:3" x14ac:dyDescent="0.25">
      <c r="A108" t="s">
        <v>278</v>
      </c>
      <c r="B108" t="s">
        <v>1341</v>
      </c>
      <c r="C108" t="s">
        <v>1288</v>
      </c>
    </row>
    <row r="109" spans="1:3" x14ac:dyDescent="0.25">
      <c r="A109" t="s">
        <v>1367</v>
      </c>
      <c r="B109" t="s">
        <v>1342</v>
      </c>
      <c r="C109" t="s">
        <v>349</v>
      </c>
    </row>
    <row r="110" spans="1:3" x14ac:dyDescent="0.25">
      <c r="A110" t="s">
        <v>280</v>
      </c>
      <c r="B110" t="s">
        <v>219</v>
      </c>
      <c r="C110" t="s">
        <v>1289</v>
      </c>
    </row>
    <row r="111" spans="1:3" x14ac:dyDescent="0.25">
      <c r="A111" t="s">
        <v>515</v>
      </c>
      <c r="B111" t="s">
        <v>731</v>
      </c>
      <c r="C111" t="s">
        <v>352</v>
      </c>
    </row>
    <row r="112" spans="1:3" x14ac:dyDescent="0.25">
      <c r="A112" t="s">
        <v>282</v>
      </c>
      <c r="B112" t="s">
        <v>222</v>
      </c>
      <c r="C112" t="s">
        <v>356</v>
      </c>
    </row>
    <row r="113" spans="1:3" x14ac:dyDescent="0.25">
      <c r="A113" t="s">
        <v>283</v>
      </c>
      <c r="B113" t="s">
        <v>1343</v>
      </c>
      <c r="C113" t="s">
        <v>1290</v>
      </c>
    </row>
    <row r="114" spans="1:3" x14ac:dyDescent="0.25">
      <c r="A114" t="s">
        <v>145</v>
      </c>
      <c r="B114" t="s">
        <v>386</v>
      </c>
      <c r="C114" t="s">
        <v>360</v>
      </c>
    </row>
    <row r="115" spans="1:3" x14ac:dyDescent="0.25">
      <c r="A115" t="s">
        <v>516</v>
      </c>
      <c r="B115" t="s">
        <v>224</v>
      </c>
      <c r="C115" t="s">
        <v>366</v>
      </c>
    </row>
    <row r="116" spans="1:3" x14ac:dyDescent="0.25">
      <c r="A116" t="s">
        <v>284</v>
      </c>
      <c r="B116" t="s">
        <v>1344</v>
      </c>
      <c r="C116" t="s">
        <v>369</v>
      </c>
    </row>
    <row r="117" spans="1:3" x14ac:dyDescent="0.25">
      <c r="A117" t="s">
        <v>285</v>
      </c>
      <c r="B117" t="s">
        <v>226</v>
      </c>
      <c r="C117" t="s">
        <v>370</v>
      </c>
    </row>
    <row r="118" spans="1:3" x14ac:dyDescent="0.25">
      <c r="A118" t="s">
        <v>519</v>
      </c>
      <c r="B118" t="s">
        <v>1345</v>
      </c>
      <c r="C118" t="s">
        <v>373</v>
      </c>
    </row>
    <row r="119" spans="1:3" x14ac:dyDescent="0.25">
      <c r="A119" t="s">
        <v>287</v>
      </c>
      <c r="B119" t="s">
        <v>227</v>
      </c>
      <c r="C119" t="s">
        <v>374</v>
      </c>
    </row>
    <row r="120" spans="1:3" x14ac:dyDescent="0.25">
      <c r="A120" t="s">
        <v>288</v>
      </c>
      <c r="B120" t="s">
        <v>231</v>
      </c>
      <c r="C120" t="s">
        <v>377</v>
      </c>
    </row>
    <row r="121" spans="1:3" x14ac:dyDescent="0.25">
      <c r="A121" t="s">
        <v>1368</v>
      </c>
      <c r="B121" t="s">
        <v>1346</v>
      </c>
      <c r="C121" t="s">
        <v>379</v>
      </c>
    </row>
    <row r="122" spans="1:3" x14ac:dyDescent="0.25">
      <c r="A122" t="s">
        <v>290</v>
      </c>
      <c r="B122" t="s">
        <v>1347</v>
      </c>
      <c r="C122" t="s">
        <v>380</v>
      </c>
    </row>
    <row r="123" spans="1:3" x14ac:dyDescent="0.25">
      <c r="A123" t="s">
        <v>291</v>
      </c>
      <c r="B123" t="s">
        <v>1348</v>
      </c>
      <c r="C123" t="s">
        <v>382</v>
      </c>
    </row>
    <row r="124" spans="1:3" x14ac:dyDescent="0.25">
      <c r="A124" t="s">
        <v>292</v>
      </c>
      <c r="B124" t="s">
        <v>232</v>
      </c>
      <c r="C124" t="s">
        <v>384</v>
      </c>
    </row>
    <row r="125" spans="1:3" x14ac:dyDescent="0.25">
      <c r="A125" t="s">
        <v>293</v>
      </c>
      <c r="B125" t="s">
        <v>235</v>
      </c>
      <c r="C125" t="s">
        <v>385</v>
      </c>
    </row>
    <row r="126" spans="1:3" x14ac:dyDescent="0.25">
      <c r="A126" t="s">
        <v>524</v>
      </c>
      <c r="B126" t="s">
        <v>1349</v>
      </c>
      <c r="C126" t="s">
        <v>386</v>
      </c>
    </row>
    <row r="127" spans="1:3" x14ac:dyDescent="0.25">
      <c r="A127" t="s">
        <v>294</v>
      </c>
      <c r="B127" t="s">
        <v>802</v>
      </c>
      <c r="C127" t="s">
        <v>387</v>
      </c>
    </row>
    <row r="128" spans="1:3" x14ac:dyDescent="0.25">
      <c r="A128" t="s">
        <v>297</v>
      </c>
      <c r="B128" t="s">
        <v>469</v>
      </c>
      <c r="C128" t="s">
        <v>389</v>
      </c>
    </row>
    <row r="129" spans="1:3" x14ac:dyDescent="0.25">
      <c r="A129" t="s">
        <v>299</v>
      </c>
      <c r="B129" t="s">
        <v>240</v>
      </c>
      <c r="C129" t="s">
        <v>392</v>
      </c>
    </row>
    <row r="130" spans="1:3" x14ac:dyDescent="0.25">
      <c r="A130" t="s">
        <v>528</v>
      </c>
      <c r="B130" t="s">
        <v>242</v>
      </c>
      <c r="C130" t="s">
        <v>394</v>
      </c>
    </row>
    <row r="131" spans="1:3" x14ac:dyDescent="0.25">
      <c r="A131" t="s">
        <v>303</v>
      </c>
      <c r="B131" t="s">
        <v>246</v>
      </c>
      <c r="C131" t="s">
        <v>396</v>
      </c>
    </row>
    <row r="132" spans="1:3" x14ac:dyDescent="0.25">
      <c r="A132" t="s">
        <v>527</v>
      </c>
      <c r="B132" t="s">
        <v>1350</v>
      </c>
      <c r="C132" t="s">
        <v>398</v>
      </c>
    </row>
    <row r="133" spans="1:3" x14ac:dyDescent="0.25">
      <c r="A133" t="s">
        <v>305</v>
      </c>
      <c r="B133" t="s">
        <v>248</v>
      </c>
      <c r="C133" t="s">
        <v>231</v>
      </c>
    </row>
    <row r="134" spans="1:3" x14ac:dyDescent="0.25">
      <c r="A134" t="s">
        <v>1369</v>
      </c>
      <c r="B134" t="s">
        <v>1351</v>
      </c>
      <c r="C134" t="s">
        <v>402</v>
      </c>
    </row>
    <row r="135" spans="1:3" x14ac:dyDescent="0.25">
      <c r="A135" t="s">
        <v>307</v>
      </c>
      <c r="B135" t="s">
        <v>250</v>
      </c>
      <c r="C135" t="s">
        <v>406</v>
      </c>
    </row>
    <row r="136" spans="1:3" x14ac:dyDescent="0.25">
      <c r="A136" t="s">
        <v>525</v>
      </c>
      <c r="B136" t="s">
        <v>1352</v>
      </c>
      <c r="C136" t="s">
        <v>408</v>
      </c>
    </row>
    <row r="137" spans="1:3" x14ac:dyDescent="0.25">
      <c r="A137" t="s">
        <v>529</v>
      </c>
      <c r="B137" t="s">
        <v>251</v>
      </c>
      <c r="C137" t="s">
        <v>409</v>
      </c>
    </row>
    <row r="138" spans="1:3" x14ac:dyDescent="0.25">
      <c r="A138" t="s">
        <v>1370</v>
      </c>
      <c r="C138" t="s">
        <v>746</v>
      </c>
    </row>
    <row r="139" spans="1:3" x14ac:dyDescent="0.25">
      <c r="A139" t="s">
        <v>309</v>
      </c>
      <c r="C139" t="s">
        <v>413</v>
      </c>
    </row>
    <row r="140" spans="1:3" x14ac:dyDescent="0.25">
      <c r="A140" t="s">
        <v>311</v>
      </c>
      <c r="C140" t="s">
        <v>419</v>
      </c>
    </row>
    <row r="141" spans="1:3" x14ac:dyDescent="0.25">
      <c r="A141" t="s">
        <v>313</v>
      </c>
      <c r="C141" t="s">
        <v>421</v>
      </c>
    </row>
    <row r="142" spans="1:3" x14ac:dyDescent="0.25">
      <c r="A142" t="s">
        <v>314</v>
      </c>
      <c r="C142" t="s">
        <v>425</v>
      </c>
    </row>
    <row r="143" spans="1:3" x14ac:dyDescent="0.25">
      <c r="A143" t="s">
        <v>315</v>
      </c>
    </row>
    <row r="144" spans="1:3" x14ac:dyDescent="0.25">
      <c r="A144" t="s">
        <v>317</v>
      </c>
    </row>
    <row r="145" spans="1:1" x14ac:dyDescent="0.25">
      <c r="A145" t="s">
        <v>1371</v>
      </c>
    </row>
    <row r="146" spans="1:1" x14ac:dyDescent="0.25">
      <c r="A146" t="s">
        <v>318</v>
      </c>
    </row>
    <row r="147" spans="1:1" x14ac:dyDescent="0.25">
      <c r="A147" t="s">
        <v>531</v>
      </c>
    </row>
    <row r="148" spans="1:1" x14ac:dyDescent="0.25">
      <c r="A148" t="s">
        <v>530</v>
      </c>
    </row>
    <row r="149" spans="1:1" x14ac:dyDescent="0.25">
      <c r="A149" t="s">
        <v>319</v>
      </c>
    </row>
    <row r="150" spans="1:1" x14ac:dyDescent="0.25">
      <c r="A150" t="s">
        <v>534</v>
      </c>
    </row>
    <row r="151" spans="1:1" x14ac:dyDescent="0.25">
      <c r="A151" t="s">
        <v>320</v>
      </c>
    </row>
    <row r="152" spans="1:1" x14ac:dyDescent="0.25">
      <c r="A152" t="s">
        <v>532</v>
      </c>
    </row>
    <row r="153" spans="1:1" x14ac:dyDescent="0.25">
      <c r="A153" t="s">
        <v>703</v>
      </c>
    </row>
    <row r="154" spans="1:1" x14ac:dyDescent="0.25">
      <c r="A154" t="s">
        <v>535</v>
      </c>
    </row>
    <row r="155" spans="1:1" x14ac:dyDescent="0.25">
      <c r="A155" t="s">
        <v>324</v>
      </c>
    </row>
    <row r="156" spans="1:1" x14ac:dyDescent="0.25">
      <c r="A156" t="s">
        <v>325</v>
      </c>
    </row>
    <row r="157" spans="1:1" x14ac:dyDescent="0.25">
      <c r="A157" t="s">
        <v>326</v>
      </c>
    </row>
    <row r="158" spans="1:1" x14ac:dyDescent="0.25">
      <c r="A158" t="s">
        <v>327</v>
      </c>
    </row>
    <row r="159" spans="1:1" x14ac:dyDescent="0.25">
      <c r="A159" t="s">
        <v>1372</v>
      </c>
    </row>
    <row r="160" spans="1:1" x14ac:dyDescent="0.25">
      <c r="A160" t="s">
        <v>329</v>
      </c>
    </row>
    <row r="161" spans="1:1" x14ac:dyDescent="0.25">
      <c r="A161" t="s">
        <v>331</v>
      </c>
    </row>
    <row r="162" spans="1:1" x14ac:dyDescent="0.25">
      <c r="A162" t="s">
        <v>332</v>
      </c>
    </row>
    <row r="163" spans="1:1" x14ac:dyDescent="0.25">
      <c r="A163" t="s">
        <v>335</v>
      </c>
    </row>
    <row r="164" spans="1:1" x14ac:dyDescent="0.25">
      <c r="A164" t="s">
        <v>337</v>
      </c>
    </row>
    <row r="165" spans="1:1" x14ac:dyDescent="0.25">
      <c r="A165" t="s">
        <v>339</v>
      </c>
    </row>
    <row r="166" spans="1:1" x14ac:dyDescent="0.25">
      <c r="A166" t="s">
        <v>341</v>
      </c>
    </row>
    <row r="167" spans="1:1" x14ac:dyDescent="0.25">
      <c r="A167" t="s">
        <v>1373</v>
      </c>
    </row>
    <row r="168" spans="1:1" x14ac:dyDescent="0.25">
      <c r="A168" t="s">
        <v>342</v>
      </c>
    </row>
    <row r="169" spans="1:1" x14ac:dyDescent="0.25">
      <c r="A169" t="s">
        <v>343</v>
      </c>
    </row>
    <row r="170" spans="1:1" x14ac:dyDescent="0.25">
      <c r="A170" t="s">
        <v>344</v>
      </c>
    </row>
    <row r="171" spans="1:1" x14ac:dyDescent="0.25">
      <c r="A171" t="s">
        <v>345</v>
      </c>
    </row>
    <row r="172" spans="1:1" x14ac:dyDescent="0.25">
      <c r="A172" t="s">
        <v>346</v>
      </c>
    </row>
    <row r="173" spans="1:1" x14ac:dyDescent="0.25">
      <c r="A173" t="s">
        <v>350</v>
      </c>
    </row>
    <row r="174" spans="1:1" x14ac:dyDescent="0.25">
      <c r="A174" t="s">
        <v>351</v>
      </c>
    </row>
    <row r="175" spans="1:1" x14ac:dyDescent="0.25">
      <c r="A175" t="s">
        <v>1374</v>
      </c>
    </row>
    <row r="176" spans="1:1" x14ac:dyDescent="0.25">
      <c r="A176" t="s">
        <v>354</v>
      </c>
    </row>
    <row r="177" spans="1:1" x14ac:dyDescent="0.25">
      <c r="A177" t="s">
        <v>355</v>
      </c>
    </row>
    <row r="178" spans="1:1" x14ac:dyDescent="0.25">
      <c r="A178" t="s">
        <v>358</v>
      </c>
    </row>
    <row r="179" spans="1:1" x14ac:dyDescent="0.25">
      <c r="A179" t="s">
        <v>1375</v>
      </c>
    </row>
    <row r="180" spans="1:1" x14ac:dyDescent="0.25">
      <c r="A180" t="s">
        <v>539</v>
      </c>
    </row>
    <row r="181" spans="1:1" x14ac:dyDescent="0.25">
      <c r="A181" t="s">
        <v>361</v>
      </c>
    </row>
    <row r="182" spans="1:1" x14ac:dyDescent="0.25">
      <c r="A182" t="s">
        <v>1376</v>
      </c>
    </row>
    <row r="183" spans="1:1" x14ac:dyDescent="0.25">
      <c r="A183" t="s">
        <v>541</v>
      </c>
    </row>
    <row r="184" spans="1:1" x14ac:dyDescent="0.25">
      <c r="A184" t="s">
        <v>362</v>
      </c>
    </row>
    <row r="185" spans="1:1" x14ac:dyDescent="0.25">
      <c r="A185" t="s">
        <v>363</v>
      </c>
    </row>
    <row r="186" spans="1:1" x14ac:dyDescent="0.25">
      <c r="A186" t="s">
        <v>364</v>
      </c>
    </row>
    <row r="187" spans="1:1" x14ac:dyDescent="0.25">
      <c r="A187" t="s">
        <v>367</v>
      </c>
    </row>
    <row r="188" spans="1:1" x14ac:dyDescent="0.25">
      <c r="A188" t="s">
        <v>368</v>
      </c>
    </row>
    <row r="189" spans="1:1" x14ac:dyDescent="0.25">
      <c r="A189" t="s">
        <v>543</v>
      </c>
    </row>
    <row r="190" spans="1:1" x14ac:dyDescent="0.25">
      <c r="A190" t="s">
        <v>371</v>
      </c>
    </row>
    <row r="191" spans="1:1" x14ac:dyDescent="0.25">
      <c r="A191" t="s">
        <v>544</v>
      </c>
    </row>
    <row r="192" spans="1:1" x14ac:dyDescent="0.25">
      <c r="A192" t="s">
        <v>372</v>
      </c>
    </row>
    <row r="193" spans="1:1" x14ac:dyDescent="0.25">
      <c r="A193" t="s">
        <v>375</v>
      </c>
    </row>
    <row r="194" spans="1:1" x14ac:dyDescent="0.25">
      <c r="A194" t="s">
        <v>376</v>
      </c>
    </row>
    <row r="195" spans="1:1" x14ac:dyDescent="0.25">
      <c r="A195" t="s">
        <v>378</v>
      </c>
    </row>
    <row r="196" spans="1:1" x14ac:dyDescent="0.25">
      <c r="A196" t="s">
        <v>545</v>
      </c>
    </row>
    <row r="197" spans="1:1" x14ac:dyDescent="0.25">
      <c r="A197" t="s">
        <v>383</v>
      </c>
    </row>
    <row r="198" spans="1:1" x14ac:dyDescent="0.25">
      <c r="A198" t="s">
        <v>388</v>
      </c>
    </row>
    <row r="199" spans="1:1" x14ac:dyDescent="0.25">
      <c r="A199" t="s">
        <v>1377</v>
      </c>
    </row>
    <row r="200" spans="1:1" x14ac:dyDescent="0.25">
      <c r="A200" t="s">
        <v>720</v>
      </c>
    </row>
    <row r="201" spans="1:1" x14ac:dyDescent="0.25">
      <c r="A201" t="s">
        <v>798</v>
      </c>
    </row>
    <row r="202" spans="1:1" x14ac:dyDescent="0.25">
      <c r="A202" t="s">
        <v>390</v>
      </c>
    </row>
    <row r="203" spans="1:1" x14ac:dyDescent="0.25">
      <c r="A203" t="s">
        <v>391</v>
      </c>
    </row>
    <row r="204" spans="1:1" x14ac:dyDescent="0.25">
      <c r="A204" t="s">
        <v>397</v>
      </c>
    </row>
    <row r="205" spans="1:1" x14ac:dyDescent="0.25">
      <c r="A205" t="s">
        <v>400</v>
      </c>
    </row>
    <row r="206" spans="1:1" x14ac:dyDescent="0.25">
      <c r="A206" t="s">
        <v>1378</v>
      </c>
    </row>
    <row r="207" spans="1:1" x14ac:dyDescent="0.25">
      <c r="A207" t="s">
        <v>549</v>
      </c>
    </row>
    <row r="208" spans="1:1" x14ac:dyDescent="0.25">
      <c r="A208" t="s">
        <v>1379</v>
      </c>
    </row>
    <row r="209" spans="1:1" x14ac:dyDescent="0.25">
      <c r="A209" t="s">
        <v>401</v>
      </c>
    </row>
    <row r="210" spans="1:1" x14ac:dyDescent="0.25">
      <c r="A210" t="s">
        <v>403</v>
      </c>
    </row>
    <row r="211" spans="1:1" x14ac:dyDescent="0.25">
      <c r="A211" t="s">
        <v>404</v>
      </c>
    </row>
    <row r="212" spans="1:1" x14ac:dyDescent="0.25">
      <c r="A212" t="s">
        <v>407</v>
      </c>
    </row>
    <row r="213" spans="1:1" x14ac:dyDescent="0.25">
      <c r="A213" t="s">
        <v>1380</v>
      </c>
    </row>
    <row r="214" spans="1:1" x14ac:dyDescent="0.25">
      <c r="A214" t="s">
        <v>410</v>
      </c>
    </row>
    <row r="215" spans="1:1" x14ac:dyDescent="0.25">
      <c r="A215" t="s">
        <v>411</v>
      </c>
    </row>
    <row r="216" spans="1:1" x14ac:dyDescent="0.25">
      <c r="A216" t="s">
        <v>412</v>
      </c>
    </row>
    <row r="217" spans="1:1" x14ac:dyDescent="0.25">
      <c r="A217" t="s">
        <v>414</v>
      </c>
    </row>
    <row r="218" spans="1:1" x14ac:dyDescent="0.25">
      <c r="A218" t="s">
        <v>415</v>
      </c>
    </row>
    <row r="219" spans="1:1" x14ac:dyDescent="0.25">
      <c r="A219" t="s">
        <v>416</v>
      </c>
    </row>
    <row r="220" spans="1:1" x14ac:dyDescent="0.25">
      <c r="A220" t="s">
        <v>418</v>
      </c>
    </row>
    <row r="221" spans="1:1" x14ac:dyDescent="0.25">
      <c r="A221" t="s">
        <v>420</v>
      </c>
    </row>
    <row r="222" spans="1:1" x14ac:dyDescent="0.25">
      <c r="A222" t="s">
        <v>422</v>
      </c>
    </row>
    <row r="223" spans="1:1" x14ac:dyDescent="0.25">
      <c r="A223" t="s">
        <v>424</v>
      </c>
    </row>
    <row r="224" spans="1:1" x14ac:dyDescent="0.25">
      <c r="A224" t="s">
        <v>426</v>
      </c>
    </row>
    <row r="225" spans="1:1" x14ac:dyDescent="0.25">
      <c r="A225" t="s">
        <v>427</v>
      </c>
    </row>
    <row r="226" spans="1:1" x14ac:dyDescent="0.25">
      <c r="A226" t="s">
        <v>428</v>
      </c>
    </row>
    <row r="227" spans="1:1" x14ac:dyDescent="0.25">
      <c r="A227" t="s">
        <v>557</v>
      </c>
    </row>
    <row r="228" spans="1:1" x14ac:dyDescent="0.25">
      <c r="A228" t="s">
        <v>429</v>
      </c>
    </row>
    <row r="229" spans="1:1" x14ac:dyDescent="0.25">
      <c r="A229" t="s">
        <v>430</v>
      </c>
    </row>
    <row r="230" spans="1:1" x14ac:dyDescent="0.25">
      <c r="A230" t="s">
        <v>431</v>
      </c>
    </row>
    <row r="231" spans="1:1" x14ac:dyDescent="0.25">
      <c r="A231" t="s">
        <v>432</v>
      </c>
    </row>
    <row r="232" spans="1:1" x14ac:dyDescent="0.25">
      <c r="A232" t="s">
        <v>433</v>
      </c>
    </row>
    <row r="233" spans="1:1" x14ac:dyDescent="0.25">
      <c r="A233" t="s">
        <v>434</v>
      </c>
    </row>
    <row r="234" spans="1:1" x14ac:dyDescent="0.25">
      <c r="A234" t="s">
        <v>435</v>
      </c>
    </row>
    <row r="235" spans="1:1" x14ac:dyDescent="0.25">
      <c r="A235" t="s">
        <v>436</v>
      </c>
    </row>
    <row r="236" spans="1:1" x14ac:dyDescent="0.25">
      <c r="A236" t="s">
        <v>437</v>
      </c>
    </row>
    <row r="237" spans="1:1" x14ac:dyDescent="0.25">
      <c r="A237" t="s">
        <v>438</v>
      </c>
    </row>
    <row r="238" spans="1:1" x14ac:dyDescent="0.25">
      <c r="A238" t="s">
        <v>439</v>
      </c>
    </row>
    <row r="239" spans="1:1" x14ac:dyDescent="0.25">
      <c r="A239" t="s">
        <v>440</v>
      </c>
    </row>
    <row r="240" spans="1:1" x14ac:dyDescent="0.25">
      <c r="A240" t="s">
        <v>441</v>
      </c>
    </row>
    <row r="241" spans="1:1" x14ac:dyDescent="0.25">
      <c r="A241" t="s">
        <v>443</v>
      </c>
    </row>
    <row r="242" spans="1:1" x14ac:dyDescent="0.25">
      <c r="A242" t="s">
        <v>444</v>
      </c>
    </row>
    <row r="243" spans="1:1" x14ac:dyDescent="0.25">
      <c r="A243" t="s">
        <v>445</v>
      </c>
    </row>
    <row r="244" spans="1:1" x14ac:dyDescent="0.25">
      <c r="A244" t="s">
        <v>446</v>
      </c>
    </row>
    <row r="245" spans="1:1" x14ac:dyDescent="0.25">
      <c r="A245" t="s">
        <v>560</v>
      </c>
    </row>
    <row r="246" spans="1:1" x14ac:dyDescent="0.25">
      <c r="A246" t="s">
        <v>447</v>
      </c>
    </row>
    <row r="247" spans="1:1" x14ac:dyDescent="0.25">
      <c r="A247" t="s">
        <v>448</v>
      </c>
    </row>
    <row r="248" spans="1:1" x14ac:dyDescent="0.25">
      <c r="A248" t="s">
        <v>449</v>
      </c>
    </row>
    <row r="249" spans="1:1" x14ac:dyDescent="0.25">
      <c r="A249" t="s">
        <v>450</v>
      </c>
    </row>
    <row r="250" spans="1:1" x14ac:dyDescent="0.25">
      <c r="A250" t="s">
        <v>1381</v>
      </c>
    </row>
    <row r="251" spans="1:1" x14ac:dyDescent="0.25">
      <c r="A251" t="s">
        <v>1382</v>
      </c>
    </row>
    <row r="252" spans="1:1" x14ac:dyDescent="0.25">
      <c r="A252" t="s">
        <v>1383</v>
      </c>
    </row>
    <row r="253" spans="1:1" x14ac:dyDescent="0.25">
      <c r="A253" t="s">
        <v>451</v>
      </c>
    </row>
    <row r="254" spans="1:1" x14ac:dyDescent="0.25">
      <c r="A254" t="s">
        <v>1384</v>
      </c>
    </row>
    <row r="255" spans="1:1" x14ac:dyDescent="0.25">
      <c r="A255" t="s">
        <v>452</v>
      </c>
    </row>
    <row r="256" spans="1:1" x14ac:dyDescent="0.25">
      <c r="A256" t="s">
        <v>453</v>
      </c>
    </row>
    <row r="257" spans="1:1" x14ac:dyDescent="0.25">
      <c r="A257" t="s">
        <v>454</v>
      </c>
    </row>
    <row r="258" spans="1:1" x14ac:dyDescent="0.25">
      <c r="A258" t="s">
        <v>455</v>
      </c>
    </row>
    <row r="259" spans="1:1" x14ac:dyDescent="0.25">
      <c r="A259" t="s">
        <v>457</v>
      </c>
    </row>
    <row r="260" spans="1:1" x14ac:dyDescent="0.25">
      <c r="A260" t="s">
        <v>625</v>
      </c>
    </row>
    <row r="261" spans="1:1" x14ac:dyDescent="0.25">
      <c r="A261" t="s">
        <v>567</v>
      </c>
    </row>
    <row r="262" spans="1:1" x14ac:dyDescent="0.25">
      <c r="A262" t="s">
        <v>458</v>
      </c>
    </row>
    <row r="263" spans="1:1" x14ac:dyDescent="0.25">
      <c r="A263" t="s">
        <v>459</v>
      </c>
    </row>
    <row r="264" spans="1:1" x14ac:dyDescent="0.25">
      <c r="A264" t="s">
        <v>569</v>
      </c>
    </row>
    <row r="265" spans="1:1" x14ac:dyDescent="0.25">
      <c r="A265" t="s">
        <v>460</v>
      </c>
    </row>
    <row r="266" spans="1:1" x14ac:dyDescent="0.25">
      <c r="A266" t="s">
        <v>461</v>
      </c>
    </row>
    <row r="267" spans="1:1" x14ac:dyDescent="0.25">
      <c r="A267" t="s">
        <v>462</v>
      </c>
    </row>
    <row r="268" spans="1:1" x14ac:dyDescent="0.25">
      <c r="A268" t="s">
        <v>463</v>
      </c>
    </row>
    <row r="269" spans="1:1" x14ac:dyDescent="0.25">
      <c r="A269" t="s">
        <v>570</v>
      </c>
    </row>
    <row r="270" spans="1:1" x14ac:dyDescent="0.25">
      <c r="A270" t="s">
        <v>465</v>
      </c>
    </row>
    <row r="271" spans="1:1" x14ac:dyDescent="0.25">
      <c r="A271" t="s">
        <v>466</v>
      </c>
    </row>
    <row r="272" spans="1:1" x14ac:dyDescent="0.25">
      <c r="A272" t="s">
        <v>468</v>
      </c>
    </row>
    <row r="273" spans="1:1" x14ac:dyDescent="0.25">
      <c r="A273" t="s">
        <v>469</v>
      </c>
    </row>
    <row r="274" spans="1:1" x14ac:dyDescent="0.25">
      <c r="A274" t="s">
        <v>571</v>
      </c>
    </row>
    <row r="275" spans="1:1" x14ac:dyDescent="0.25">
      <c r="A275" t="s">
        <v>1385</v>
      </c>
    </row>
    <row r="276" spans="1:1" x14ac:dyDescent="0.25">
      <c r="A276" t="s">
        <v>470</v>
      </c>
    </row>
    <row r="277" spans="1:1" x14ac:dyDescent="0.25">
      <c r="A277" t="s">
        <v>471</v>
      </c>
    </row>
    <row r="278" spans="1:1" x14ac:dyDescent="0.25">
      <c r="A278" t="s">
        <v>573</v>
      </c>
    </row>
    <row r="279" spans="1:1" x14ac:dyDescent="0.25">
      <c r="A279" t="s">
        <v>576</v>
      </c>
    </row>
    <row r="280" spans="1:1" x14ac:dyDescent="0.25">
      <c r="A280" t="s">
        <v>473</v>
      </c>
    </row>
    <row r="281" spans="1:1" x14ac:dyDescent="0.25">
      <c r="A281" t="s">
        <v>474</v>
      </c>
    </row>
    <row r="282" spans="1:1" x14ac:dyDescent="0.25">
      <c r="A282" t="s">
        <v>425</v>
      </c>
    </row>
    <row r="283" spans="1:1" x14ac:dyDescent="0.25">
      <c r="A283" t="s">
        <v>475</v>
      </c>
    </row>
    <row r="284" spans="1:1" x14ac:dyDescent="0.25">
      <c r="A284" t="s">
        <v>476</v>
      </c>
    </row>
    <row r="285" spans="1:1" x14ac:dyDescent="0.25">
      <c r="A285" t="s">
        <v>477</v>
      </c>
    </row>
    <row r="286" spans="1:1" x14ac:dyDescent="0.25">
      <c r="A286" t="s">
        <v>478</v>
      </c>
    </row>
    <row r="287" spans="1:1" x14ac:dyDescent="0.25">
      <c r="A287" t="s">
        <v>1386</v>
      </c>
    </row>
    <row r="288" spans="1:1" x14ac:dyDescent="0.25">
      <c r="A288" t="s">
        <v>479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797B2-477F-4A62-B860-10D2BDE31A86}">
  <dimension ref="A1:F101"/>
  <sheetViews>
    <sheetView workbookViewId="0">
      <selection activeCell="F2" sqref="F2:F51"/>
    </sheetView>
  </sheetViews>
  <sheetFormatPr defaultRowHeight="15" x14ac:dyDescent="0.25"/>
  <cols>
    <col min="1" max="1" width="20.28515625" bestFit="1" customWidth="1"/>
    <col min="2" max="2" width="20.85546875" bestFit="1" customWidth="1"/>
    <col min="3" max="3" width="21.140625" bestFit="1" customWidth="1"/>
    <col min="4" max="4" width="18.7109375" bestFit="1" customWidth="1"/>
    <col min="5" max="5" width="19.28515625" bestFit="1" customWidth="1"/>
    <col min="6" max="6" width="19.5703125" bestFit="1" customWidth="1"/>
  </cols>
  <sheetData>
    <row r="1" spans="1:6" s="3" customFormat="1" x14ac:dyDescent="0.25">
      <c r="A1" s="3" t="s">
        <v>1388</v>
      </c>
      <c r="B1" s="3" t="s">
        <v>1389</v>
      </c>
      <c r="C1" s="3" t="s">
        <v>1390</v>
      </c>
      <c r="D1" s="21" t="s">
        <v>1391</v>
      </c>
      <c r="E1" s="21" t="s">
        <v>1392</v>
      </c>
      <c r="F1" s="21" t="s">
        <v>1393</v>
      </c>
    </row>
    <row r="2" spans="1:6" x14ac:dyDescent="0.25">
      <c r="A2" t="s">
        <v>74</v>
      </c>
      <c r="B2" t="s">
        <v>67</v>
      </c>
      <c r="C2" t="s">
        <v>65</v>
      </c>
      <c r="D2" t="s">
        <v>1400</v>
      </c>
      <c r="E2" t="s">
        <v>72</v>
      </c>
      <c r="F2" t="s">
        <v>480</v>
      </c>
    </row>
    <row r="3" spans="1:6" x14ac:dyDescent="0.25">
      <c r="A3" t="s">
        <v>76</v>
      </c>
      <c r="B3" t="s">
        <v>70</v>
      </c>
      <c r="C3" t="s">
        <v>67</v>
      </c>
      <c r="D3" t="s">
        <v>1401</v>
      </c>
      <c r="E3" t="s">
        <v>100</v>
      </c>
      <c r="F3" t="s">
        <v>1438</v>
      </c>
    </row>
    <row r="4" spans="1:6" x14ac:dyDescent="0.25">
      <c r="A4" t="s">
        <v>481</v>
      </c>
      <c r="B4" t="s">
        <v>72</v>
      </c>
      <c r="C4" t="s">
        <v>81</v>
      </c>
      <c r="D4" t="s">
        <v>89</v>
      </c>
      <c r="E4" t="s">
        <v>122</v>
      </c>
      <c r="F4" t="s">
        <v>78</v>
      </c>
    </row>
    <row r="5" spans="1:6" x14ac:dyDescent="0.25">
      <c r="A5" t="s">
        <v>89</v>
      </c>
      <c r="B5" t="s">
        <v>74</v>
      </c>
      <c r="C5" t="s">
        <v>87</v>
      </c>
      <c r="D5" t="s">
        <v>1355</v>
      </c>
      <c r="E5" t="s">
        <v>1359</v>
      </c>
      <c r="F5" t="s">
        <v>487</v>
      </c>
    </row>
    <row r="6" spans="1:6" x14ac:dyDescent="0.25">
      <c r="A6" t="s">
        <v>482</v>
      </c>
      <c r="B6" t="s">
        <v>89</v>
      </c>
      <c r="C6" t="s">
        <v>91</v>
      </c>
      <c r="D6" t="s">
        <v>1402</v>
      </c>
      <c r="E6" t="s">
        <v>1394</v>
      </c>
      <c r="F6" t="s">
        <v>489</v>
      </c>
    </row>
    <row r="7" spans="1:6" x14ac:dyDescent="0.25">
      <c r="A7" t="s">
        <v>483</v>
      </c>
      <c r="B7" t="s">
        <v>91</v>
      </c>
      <c r="C7" t="s">
        <v>95</v>
      </c>
      <c r="D7" t="s">
        <v>1403</v>
      </c>
      <c r="E7" t="s">
        <v>169</v>
      </c>
      <c r="F7" t="s">
        <v>1439</v>
      </c>
    </row>
    <row r="8" spans="1:6" x14ac:dyDescent="0.25">
      <c r="A8" t="s">
        <v>100</v>
      </c>
      <c r="B8" t="s">
        <v>93</v>
      </c>
      <c r="C8" t="s">
        <v>109</v>
      </c>
      <c r="D8" t="s">
        <v>1404</v>
      </c>
      <c r="E8" t="s">
        <v>498</v>
      </c>
      <c r="F8" t="s">
        <v>497</v>
      </c>
    </row>
    <row r="9" spans="1:6" x14ac:dyDescent="0.25">
      <c r="A9" t="s">
        <v>102</v>
      </c>
      <c r="B9" t="s">
        <v>95</v>
      </c>
      <c r="C9" t="s">
        <v>122</v>
      </c>
      <c r="D9" t="s">
        <v>1405</v>
      </c>
      <c r="E9" t="s">
        <v>204</v>
      </c>
      <c r="F9" t="s">
        <v>175</v>
      </c>
    </row>
    <row r="10" spans="1:6" x14ac:dyDescent="0.25">
      <c r="A10" t="s">
        <v>485</v>
      </c>
      <c r="B10" t="s">
        <v>107</v>
      </c>
      <c r="C10" t="s">
        <v>488</v>
      </c>
      <c r="D10" t="s">
        <v>1406</v>
      </c>
      <c r="E10" t="s">
        <v>252</v>
      </c>
      <c r="F10" t="s">
        <v>1440</v>
      </c>
    </row>
    <row r="11" spans="1:6" x14ac:dyDescent="0.25">
      <c r="A11" t="s">
        <v>120</v>
      </c>
      <c r="B11" t="s">
        <v>122</v>
      </c>
      <c r="C11" t="s">
        <v>149</v>
      </c>
      <c r="D11" t="s">
        <v>1407</v>
      </c>
      <c r="E11" t="s">
        <v>511</v>
      </c>
      <c r="F11" t="s">
        <v>496</v>
      </c>
    </row>
    <row r="12" spans="1:6" x14ac:dyDescent="0.25">
      <c r="A12" t="s">
        <v>137</v>
      </c>
      <c r="B12" t="s">
        <v>132</v>
      </c>
      <c r="C12" t="s">
        <v>152</v>
      </c>
      <c r="D12" t="s">
        <v>1408</v>
      </c>
      <c r="E12" t="s">
        <v>271</v>
      </c>
      <c r="F12" t="s">
        <v>1441</v>
      </c>
    </row>
    <row r="13" spans="1:6" x14ac:dyDescent="0.25">
      <c r="A13" t="s">
        <v>138</v>
      </c>
      <c r="B13" t="s">
        <v>133</v>
      </c>
      <c r="C13" t="s">
        <v>155</v>
      </c>
      <c r="D13" t="s">
        <v>1409</v>
      </c>
      <c r="E13" t="s">
        <v>282</v>
      </c>
      <c r="F13" t="s">
        <v>220</v>
      </c>
    </row>
    <row r="14" spans="1:6" x14ac:dyDescent="0.25">
      <c r="A14" t="s">
        <v>490</v>
      </c>
      <c r="B14" t="s">
        <v>152</v>
      </c>
      <c r="C14" t="s">
        <v>164</v>
      </c>
      <c r="D14" t="s">
        <v>1410</v>
      </c>
      <c r="E14" t="s">
        <v>285</v>
      </c>
      <c r="F14" t="s">
        <v>505</v>
      </c>
    </row>
    <row r="15" spans="1:6" x14ac:dyDescent="0.25">
      <c r="A15" t="s">
        <v>152</v>
      </c>
      <c r="B15" t="s">
        <v>164</v>
      </c>
      <c r="C15" t="s">
        <v>497</v>
      </c>
      <c r="D15" t="s">
        <v>506</v>
      </c>
      <c r="E15" t="s">
        <v>294</v>
      </c>
      <c r="F15" t="s">
        <v>1442</v>
      </c>
    </row>
    <row r="16" spans="1:6" x14ac:dyDescent="0.25">
      <c r="A16" t="s">
        <v>178</v>
      </c>
      <c r="B16" t="s">
        <v>166</v>
      </c>
      <c r="C16" t="s">
        <v>178</v>
      </c>
      <c r="D16" t="s">
        <v>1411</v>
      </c>
      <c r="E16" t="s">
        <v>525</v>
      </c>
      <c r="F16" t="s">
        <v>1443</v>
      </c>
    </row>
    <row r="17" spans="1:6" x14ac:dyDescent="0.25">
      <c r="A17" t="s">
        <v>1363</v>
      </c>
      <c r="B17" t="s">
        <v>175</v>
      </c>
      <c r="C17" t="s">
        <v>200</v>
      </c>
      <c r="D17" t="s">
        <v>1412</v>
      </c>
      <c r="E17" t="s">
        <v>535</v>
      </c>
      <c r="F17" t="s">
        <v>1444</v>
      </c>
    </row>
    <row r="18" spans="1:6" x14ac:dyDescent="0.25">
      <c r="A18" t="s">
        <v>180</v>
      </c>
      <c r="B18" t="s">
        <v>178</v>
      </c>
      <c r="C18" t="s">
        <v>500</v>
      </c>
      <c r="D18" t="s">
        <v>511</v>
      </c>
      <c r="E18" t="s">
        <v>339</v>
      </c>
      <c r="F18" t="s">
        <v>513</v>
      </c>
    </row>
    <row r="19" spans="1:6" x14ac:dyDescent="0.25">
      <c r="A19" t="s">
        <v>186</v>
      </c>
      <c r="B19" t="s">
        <v>180</v>
      </c>
      <c r="C19" t="s">
        <v>203</v>
      </c>
      <c r="D19" t="s">
        <v>1413</v>
      </c>
      <c r="E19" t="s">
        <v>350</v>
      </c>
      <c r="F19" t="s">
        <v>282</v>
      </c>
    </row>
    <row r="20" spans="1:6" x14ac:dyDescent="0.25">
      <c r="A20" t="s">
        <v>188</v>
      </c>
      <c r="B20" t="s">
        <v>194</v>
      </c>
      <c r="C20" t="s">
        <v>503</v>
      </c>
      <c r="D20" t="s">
        <v>1414</v>
      </c>
      <c r="E20" t="s">
        <v>1395</v>
      </c>
      <c r="F20" t="s">
        <v>283</v>
      </c>
    </row>
    <row r="21" spans="1:6" x14ac:dyDescent="0.25">
      <c r="A21" t="s">
        <v>194</v>
      </c>
      <c r="B21" t="s">
        <v>200</v>
      </c>
      <c r="C21" t="s">
        <v>223</v>
      </c>
      <c r="D21" t="s">
        <v>1415</v>
      </c>
      <c r="E21" t="s">
        <v>541</v>
      </c>
      <c r="F21" t="s">
        <v>1445</v>
      </c>
    </row>
    <row r="22" spans="1:6" x14ac:dyDescent="0.25">
      <c r="A22" t="s">
        <v>197</v>
      </c>
      <c r="B22" t="s">
        <v>503</v>
      </c>
      <c r="C22" t="s">
        <v>225</v>
      </c>
      <c r="D22" t="s">
        <v>1416</v>
      </c>
      <c r="E22" t="s">
        <v>1396</v>
      </c>
      <c r="F22" t="s">
        <v>514</v>
      </c>
    </row>
    <row r="23" spans="1:6" x14ac:dyDescent="0.25">
      <c r="A23" t="s">
        <v>499</v>
      </c>
      <c r="B23" t="s">
        <v>204</v>
      </c>
      <c r="C23" t="s">
        <v>234</v>
      </c>
      <c r="D23" t="s">
        <v>1417</v>
      </c>
      <c r="E23" t="s">
        <v>543</v>
      </c>
      <c r="F23" t="s">
        <v>307</v>
      </c>
    </row>
    <row r="24" spans="1:6" x14ac:dyDescent="0.25">
      <c r="A24" t="s">
        <v>502</v>
      </c>
      <c r="B24" t="s">
        <v>205</v>
      </c>
      <c r="C24" t="s">
        <v>237</v>
      </c>
      <c r="D24" t="s">
        <v>1371</v>
      </c>
      <c r="E24" t="s">
        <v>371</v>
      </c>
      <c r="F24" t="s">
        <v>1446</v>
      </c>
    </row>
    <row r="25" spans="1:6" x14ac:dyDescent="0.25">
      <c r="A25" t="s">
        <v>206</v>
      </c>
      <c r="B25" t="s">
        <v>206</v>
      </c>
      <c r="C25" t="s">
        <v>510</v>
      </c>
      <c r="D25" t="s">
        <v>1418</v>
      </c>
      <c r="E25" t="s">
        <v>1397</v>
      </c>
      <c r="F25" t="s">
        <v>1447</v>
      </c>
    </row>
    <row r="26" spans="1:6" x14ac:dyDescent="0.25">
      <c r="A26" t="s">
        <v>504</v>
      </c>
      <c r="B26" t="s">
        <v>225</v>
      </c>
      <c r="C26" t="s">
        <v>244</v>
      </c>
      <c r="D26" t="s">
        <v>1376</v>
      </c>
      <c r="E26" t="s">
        <v>372</v>
      </c>
      <c r="F26" t="s">
        <v>329</v>
      </c>
    </row>
    <row r="27" spans="1:6" x14ac:dyDescent="0.25">
      <c r="A27" t="s">
        <v>225</v>
      </c>
      <c r="B27" t="s">
        <v>239</v>
      </c>
      <c r="C27" t="s">
        <v>252</v>
      </c>
      <c r="D27" t="s">
        <v>1419</v>
      </c>
      <c r="E27" t="s">
        <v>383</v>
      </c>
      <c r="F27" t="s">
        <v>1448</v>
      </c>
    </row>
    <row r="28" spans="1:6" x14ac:dyDescent="0.25">
      <c r="A28" t="s">
        <v>239</v>
      </c>
      <c r="B28" t="s">
        <v>263</v>
      </c>
      <c r="C28" t="s">
        <v>258</v>
      </c>
      <c r="D28" t="s">
        <v>1420</v>
      </c>
      <c r="E28" t="s">
        <v>546</v>
      </c>
      <c r="F28" t="s">
        <v>345</v>
      </c>
    </row>
    <row r="29" spans="1:6" x14ac:dyDescent="0.25">
      <c r="A29" t="s">
        <v>252</v>
      </c>
      <c r="B29" t="s">
        <v>265</v>
      </c>
      <c r="C29" t="s">
        <v>261</v>
      </c>
      <c r="D29" t="s">
        <v>1421</v>
      </c>
      <c r="E29" t="s">
        <v>550</v>
      </c>
      <c r="F29" t="s">
        <v>1449</v>
      </c>
    </row>
    <row r="30" spans="1:6" x14ac:dyDescent="0.25">
      <c r="A30" t="s">
        <v>256</v>
      </c>
      <c r="B30" t="s">
        <v>273</v>
      </c>
      <c r="C30" t="s">
        <v>274</v>
      </c>
      <c r="D30" t="s">
        <v>1422</v>
      </c>
      <c r="E30" t="s">
        <v>404</v>
      </c>
      <c r="F30" t="s">
        <v>1395</v>
      </c>
    </row>
    <row r="31" spans="1:6" x14ac:dyDescent="0.25">
      <c r="A31" t="s">
        <v>261</v>
      </c>
      <c r="B31" t="s">
        <v>274</v>
      </c>
      <c r="C31" t="s">
        <v>277</v>
      </c>
      <c r="D31" t="s">
        <v>545</v>
      </c>
      <c r="E31" t="s">
        <v>411</v>
      </c>
      <c r="F31" t="s">
        <v>1375</v>
      </c>
    </row>
    <row r="32" spans="1:6" x14ac:dyDescent="0.25">
      <c r="A32" t="s">
        <v>268</v>
      </c>
      <c r="B32" t="s">
        <v>277</v>
      </c>
      <c r="C32" t="s">
        <v>278</v>
      </c>
      <c r="D32" t="s">
        <v>1423</v>
      </c>
      <c r="E32" t="s">
        <v>415</v>
      </c>
      <c r="F32" t="s">
        <v>1450</v>
      </c>
    </row>
    <row r="33" spans="1:6" x14ac:dyDescent="0.25">
      <c r="A33" t="s">
        <v>511</v>
      </c>
      <c r="B33" t="s">
        <v>282</v>
      </c>
      <c r="C33" t="s">
        <v>1387</v>
      </c>
      <c r="D33" t="s">
        <v>397</v>
      </c>
      <c r="E33" t="s">
        <v>427</v>
      </c>
      <c r="F33" t="s">
        <v>1451</v>
      </c>
    </row>
    <row r="34" spans="1:6" x14ac:dyDescent="0.25">
      <c r="A34" t="s">
        <v>512</v>
      </c>
      <c r="B34" t="s">
        <v>283</v>
      </c>
      <c r="C34" t="s">
        <v>1367</v>
      </c>
      <c r="D34" t="s">
        <v>1378</v>
      </c>
      <c r="E34" t="s">
        <v>557</v>
      </c>
      <c r="F34" t="s">
        <v>1452</v>
      </c>
    </row>
    <row r="35" spans="1:6" x14ac:dyDescent="0.25">
      <c r="A35" t="s">
        <v>1387</v>
      </c>
      <c r="B35" t="s">
        <v>520</v>
      </c>
      <c r="C35" t="s">
        <v>283</v>
      </c>
      <c r="D35" t="s">
        <v>1424</v>
      </c>
      <c r="E35" t="s">
        <v>440</v>
      </c>
      <c r="F35" t="s">
        <v>554</v>
      </c>
    </row>
    <row r="36" spans="1:6" x14ac:dyDescent="0.25">
      <c r="A36" t="s">
        <v>1367</v>
      </c>
      <c r="B36" t="s">
        <v>301</v>
      </c>
      <c r="C36" t="s">
        <v>516</v>
      </c>
      <c r="D36" t="s">
        <v>1425</v>
      </c>
      <c r="E36" t="s">
        <v>441</v>
      </c>
      <c r="F36" t="s">
        <v>556</v>
      </c>
    </row>
    <row r="37" spans="1:6" x14ac:dyDescent="0.25">
      <c r="A37" t="s">
        <v>515</v>
      </c>
      <c r="B37" t="s">
        <v>307</v>
      </c>
      <c r="C37" t="s">
        <v>518</v>
      </c>
      <c r="D37" t="s">
        <v>1426</v>
      </c>
      <c r="E37" t="s">
        <v>443</v>
      </c>
      <c r="F37" t="s">
        <v>558</v>
      </c>
    </row>
    <row r="38" spans="1:6" x14ac:dyDescent="0.25">
      <c r="A38" t="s">
        <v>283</v>
      </c>
      <c r="B38" t="s">
        <v>525</v>
      </c>
      <c r="C38" t="s">
        <v>517</v>
      </c>
      <c r="D38" t="s">
        <v>1427</v>
      </c>
      <c r="E38" t="s">
        <v>444</v>
      </c>
      <c r="F38" t="s">
        <v>431</v>
      </c>
    </row>
    <row r="39" spans="1:6" x14ac:dyDescent="0.25">
      <c r="A39" t="s">
        <v>287</v>
      </c>
      <c r="B39" t="s">
        <v>526</v>
      </c>
      <c r="C39" t="s">
        <v>519</v>
      </c>
      <c r="D39" t="s">
        <v>557</v>
      </c>
      <c r="E39" t="s">
        <v>1398</v>
      </c>
      <c r="F39" t="s">
        <v>436</v>
      </c>
    </row>
    <row r="40" spans="1:6" x14ac:dyDescent="0.25">
      <c r="A40" t="s">
        <v>288</v>
      </c>
      <c r="B40" t="s">
        <v>309</v>
      </c>
      <c r="C40" t="s">
        <v>287</v>
      </c>
      <c r="D40" t="s">
        <v>1428</v>
      </c>
      <c r="E40" t="s">
        <v>1382</v>
      </c>
      <c r="F40" t="s">
        <v>440</v>
      </c>
    </row>
    <row r="41" spans="1:6" x14ac:dyDescent="0.25">
      <c r="A41" t="s">
        <v>291</v>
      </c>
      <c r="B41" t="s">
        <v>311</v>
      </c>
      <c r="C41" t="s">
        <v>291</v>
      </c>
      <c r="D41" t="s">
        <v>1429</v>
      </c>
      <c r="E41" t="s">
        <v>1383</v>
      </c>
      <c r="F41" t="s">
        <v>563</v>
      </c>
    </row>
    <row r="42" spans="1:6" x14ac:dyDescent="0.25">
      <c r="A42" t="s">
        <v>293</v>
      </c>
      <c r="B42" t="s">
        <v>319</v>
      </c>
      <c r="C42" t="s">
        <v>523</v>
      </c>
      <c r="D42" t="s">
        <v>1430</v>
      </c>
      <c r="E42" t="s">
        <v>451</v>
      </c>
      <c r="F42" t="s">
        <v>568</v>
      </c>
    </row>
    <row r="43" spans="1:6" x14ac:dyDescent="0.25">
      <c r="A43" t="s">
        <v>524</v>
      </c>
      <c r="B43" t="s">
        <v>320</v>
      </c>
      <c r="C43" t="s">
        <v>297</v>
      </c>
      <c r="D43" t="s">
        <v>463</v>
      </c>
      <c r="E43" t="s">
        <v>459</v>
      </c>
      <c r="F43" t="s">
        <v>1453</v>
      </c>
    </row>
    <row r="44" spans="1:6" x14ac:dyDescent="0.25">
      <c r="A44" t="s">
        <v>523</v>
      </c>
      <c r="B44" t="s">
        <v>532</v>
      </c>
      <c r="C44" t="s">
        <v>522</v>
      </c>
      <c r="D44" t="s">
        <v>1431</v>
      </c>
      <c r="E44" t="s">
        <v>463</v>
      </c>
      <c r="F44" t="s">
        <v>565</v>
      </c>
    </row>
    <row r="45" spans="1:6" x14ac:dyDescent="0.25">
      <c r="A45" t="s">
        <v>303</v>
      </c>
      <c r="B45" t="s">
        <v>533</v>
      </c>
      <c r="C45" t="s">
        <v>527</v>
      </c>
      <c r="D45" t="s">
        <v>1432</v>
      </c>
      <c r="E45" t="s">
        <v>467</v>
      </c>
      <c r="F45" t="s">
        <v>462</v>
      </c>
    </row>
    <row r="46" spans="1:6" x14ac:dyDescent="0.25">
      <c r="A46" t="s">
        <v>529</v>
      </c>
      <c r="B46" t="s">
        <v>535</v>
      </c>
      <c r="C46" t="s">
        <v>307</v>
      </c>
      <c r="D46" t="s">
        <v>1433</v>
      </c>
      <c r="E46" t="s">
        <v>471</v>
      </c>
      <c r="F46" t="s">
        <v>467</v>
      </c>
    </row>
    <row r="47" spans="1:6" x14ac:dyDescent="0.25">
      <c r="A47" t="s">
        <v>1370</v>
      </c>
      <c r="B47" t="s">
        <v>334</v>
      </c>
      <c r="C47" t="s">
        <v>309</v>
      </c>
      <c r="D47" t="s">
        <v>1434</v>
      </c>
      <c r="E47" t="s">
        <v>573</v>
      </c>
      <c r="F47" t="s">
        <v>1454</v>
      </c>
    </row>
    <row r="48" spans="1:6" x14ac:dyDescent="0.25">
      <c r="A48" t="s">
        <v>314</v>
      </c>
      <c r="B48" t="s">
        <v>537</v>
      </c>
      <c r="C48" t="s">
        <v>318</v>
      </c>
      <c r="D48" t="s">
        <v>1399</v>
      </c>
      <c r="E48" t="s">
        <v>1399</v>
      </c>
      <c r="F48" t="s">
        <v>576</v>
      </c>
    </row>
    <row r="49" spans="1:6" x14ac:dyDescent="0.25">
      <c r="A49" t="s">
        <v>535</v>
      </c>
      <c r="B49" t="s">
        <v>339</v>
      </c>
      <c r="C49" t="s">
        <v>324</v>
      </c>
      <c r="D49" t="s">
        <v>1435</v>
      </c>
      <c r="E49" t="s">
        <v>475</v>
      </c>
      <c r="F49" t="s">
        <v>1455</v>
      </c>
    </row>
    <row r="50" spans="1:6" x14ac:dyDescent="0.25">
      <c r="A50" t="s">
        <v>325</v>
      </c>
      <c r="B50" t="s">
        <v>341</v>
      </c>
      <c r="C50" t="s">
        <v>326</v>
      </c>
      <c r="D50" t="s">
        <v>1436</v>
      </c>
      <c r="E50" t="s">
        <v>477</v>
      </c>
      <c r="F50" t="s">
        <v>1386</v>
      </c>
    </row>
    <row r="51" spans="1:6" x14ac:dyDescent="0.25">
      <c r="A51" t="s">
        <v>326</v>
      </c>
      <c r="B51" t="s">
        <v>343</v>
      </c>
      <c r="C51" t="s">
        <v>328</v>
      </c>
      <c r="D51" t="s">
        <v>1437</v>
      </c>
      <c r="F51" t="s">
        <v>479</v>
      </c>
    </row>
    <row r="52" spans="1:6" x14ac:dyDescent="0.25">
      <c r="A52" t="s">
        <v>327</v>
      </c>
      <c r="B52" t="s">
        <v>355</v>
      </c>
      <c r="C52" t="s">
        <v>332</v>
      </c>
    </row>
    <row r="53" spans="1:6" x14ac:dyDescent="0.25">
      <c r="A53" t="s">
        <v>328</v>
      </c>
      <c r="B53" t="s">
        <v>539</v>
      </c>
      <c r="C53" t="s">
        <v>341</v>
      </c>
    </row>
    <row r="54" spans="1:6" x14ac:dyDescent="0.25">
      <c r="A54" t="s">
        <v>332</v>
      </c>
      <c r="B54" t="s">
        <v>361</v>
      </c>
      <c r="C54" t="s">
        <v>342</v>
      </c>
    </row>
    <row r="55" spans="1:6" x14ac:dyDescent="0.25">
      <c r="A55" t="s">
        <v>536</v>
      </c>
      <c r="B55" t="s">
        <v>362</v>
      </c>
      <c r="C55" t="s">
        <v>345</v>
      </c>
    </row>
    <row r="56" spans="1:6" x14ac:dyDescent="0.25">
      <c r="A56" t="s">
        <v>538</v>
      </c>
      <c r="B56" t="s">
        <v>363</v>
      </c>
      <c r="C56" t="s">
        <v>346</v>
      </c>
    </row>
    <row r="57" spans="1:6" x14ac:dyDescent="0.25">
      <c r="A57" t="s">
        <v>339</v>
      </c>
      <c r="B57" t="s">
        <v>540</v>
      </c>
      <c r="C57" t="s">
        <v>351</v>
      </c>
    </row>
    <row r="58" spans="1:6" x14ac:dyDescent="0.25">
      <c r="A58" t="s">
        <v>342</v>
      </c>
      <c r="B58" t="s">
        <v>367</v>
      </c>
      <c r="C58" t="s">
        <v>354</v>
      </c>
    </row>
    <row r="59" spans="1:6" x14ac:dyDescent="0.25">
      <c r="A59" t="s">
        <v>343</v>
      </c>
      <c r="B59" t="s">
        <v>368</v>
      </c>
      <c r="C59" t="s">
        <v>361</v>
      </c>
    </row>
    <row r="60" spans="1:6" x14ac:dyDescent="0.25">
      <c r="A60" t="s">
        <v>357</v>
      </c>
      <c r="B60" t="s">
        <v>371</v>
      </c>
      <c r="C60" t="s">
        <v>363</v>
      </c>
    </row>
    <row r="61" spans="1:6" x14ac:dyDescent="0.25">
      <c r="A61" t="s">
        <v>539</v>
      </c>
      <c r="B61" t="s">
        <v>378</v>
      </c>
      <c r="C61" t="s">
        <v>367</v>
      </c>
    </row>
    <row r="62" spans="1:6" x14ac:dyDescent="0.25">
      <c r="A62" t="s">
        <v>359</v>
      </c>
      <c r="B62" t="s">
        <v>383</v>
      </c>
      <c r="C62" t="s">
        <v>368</v>
      </c>
    </row>
    <row r="63" spans="1:6" x14ac:dyDescent="0.25">
      <c r="A63" t="s">
        <v>367</v>
      </c>
      <c r="B63" t="s">
        <v>399</v>
      </c>
      <c r="C63" t="s">
        <v>372</v>
      </c>
    </row>
    <row r="64" spans="1:6" x14ac:dyDescent="0.25">
      <c r="A64" t="s">
        <v>371</v>
      </c>
      <c r="B64" t="s">
        <v>400</v>
      </c>
      <c r="C64" t="s">
        <v>542</v>
      </c>
    </row>
    <row r="65" spans="1:3" x14ac:dyDescent="0.25">
      <c r="A65" t="s">
        <v>544</v>
      </c>
      <c r="B65" t="s">
        <v>551</v>
      </c>
      <c r="C65" t="s">
        <v>378</v>
      </c>
    </row>
    <row r="66" spans="1:3" x14ac:dyDescent="0.25">
      <c r="A66" t="s">
        <v>376</v>
      </c>
      <c r="B66" t="s">
        <v>403</v>
      </c>
      <c r="C66" t="s">
        <v>381</v>
      </c>
    </row>
    <row r="67" spans="1:3" x14ac:dyDescent="0.25">
      <c r="A67" t="s">
        <v>383</v>
      </c>
      <c r="B67" t="s">
        <v>553</v>
      </c>
      <c r="C67" t="s">
        <v>388</v>
      </c>
    </row>
    <row r="68" spans="1:3" x14ac:dyDescent="0.25">
      <c r="A68" t="s">
        <v>388</v>
      </c>
      <c r="B68" t="s">
        <v>415</v>
      </c>
      <c r="C68" t="s">
        <v>399</v>
      </c>
    </row>
    <row r="69" spans="1:3" x14ac:dyDescent="0.25">
      <c r="A69" t="s">
        <v>393</v>
      </c>
      <c r="B69" t="s">
        <v>422</v>
      </c>
      <c r="C69" t="s">
        <v>403</v>
      </c>
    </row>
    <row r="70" spans="1:3" x14ac:dyDescent="0.25">
      <c r="A70" t="s">
        <v>397</v>
      </c>
      <c r="B70" t="s">
        <v>424</v>
      </c>
      <c r="C70" t="s">
        <v>407</v>
      </c>
    </row>
    <row r="71" spans="1:3" x14ac:dyDescent="0.25">
      <c r="A71" t="s">
        <v>548</v>
      </c>
      <c r="B71" t="s">
        <v>426</v>
      </c>
      <c r="C71" t="s">
        <v>553</v>
      </c>
    </row>
    <row r="72" spans="1:3" x14ac:dyDescent="0.25">
      <c r="A72" t="s">
        <v>552</v>
      </c>
      <c r="B72" t="s">
        <v>427</v>
      </c>
      <c r="C72" t="s">
        <v>410</v>
      </c>
    </row>
    <row r="73" spans="1:3" x14ac:dyDescent="0.25">
      <c r="A73" t="s">
        <v>405</v>
      </c>
      <c r="B73" t="s">
        <v>428</v>
      </c>
      <c r="C73" t="s">
        <v>414</v>
      </c>
    </row>
    <row r="74" spans="1:3" x14ac:dyDescent="0.25">
      <c r="A74" t="s">
        <v>410</v>
      </c>
      <c r="B74" t="s">
        <v>429</v>
      </c>
      <c r="C74" t="s">
        <v>555</v>
      </c>
    </row>
    <row r="75" spans="1:3" x14ac:dyDescent="0.25">
      <c r="A75" t="s">
        <v>415</v>
      </c>
      <c r="B75" t="s">
        <v>432</v>
      </c>
      <c r="C75" t="s">
        <v>422</v>
      </c>
    </row>
    <row r="76" spans="1:3" x14ac:dyDescent="0.25">
      <c r="A76" t="s">
        <v>416</v>
      </c>
      <c r="B76" t="s">
        <v>433</v>
      </c>
      <c r="C76" t="s">
        <v>424</v>
      </c>
    </row>
    <row r="77" spans="1:3" x14ac:dyDescent="0.25">
      <c r="A77" t="s">
        <v>417</v>
      </c>
      <c r="B77" t="s">
        <v>435</v>
      </c>
      <c r="C77" t="s">
        <v>426</v>
      </c>
    </row>
    <row r="78" spans="1:3" x14ac:dyDescent="0.25">
      <c r="A78" t="s">
        <v>418</v>
      </c>
      <c r="B78" t="s">
        <v>436</v>
      </c>
      <c r="C78" t="s">
        <v>429</v>
      </c>
    </row>
    <row r="79" spans="1:3" x14ac:dyDescent="0.25">
      <c r="A79" t="s">
        <v>423</v>
      </c>
      <c r="B79" t="s">
        <v>559</v>
      </c>
      <c r="C79" t="s">
        <v>431</v>
      </c>
    </row>
    <row r="80" spans="1:3" x14ac:dyDescent="0.25">
      <c r="A80" t="s">
        <v>557</v>
      </c>
      <c r="B80" t="s">
        <v>437</v>
      </c>
      <c r="C80" t="s">
        <v>432</v>
      </c>
    </row>
    <row r="81" spans="1:3" x14ac:dyDescent="0.25">
      <c r="A81" t="s">
        <v>429</v>
      </c>
      <c r="B81" t="s">
        <v>440</v>
      </c>
      <c r="C81" t="s">
        <v>433</v>
      </c>
    </row>
    <row r="82" spans="1:3" x14ac:dyDescent="0.25">
      <c r="A82" t="s">
        <v>430</v>
      </c>
      <c r="B82" t="s">
        <v>441</v>
      </c>
      <c r="C82" t="s">
        <v>434</v>
      </c>
    </row>
    <row r="83" spans="1:3" x14ac:dyDescent="0.25">
      <c r="A83" t="s">
        <v>439</v>
      </c>
      <c r="B83" t="s">
        <v>443</v>
      </c>
      <c r="C83" t="s">
        <v>437</v>
      </c>
    </row>
    <row r="84" spans="1:3" x14ac:dyDescent="0.25">
      <c r="A84" t="s">
        <v>442</v>
      </c>
      <c r="B84" t="s">
        <v>444</v>
      </c>
      <c r="C84" t="s">
        <v>438</v>
      </c>
    </row>
    <row r="85" spans="1:3" x14ac:dyDescent="0.25">
      <c r="A85" t="s">
        <v>444</v>
      </c>
      <c r="B85" t="s">
        <v>445</v>
      </c>
      <c r="C85" t="s">
        <v>439</v>
      </c>
    </row>
    <row r="86" spans="1:3" x14ac:dyDescent="0.25">
      <c r="A86" t="s">
        <v>447</v>
      </c>
      <c r="B86" t="s">
        <v>448</v>
      </c>
      <c r="C86" t="s">
        <v>443</v>
      </c>
    </row>
    <row r="87" spans="1:3" x14ac:dyDescent="0.25">
      <c r="A87" t="s">
        <v>448</v>
      </c>
      <c r="B87" t="s">
        <v>450</v>
      </c>
      <c r="C87" t="s">
        <v>448</v>
      </c>
    </row>
    <row r="88" spans="1:3" x14ac:dyDescent="0.25">
      <c r="A88" t="s">
        <v>451</v>
      </c>
      <c r="B88" t="s">
        <v>451</v>
      </c>
      <c r="C88" t="s">
        <v>452</v>
      </c>
    </row>
    <row r="89" spans="1:3" x14ac:dyDescent="0.25">
      <c r="A89" t="s">
        <v>561</v>
      </c>
      <c r="B89" t="s">
        <v>453</v>
      </c>
      <c r="C89" t="s">
        <v>454</v>
      </c>
    </row>
    <row r="90" spans="1:3" x14ac:dyDescent="0.25">
      <c r="A90" t="s">
        <v>562</v>
      </c>
      <c r="B90" t="s">
        <v>455</v>
      </c>
      <c r="C90" t="s">
        <v>456</v>
      </c>
    </row>
    <row r="91" spans="1:3" x14ac:dyDescent="0.25">
      <c r="A91" t="s">
        <v>564</v>
      </c>
      <c r="B91" t="s">
        <v>456</v>
      </c>
      <c r="C91" t="s">
        <v>460</v>
      </c>
    </row>
    <row r="92" spans="1:3" x14ac:dyDescent="0.25">
      <c r="A92" t="s">
        <v>566</v>
      </c>
      <c r="B92" t="s">
        <v>457</v>
      </c>
      <c r="C92" t="s">
        <v>461</v>
      </c>
    </row>
    <row r="93" spans="1:3" x14ac:dyDescent="0.25">
      <c r="A93" t="s">
        <v>461</v>
      </c>
      <c r="B93" t="s">
        <v>460</v>
      </c>
      <c r="C93" t="s">
        <v>462</v>
      </c>
    </row>
    <row r="94" spans="1:3" x14ac:dyDescent="0.25">
      <c r="A94" t="s">
        <v>463</v>
      </c>
      <c r="B94" t="s">
        <v>462</v>
      </c>
      <c r="C94" t="s">
        <v>570</v>
      </c>
    </row>
    <row r="95" spans="1:3" x14ac:dyDescent="0.25">
      <c r="A95" t="s">
        <v>571</v>
      </c>
      <c r="B95" t="s">
        <v>573</v>
      </c>
      <c r="C95" t="s">
        <v>466</v>
      </c>
    </row>
    <row r="96" spans="1:3" x14ac:dyDescent="0.25">
      <c r="A96" t="s">
        <v>572</v>
      </c>
      <c r="B96" t="s">
        <v>472</v>
      </c>
      <c r="C96" t="s">
        <v>468</v>
      </c>
    </row>
    <row r="97" spans="1:3" x14ac:dyDescent="0.25">
      <c r="A97" t="s">
        <v>471</v>
      </c>
      <c r="B97" t="s">
        <v>474</v>
      </c>
      <c r="C97" t="s">
        <v>470</v>
      </c>
    </row>
    <row r="98" spans="1:3" x14ac:dyDescent="0.25">
      <c r="A98" t="s">
        <v>575</v>
      </c>
      <c r="B98" t="s">
        <v>475</v>
      </c>
      <c r="C98" t="s">
        <v>574</v>
      </c>
    </row>
    <row r="99" spans="1:3" x14ac:dyDescent="0.25">
      <c r="A99" t="s">
        <v>577</v>
      </c>
      <c r="B99" t="s">
        <v>477</v>
      </c>
      <c r="C99" t="s">
        <v>474</v>
      </c>
    </row>
    <row r="100" spans="1:3" x14ac:dyDescent="0.25">
      <c r="A100" t="s">
        <v>474</v>
      </c>
      <c r="B100" t="s">
        <v>579</v>
      </c>
      <c r="C100" t="s">
        <v>476</v>
      </c>
    </row>
    <row r="101" spans="1:3" x14ac:dyDescent="0.25">
      <c r="A101" t="s">
        <v>479</v>
      </c>
      <c r="B101" t="s">
        <v>479</v>
      </c>
      <c r="C101" t="s">
        <v>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48F51-6B6D-4C1E-8EB3-D495DD908A49}">
  <dimension ref="A1:A71"/>
  <sheetViews>
    <sheetView workbookViewId="0">
      <selection activeCell="A2" sqref="A2:A71"/>
    </sheetView>
  </sheetViews>
  <sheetFormatPr defaultRowHeight="15" x14ac:dyDescent="0.25"/>
  <cols>
    <col min="1" max="1" width="30.5703125" bestFit="1" customWidth="1"/>
  </cols>
  <sheetData>
    <row r="1" spans="1:1" s="3" customFormat="1" x14ac:dyDescent="0.25">
      <c r="A1" s="3" t="s">
        <v>1267</v>
      </c>
    </row>
    <row r="2" spans="1:1" x14ac:dyDescent="0.25">
      <c r="A2" t="s">
        <v>484</v>
      </c>
    </row>
    <row r="3" spans="1:1" x14ac:dyDescent="0.25">
      <c r="A3" t="s">
        <v>580</v>
      </c>
    </row>
    <row r="4" spans="1:1" x14ac:dyDescent="0.25">
      <c r="A4" t="s">
        <v>581</v>
      </c>
    </row>
    <row r="5" spans="1:1" x14ac:dyDescent="0.25">
      <c r="A5" t="s">
        <v>582</v>
      </c>
    </row>
    <row r="6" spans="1:1" x14ac:dyDescent="0.25">
      <c r="A6" t="s">
        <v>583</v>
      </c>
    </row>
    <row r="7" spans="1:1" x14ac:dyDescent="0.25">
      <c r="A7" t="s">
        <v>584</v>
      </c>
    </row>
    <row r="8" spans="1:1" x14ac:dyDescent="0.25">
      <c r="A8" t="s">
        <v>585</v>
      </c>
    </row>
    <row r="9" spans="1:1" x14ac:dyDescent="0.25">
      <c r="A9" t="s">
        <v>586</v>
      </c>
    </row>
    <row r="10" spans="1:1" x14ac:dyDescent="0.25">
      <c r="A10" t="s">
        <v>587</v>
      </c>
    </row>
    <row r="11" spans="1:1" x14ac:dyDescent="0.25">
      <c r="A11" t="s">
        <v>138</v>
      </c>
    </row>
    <row r="12" spans="1:1" x14ac:dyDescent="0.25">
      <c r="A12" t="s">
        <v>588</v>
      </c>
    </row>
    <row r="13" spans="1:1" x14ac:dyDescent="0.25">
      <c r="A13" t="s">
        <v>147</v>
      </c>
    </row>
    <row r="14" spans="1:1" x14ac:dyDescent="0.25">
      <c r="A14" t="s">
        <v>589</v>
      </c>
    </row>
    <row r="15" spans="1:1" x14ac:dyDescent="0.25">
      <c r="A15" t="s">
        <v>149</v>
      </c>
    </row>
    <row r="16" spans="1:1" x14ac:dyDescent="0.25">
      <c r="A16" t="s">
        <v>590</v>
      </c>
    </row>
    <row r="17" spans="1:1" x14ac:dyDescent="0.25">
      <c r="A17" t="s">
        <v>591</v>
      </c>
    </row>
    <row r="18" spans="1:1" x14ac:dyDescent="0.25">
      <c r="A18" t="s">
        <v>493</v>
      </c>
    </row>
    <row r="19" spans="1:1" x14ac:dyDescent="0.25">
      <c r="A19" t="s">
        <v>592</v>
      </c>
    </row>
    <row r="20" spans="1:1" x14ac:dyDescent="0.25">
      <c r="A20" t="s">
        <v>593</v>
      </c>
    </row>
    <row r="21" spans="1:1" x14ac:dyDescent="0.25">
      <c r="A21" t="s">
        <v>594</v>
      </c>
    </row>
    <row r="22" spans="1:1" x14ac:dyDescent="0.25">
      <c r="A22" t="s">
        <v>595</v>
      </c>
    </row>
    <row r="23" spans="1:1" x14ac:dyDescent="0.25">
      <c r="A23" t="s">
        <v>494</v>
      </c>
    </row>
    <row r="24" spans="1:1" x14ac:dyDescent="0.25">
      <c r="A24" t="s">
        <v>596</v>
      </c>
    </row>
    <row r="25" spans="1:1" x14ac:dyDescent="0.25">
      <c r="A25" t="s">
        <v>212</v>
      </c>
    </row>
    <row r="26" spans="1:1" x14ac:dyDescent="0.25">
      <c r="A26" t="s">
        <v>217</v>
      </c>
    </row>
    <row r="27" spans="1:1" x14ac:dyDescent="0.25">
      <c r="A27" t="s">
        <v>597</v>
      </c>
    </row>
    <row r="28" spans="1:1" x14ac:dyDescent="0.25">
      <c r="A28" t="s">
        <v>508</v>
      </c>
    </row>
    <row r="29" spans="1:1" x14ac:dyDescent="0.25">
      <c r="A29" t="s">
        <v>598</v>
      </c>
    </row>
    <row r="30" spans="1:1" x14ac:dyDescent="0.25">
      <c r="A30" t="s">
        <v>296</v>
      </c>
    </row>
    <row r="31" spans="1:1" x14ac:dyDescent="0.25">
      <c r="A31" t="s">
        <v>599</v>
      </c>
    </row>
    <row r="32" spans="1:1" x14ac:dyDescent="0.25">
      <c r="A32" t="s">
        <v>526</v>
      </c>
    </row>
    <row r="33" spans="1:1" x14ac:dyDescent="0.25">
      <c r="A33" t="s">
        <v>600</v>
      </c>
    </row>
    <row r="34" spans="1:1" x14ac:dyDescent="0.25">
      <c r="A34" t="s">
        <v>601</v>
      </c>
    </row>
    <row r="35" spans="1:1" x14ac:dyDescent="0.25">
      <c r="A35" t="s">
        <v>324</v>
      </c>
    </row>
    <row r="36" spans="1:1" x14ac:dyDescent="0.25">
      <c r="A36" t="s">
        <v>602</v>
      </c>
    </row>
    <row r="37" spans="1:1" x14ac:dyDescent="0.25">
      <c r="A37" t="s">
        <v>603</v>
      </c>
    </row>
    <row r="38" spans="1:1" x14ac:dyDescent="0.25">
      <c r="A38" t="s">
        <v>333</v>
      </c>
    </row>
    <row r="39" spans="1:1" x14ac:dyDescent="0.25">
      <c r="A39" t="s">
        <v>604</v>
      </c>
    </row>
    <row r="40" spans="1:1" x14ac:dyDescent="0.25">
      <c r="A40" t="s">
        <v>605</v>
      </c>
    </row>
    <row r="41" spans="1:1" x14ac:dyDescent="0.25">
      <c r="A41" t="s">
        <v>606</v>
      </c>
    </row>
    <row r="42" spans="1:1" x14ac:dyDescent="0.25">
      <c r="A42" t="s">
        <v>607</v>
      </c>
    </row>
    <row r="43" spans="1:1" x14ac:dyDescent="0.25">
      <c r="A43" t="s">
        <v>608</v>
      </c>
    </row>
    <row r="44" spans="1:1" x14ac:dyDescent="0.25">
      <c r="A44" t="s">
        <v>609</v>
      </c>
    </row>
    <row r="45" spans="1:1" x14ac:dyDescent="0.25">
      <c r="A45" t="s">
        <v>610</v>
      </c>
    </row>
    <row r="46" spans="1:1" x14ac:dyDescent="0.25">
      <c r="A46" t="s">
        <v>611</v>
      </c>
    </row>
    <row r="47" spans="1:1" x14ac:dyDescent="0.25">
      <c r="A47" t="s">
        <v>361</v>
      </c>
    </row>
    <row r="48" spans="1:1" x14ac:dyDescent="0.25">
      <c r="A48" t="s">
        <v>612</v>
      </c>
    </row>
    <row r="49" spans="1:1" x14ac:dyDescent="0.25">
      <c r="A49" t="s">
        <v>613</v>
      </c>
    </row>
    <row r="50" spans="1:1" x14ac:dyDescent="0.25">
      <c r="A50" t="s">
        <v>614</v>
      </c>
    </row>
    <row r="51" spans="1:1" x14ac:dyDescent="0.25">
      <c r="A51" t="s">
        <v>615</v>
      </c>
    </row>
    <row r="52" spans="1:1" x14ac:dyDescent="0.25">
      <c r="A52" t="s">
        <v>616</v>
      </c>
    </row>
    <row r="53" spans="1:1" x14ac:dyDescent="0.25">
      <c r="A53" t="s">
        <v>617</v>
      </c>
    </row>
    <row r="54" spans="1:1" x14ac:dyDescent="0.25">
      <c r="A54" t="s">
        <v>618</v>
      </c>
    </row>
    <row r="55" spans="1:1" x14ac:dyDescent="0.25">
      <c r="A55" t="s">
        <v>619</v>
      </c>
    </row>
    <row r="56" spans="1:1" x14ac:dyDescent="0.25">
      <c r="A56" t="s">
        <v>547</v>
      </c>
    </row>
    <row r="57" spans="1:1" x14ac:dyDescent="0.25">
      <c r="A57" t="s">
        <v>620</v>
      </c>
    </row>
    <row r="58" spans="1:1" x14ac:dyDescent="0.25">
      <c r="A58" t="s">
        <v>621</v>
      </c>
    </row>
    <row r="59" spans="1:1" x14ac:dyDescent="0.25">
      <c r="A59" t="s">
        <v>622</v>
      </c>
    </row>
    <row r="60" spans="1:1" x14ac:dyDescent="0.25">
      <c r="A60" t="s">
        <v>623</v>
      </c>
    </row>
    <row r="61" spans="1:1" x14ac:dyDescent="0.25">
      <c r="A61" t="s">
        <v>624</v>
      </c>
    </row>
    <row r="62" spans="1:1" x14ac:dyDescent="0.25">
      <c r="A62" t="s">
        <v>625</v>
      </c>
    </row>
    <row r="63" spans="1:1" x14ac:dyDescent="0.25">
      <c r="A63" t="s">
        <v>626</v>
      </c>
    </row>
    <row r="64" spans="1:1" x14ac:dyDescent="0.25">
      <c r="A64" t="s">
        <v>627</v>
      </c>
    </row>
    <row r="65" spans="1:1" x14ac:dyDescent="0.25">
      <c r="A65" t="s">
        <v>628</v>
      </c>
    </row>
    <row r="66" spans="1:1" x14ac:dyDescent="0.25">
      <c r="A66" t="s">
        <v>629</v>
      </c>
    </row>
    <row r="67" spans="1:1" x14ac:dyDescent="0.25">
      <c r="A67" t="s">
        <v>630</v>
      </c>
    </row>
    <row r="68" spans="1:1" x14ac:dyDescent="0.25">
      <c r="A68" t="s">
        <v>631</v>
      </c>
    </row>
    <row r="69" spans="1:1" x14ac:dyDescent="0.25">
      <c r="A69" t="s">
        <v>578</v>
      </c>
    </row>
    <row r="70" spans="1:1" x14ac:dyDescent="0.25">
      <c r="A70" t="s">
        <v>632</v>
      </c>
    </row>
    <row r="71" spans="1:1" x14ac:dyDescent="0.25">
      <c r="A71" t="s">
        <v>633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574BD-0F86-40EE-A383-32B7ACA12CA9}">
  <dimension ref="A1:A137"/>
  <sheetViews>
    <sheetView workbookViewId="0">
      <selection activeCell="G11" sqref="G11"/>
    </sheetView>
  </sheetViews>
  <sheetFormatPr defaultRowHeight="15" x14ac:dyDescent="0.25"/>
  <cols>
    <col min="1" max="1" width="24.42578125" bestFit="1" customWidth="1"/>
  </cols>
  <sheetData>
    <row r="1" spans="1:1" s="3" customFormat="1" x14ac:dyDescent="0.25">
      <c r="A1" s="3" t="s">
        <v>634</v>
      </c>
    </row>
    <row r="2" spans="1:1" x14ac:dyDescent="0.25">
      <c r="A2" t="s">
        <v>635</v>
      </c>
    </row>
    <row r="3" spans="1:1" x14ac:dyDescent="0.25">
      <c r="A3" t="s">
        <v>636</v>
      </c>
    </row>
    <row r="4" spans="1:1" x14ac:dyDescent="0.25">
      <c r="A4" t="s">
        <v>637</v>
      </c>
    </row>
    <row r="5" spans="1:1" x14ac:dyDescent="0.25">
      <c r="A5" t="s">
        <v>638</v>
      </c>
    </row>
    <row r="6" spans="1:1" x14ac:dyDescent="0.25">
      <c r="A6" t="s">
        <v>639</v>
      </c>
    </row>
    <row r="7" spans="1:1" x14ac:dyDescent="0.25">
      <c r="A7" t="s">
        <v>640</v>
      </c>
    </row>
    <row r="8" spans="1:1" x14ac:dyDescent="0.25">
      <c r="A8" t="s">
        <v>641</v>
      </c>
    </row>
    <row r="9" spans="1:1" x14ac:dyDescent="0.25">
      <c r="A9" t="s">
        <v>642</v>
      </c>
    </row>
    <row r="10" spans="1:1" x14ac:dyDescent="0.25">
      <c r="A10" t="s">
        <v>643</v>
      </c>
    </row>
    <row r="11" spans="1:1" x14ac:dyDescent="0.25">
      <c r="A11" t="s">
        <v>644</v>
      </c>
    </row>
    <row r="12" spans="1:1" x14ac:dyDescent="0.25">
      <c r="A12" t="s">
        <v>103</v>
      </c>
    </row>
    <row r="13" spans="1:1" x14ac:dyDescent="0.25">
      <c r="A13" t="s">
        <v>97</v>
      </c>
    </row>
    <row r="14" spans="1:1" x14ac:dyDescent="0.25">
      <c r="A14" t="s">
        <v>645</v>
      </c>
    </row>
    <row r="15" spans="1:1" x14ac:dyDescent="0.25">
      <c r="A15" t="s">
        <v>646</v>
      </c>
    </row>
    <row r="16" spans="1:1" x14ac:dyDescent="0.25">
      <c r="A16" t="s">
        <v>647</v>
      </c>
    </row>
    <row r="17" spans="1:1" x14ac:dyDescent="0.25">
      <c r="A17" t="s">
        <v>486</v>
      </c>
    </row>
    <row r="18" spans="1:1" x14ac:dyDescent="0.25">
      <c r="A18" t="s">
        <v>648</v>
      </c>
    </row>
    <row r="19" spans="1:1" x14ac:dyDescent="0.25">
      <c r="A19" t="s">
        <v>649</v>
      </c>
    </row>
    <row r="20" spans="1:1" x14ac:dyDescent="0.25">
      <c r="A20" t="s">
        <v>650</v>
      </c>
    </row>
    <row r="21" spans="1:1" x14ac:dyDescent="0.25">
      <c r="A21" t="s">
        <v>651</v>
      </c>
    </row>
    <row r="22" spans="1:1" x14ac:dyDescent="0.25">
      <c r="A22" t="s">
        <v>652</v>
      </c>
    </row>
    <row r="23" spans="1:1" x14ac:dyDescent="0.25">
      <c r="A23" t="s">
        <v>653</v>
      </c>
    </row>
    <row r="24" spans="1:1" x14ac:dyDescent="0.25">
      <c r="A24" t="s">
        <v>654</v>
      </c>
    </row>
    <row r="25" spans="1:1" x14ac:dyDescent="0.25">
      <c r="A25" t="s">
        <v>655</v>
      </c>
    </row>
    <row r="26" spans="1:1" x14ac:dyDescent="0.25">
      <c r="A26" t="s">
        <v>656</v>
      </c>
    </row>
    <row r="27" spans="1:1" x14ac:dyDescent="0.25">
      <c r="A27" t="s">
        <v>657</v>
      </c>
    </row>
    <row r="28" spans="1:1" x14ac:dyDescent="0.25">
      <c r="A28" t="s">
        <v>658</v>
      </c>
    </row>
    <row r="29" spans="1:1" x14ac:dyDescent="0.25">
      <c r="A29" t="s">
        <v>659</v>
      </c>
    </row>
    <row r="30" spans="1:1" x14ac:dyDescent="0.25">
      <c r="A30" t="s">
        <v>491</v>
      </c>
    </row>
    <row r="31" spans="1:1" x14ac:dyDescent="0.25">
      <c r="A31" t="s">
        <v>660</v>
      </c>
    </row>
    <row r="32" spans="1:1" x14ac:dyDescent="0.25">
      <c r="A32" t="s">
        <v>661</v>
      </c>
    </row>
    <row r="33" spans="1:1" x14ac:dyDescent="0.25">
      <c r="A33" t="s">
        <v>662</v>
      </c>
    </row>
    <row r="34" spans="1:1" x14ac:dyDescent="0.25">
      <c r="A34" t="s">
        <v>663</v>
      </c>
    </row>
    <row r="35" spans="1:1" x14ac:dyDescent="0.25">
      <c r="A35" t="s">
        <v>664</v>
      </c>
    </row>
    <row r="36" spans="1:1" x14ac:dyDescent="0.25">
      <c r="A36" t="s">
        <v>665</v>
      </c>
    </row>
    <row r="37" spans="1:1" x14ac:dyDescent="0.25">
      <c r="A37" t="s">
        <v>666</v>
      </c>
    </row>
    <row r="38" spans="1:1" x14ac:dyDescent="0.25">
      <c r="A38" t="s">
        <v>667</v>
      </c>
    </row>
    <row r="39" spans="1:1" x14ac:dyDescent="0.25">
      <c r="A39" t="s">
        <v>668</v>
      </c>
    </row>
    <row r="40" spans="1:1" x14ac:dyDescent="0.25">
      <c r="A40" t="s">
        <v>669</v>
      </c>
    </row>
    <row r="41" spans="1:1" x14ac:dyDescent="0.25">
      <c r="A41" t="s">
        <v>670</v>
      </c>
    </row>
    <row r="42" spans="1:1" x14ac:dyDescent="0.25">
      <c r="A42" t="s">
        <v>671</v>
      </c>
    </row>
    <row r="43" spans="1:1" x14ac:dyDescent="0.25">
      <c r="A43" t="s">
        <v>672</v>
      </c>
    </row>
    <row r="44" spans="1:1" x14ac:dyDescent="0.25">
      <c r="A44" t="s">
        <v>673</v>
      </c>
    </row>
    <row r="45" spans="1:1" x14ac:dyDescent="0.25">
      <c r="A45" t="s">
        <v>674</v>
      </c>
    </row>
    <row r="46" spans="1:1" x14ac:dyDescent="0.25">
      <c r="A46" t="s">
        <v>675</v>
      </c>
    </row>
    <row r="47" spans="1:1" x14ac:dyDescent="0.25">
      <c r="A47" t="s">
        <v>167</v>
      </c>
    </row>
    <row r="48" spans="1:1" x14ac:dyDescent="0.25">
      <c r="A48" t="s">
        <v>676</v>
      </c>
    </row>
    <row r="49" spans="1:1" x14ac:dyDescent="0.25">
      <c r="A49" t="s">
        <v>677</v>
      </c>
    </row>
    <row r="50" spans="1:1" x14ac:dyDescent="0.25">
      <c r="A50" t="s">
        <v>678</v>
      </c>
    </row>
    <row r="51" spans="1:1" x14ac:dyDescent="0.25">
      <c r="A51" t="s">
        <v>679</v>
      </c>
    </row>
    <row r="52" spans="1:1" x14ac:dyDescent="0.25">
      <c r="A52" t="s">
        <v>680</v>
      </c>
    </row>
    <row r="53" spans="1:1" x14ac:dyDescent="0.25">
      <c r="A53" t="s">
        <v>681</v>
      </c>
    </row>
    <row r="54" spans="1:1" x14ac:dyDescent="0.25">
      <c r="A54" t="s">
        <v>682</v>
      </c>
    </row>
    <row r="55" spans="1:1" x14ac:dyDescent="0.25">
      <c r="A55" t="s">
        <v>683</v>
      </c>
    </row>
    <row r="56" spans="1:1" x14ac:dyDescent="0.25">
      <c r="A56" t="s">
        <v>684</v>
      </c>
    </row>
    <row r="57" spans="1:1" x14ac:dyDescent="0.25">
      <c r="A57" t="s">
        <v>685</v>
      </c>
    </row>
    <row r="58" spans="1:1" x14ac:dyDescent="0.25">
      <c r="A58" t="s">
        <v>686</v>
      </c>
    </row>
    <row r="59" spans="1:1" x14ac:dyDescent="0.25">
      <c r="A59" t="s">
        <v>150</v>
      </c>
    </row>
    <row r="60" spans="1:1" x14ac:dyDescent="0.25">
      <c r="A60" t="s">
        <v>687</v>
      </c>
    </row>
    <row r="61" spans="1:1" x14ac:dyDescent="0.25">
      <c r="A61" t="s">
        <v>688</v>
      </c>
    </row>
    <row r="62" spans="1:1" x14ac:dyDescent="0.25">
      <c r="A62" t="s">
        <v>689</v>
      </c>
    </row>
    <row r="63" spans="1:1" x14ac:dyDescent="0.25">
      <c r="A63" t="s">
        <v>690</v>
      </c>
    </row>
    <row r="64" spans="1:1" x14ac:dyDescent="0.25">
      <c r="A64" t="s">
        <v>691</v>
      </c>
    </row>
    <row r="65" spans="1:1" x14ac:dyDescent="0.25">
      <c r="A65" t="s">
        <v>692</v>
      </c>
    </row>
    <row r="66" spans="1:1" x14ac:dyDescent="0.25">
      <c r="A66" t="s">
        <v>693</v>
      </c>
    </row>
    <row r="67" spans="1:1" x14ac:dyDescent="0.25">
      <c r="A67" t="s">
        <v>694</v>
      </c>
    </row>
    <row r="68" spans="1:1" x14ac:dyDescent="0.25">
      <c r="A68" t="s">
        <v>695</v>
      </c>
    </row>
    <row r="69" spans="1:1" x14ac:dyDescent="0.25">
      <c r="A69" t="s">
        <v>696</v>
      </c>
    </row>
    <row r="70" spans="1:1" x14ac:dyDescent="0.25">
      <c r="A70" t="s">
        <v>697</v>
      </c>
    </row>
    <row r="71" spans="1:1" x14ac:dyDescent="0.25">
      <c r="A71" t="s">
        <v>698</v>
      </c>
    </row>
    <row r="72" spans="1:1" x14ac:dyDescent="0.25">
      <c r="A72" t="s">
        <v>699</v>
      </c>
    </row>
    <row r="73" spans="1:1" x14ac:dyDescent="0.25">
      <c r="A73" t="s">
        <v>700</v>
      </c>
    </row>
    <row r="74" spans="1:1" x14ac:dyDescent="0.25">
      <c r="A74" t="s">
        <v>701</v>
      </c>
    </row>
    <row r="75" spans="1:1" x14ac:dyDescent="0.25">
      <c r="A75" t="s">
        <v>702</v>
      </c>
    </row>
    <row r="76" spans="1:1" x14ac:dyDescent="0.25">
      <c r="A76" t="s">
        <v>163</v>
      </c>
    </row>
    <row r="77" spans="1:1" x14ac:dyDescent="0.25">
      <c r="A77" t="s">
        <v>703</v>
      </c>
    </row>
    <row r="78" spans="1:1" x14ac:dyDescent="0.25">
      <c r="A78" t="s">
        <v>704</v>
      </c>
    </row>
    <row r="79" spans="1:1" x14ac:dyDescent="0.25">
      <c r="A79" t="s">
        <v>705</v>
      </c>
    </row>
    <row r="80" spans="1:1" x14ac:dyDescent="0.25">
      <c r="A80" t="s">
        <v>706</v>
      </c>
    </row>
    <row r="81" spans="1:1" x14ac:dyDescent="0.25">
      <c r="A81" t="s">
        <v>337</v>
      </c>
    </row>
    <row r="82" spans="1:1" x14ac:dyDescent="0.25">
      <c r="A82" t="s">
        <v>707</v>
      </c>
    </row>
    <row r="83" spans="1:1" x14ac:dyDescent="0.25">
      <c r="A83" t="s">
        <v>302</v>
      </c>
    </row>
    <row r="84" spans="1:1" x14ac:dyDescent="0.25">
      <c r="A84" t="s">
        <v>708</v>
      </c>
    </row>
    <row r="85" spans="1:1" x14ac:dyDescent="0.25">
      <c r="A85" t="s">
        <v>709</v>
      </c>
    </row>
    <row r="86" spans="1:1" x14ac:dyDescent="0.25">
      <c r="A86" t="s">
        <v>710</v>
      </c>
    </row>
    <row r="87" spans="1:1" x14ac:dyDescent="0.25">
      <c r="A87" t="s">
        <v>711</v>
      </c>
    </row>
    <row r="88" spans="1:1" x14ac:dyDescent="0.25">
      <c r="A88" t="s">
        <v>712</v>
      </c>
    </row>
    <row r="89" spans="1:1" x14ac:dyDescent="0.25">
      <c r="A89" t="s">
        <v>713</v>
      </c>
    </row>
    <row r="90" spans="1:1" x14ac:dyDescent="0.25">
      <c r="A90" t="s">
        <v>198</v>
      </c>
    </row>
    <row r="91" spans="1:1" x14ac:dyDescent="0.25">
      <c r="A91" t="s">
        <v>714</v>
      </c>
    </row>
    <row r="92" spans="1:1" x14ac:dyDescent="0.25">
      <c r="A92" t="s">
        <v>715</v>
      </c>
    </row>
    <row r="93" spans="1:1" x14ac:dyDescent="0.25">
      <c r="A93" t="s">
        <v>716</v>
      </c>
    </row>
    <row r="94" spans="1:1" x14ac:dyDescent="0.25">
      <c r="A94" t="s">
        <v>717</v>
      </c>
    </row>
    <row r="95" spans="1:1" x14ac:dyDescent="0.25">
      <c r="A95" t="s">
        <v>718</v>
      </c>
    </row>
    <row r="96" spans="1:1" x14ac:dyDescent="0.25">
      <c r="A96" t="s">
        <v>719</v>
      </c>
    </row>
    <row r="97" spans="1:1" x14ac:dyDescent="0.25">
      <c r="A97" t="s">
        <v>720</v>
      </c>
    </row>
    <row r="98" spans="1:1" x14ac:dyDescent="0.25">
      <c r="A98" t="s">
        <v>721</v>
      </c>
    </row>
    <row r="99" spans="1:1" x14ac:dyDescent="0.25">
      <c r="A99" t="s">
        <v>722</v>
      </c>
    </row>
    <row r="100" spans="1:1" x14ac:dyDescent="0.25">
      <c r="A100" t="s">
        <v>723</v>
      </c>
    </row>
    <row r="101" spans="1:1" x14ac:dyDescent="0.25">
      <c r="A101" t="s">
        <v>724</v>
      </c>
    </row>
    <row r="102" spans="1:1" x14ac:dyDescent="0.25">
      <c r="A102" t="s">
        <v>725</v>
      </c>
    </row>
    <row r="103" spans="1:1" x14ac:dyDescent="0.25">
      <c r="A103" t="s">
        <v>726</v>
      </c>
    </row>
    <row r="104" spans="1:1" x14ac:dyDescent="0.25">
      <c r="A104" t="s">
        <v>727</v>
      </c>
    </row>
    <row r="105" spans="1:1" x14ac:dyDescent="0.25">
      <c r="A105" t="s">
        <v>728</v>
      </c>
    </row>
    <row r="106" spans="1:1" x14ac:dyDescent="0.25">
      <c r="A106" t="s">
        <v>729</v>
      </c>
    </row>
    <row r="107" spans="1:1" x14ac:dyDescent="0.25">
      <c r="A107" t="s">
        <v>730</v>
      </c>
    </row>
    <row r="108" spans="1:1" x14ac:dyDescent="0.25">
      <c r="A108" t="s">
        <v>731</v>
      </c>
    </row>
    <row r="109" spans="1:1" x14ac:dyDescent="0.25">
      <c r="A109" t="s">
        <v>732</v>
      </c>
    </row>
    <row r="110" spans="1:1" x14ac:dyDescent="0.25">
      <c r="A110" t="s">
        <v>733</v>
      </c>
    </row>
    <row r="111" spans="1:1" x14ac:dyDescent="0.25">
      <c r="A111" t="s">
        <v>395</v>
      </c>
    </row>
    <row r="112" spans="1:1" x14ac:dyDescent="0.25">
      <c r="A112" t="s">
        <v>734</v>
      </c>
    </row>
    <row r="113" spans="1:1" x14ac:dyDescent="0.25">
      <c r="A113" t="s">
        <v>735</v>
      </c>
    </row>
    <row r="114" spans="1:1" x14ac:dyDescent="0.25">
      <c r="A114" t="s">
        <v>736</v>
      </c>
    </row>
    <row r="115" spans="1:1" x14ac:dyDescent="0.25">
      <c r="A115" t="s">
        <v>737</v>
      </c>
    </row>
    <row r="116" spans="1:1" x14ac:dyDescent="0.25">
      <c r="A116" t="s">
        <v>738</v>
      </c>
    </row>
    <row r="117" spans="1:1" x14ac:dyDescent="0.25">
      <c r="A117" t="s">
        <v>625</v>
      </c>
    </row>
    <row r="118" spans="1:1" x14ac:dyDescent="0.25">
      <c r="A118" t="s">
        <v>739</v>
      </c>
    </row>
    <row r="119" spans="1:1" x14ac:dyDescent="0.25">
      <c r="A119" t="s">
        <v>740</v>
      </c>
    </row>
    <row r="120" spans="1:1" x14ac:dyDescent="0.25">
      <c r="A120" t="s">
        <v>741</v>
      </c>
    </row>
    <row r="121" spans="1:1" x14ac:dyDescent="0.25">
      <c r="A121" t="s">
        <v>742</v>
      </c>
    </row>
    <row r="122" spans="1:1" x14ac:dyDescent="0.25">
      <c r="A122" t="s">
        <v>743</v>
      </c>
    </row>
    <row r="123" spans="1:1" x14ac:dyDescent="0.25">
      <c r="A123" t="s">
        <v>744</v>
      </c>
    </row>
    <row r="124" spans="1:1" x14ac:dyDescent="0.25">
      <c r="A124" t="s">
        <v>745</v>
      </c>
    </row>
    <row r="125" spans="1:1" x14ac:dyDescent="0.25">
      <c r="A125" t="s">
        <v>746</v>
      </c>
    </row>
    <row r="126" spans="1:1" x14ac:dyDescent="0.25">
      <c r="A126" t="s">
        <v>747</v>
      </c>
    </row>
    <row r="127" spans="1:1" x14ac:dyDescent="0.25">
      <c r="A127" t="s">
        <v>748</v>
      </c>
    </row>
    <row r="128" spans="1:1" x14ac:dyDescent="0.25">
      <c r="A128" t="s">
        <v>749</v>
      </c>
    </row>
    <row r="129" spans="1:1" x14ac:dyDescent="0.25">
      <c r="A129" t="s">
        <v>750</v>
      </c>
    </row>
    <row r="130" spans="1:1" x14ac:dyDescent="0.25">
      <c r="A130" t="s">
        <v>751</v>
      </c>
    </row>
    <row r="131" spans="1:1" x14ac:dyDescent="0.25">
      <c r="A131" t="s">
        <v>752</v>
      </c>
    </row>
    <row r="132" spans="1:1" x14ac:dyDescent="0.25">
      <c r="A132" t="s">
        <v>753</v>
      </c>
    </row>
    <row r="133" spans="1:1" x14ac:dyDescent="0.25">
      <c r="A133" t="s">
        <v>754</v>
      </c>
    </row>
    <row r="134" spans="1:1" x14ac:dyDescent="0.25">
      <c r="A134" t="s">
        <v>755</v>
      </c>
    </row>
    <row r="135" spans="1:1" x14ac:dyDescent="0.25">
      <c r="A135" t="s">
        <v>756</v>
      </c>
    </row>
    <row r="136" spans="1:1" x14ac:dyDescent="0.25">
      <c r="A136" t="s">
        <v>476</v>
      </c>
    </row>
    <row r="137" spans="1:1" x14ac:dyDescent="0.25">
      <c r="A137" t="s">
        <v>757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129B-244A-4707-86FF-D25030A75CF8}">
  <dimension ref="A1:D75"/>
  <sheetViews>
    <sheetView topLeftCell="A32" workbookViewId="0">
      <selection activeCell="F13" sqref="F13"/>
    </sheetView>
  </sheetViews>
  <sheetFormatPr defaultRowHeight="15" x14ac:dyDescent="0.25"/>
  <cols>
    <col min="1" max="1" width="32.5703125" style="3" bestFit="1" customWidth="1"/>
    <col min="2" max="2" width="8.7109375" bestFit="1" customWidth="1"/>
    <col min="3" max="3" width="27.85546875" bestFit="1" customWidth="1"/>
    <col min="4" max="4" width="30.7109375" bestFit="1" customWidth="1"/>
  </cols>
  <sheetData>
    <row r="1" spans="1:4" s="3" customFormat="1" x14ac:dyDescent="0.25">
      <c r="A1" s="3" t="s">
        <v>990</v>
      </c>
      <c r="B1" s="3" t="s">
        <v>776</v>
      </c>
      <c r="C1" s="3" t="s">
        <v>991</v>
      </c>
      <c r="D1" s="3" t="s">
        <v>992</v>
      </c>
    </row>
    <row r="2" spans="1:4" x14ac:dyDescent="0.25">
      <c r="A2" s="22" t="s">
        <v>993</v>
      </c>
      <c r="B2" t="s">
        <v>61</v>
      </c>
      <c r="C2" t="s">
        <v>994</v>
      </c>
      <c r="D2" t="s">
        <v>995</v>
      </c>
    </row>
    <row r="3" spans="1:4" x14ac:dyDescent="0.25">
      <c r="A3" s="22"/>
      <c r="B3" t="s">
        <v>64</v>
      </c>
      <c r="C3" t="s">
        <v>996</v>
      </c>
      <c r="D3" t="s">
        <v>997</v>
      </c>
    </row>
    <row r="4" spans="1:4" x14ac:dyDescent="0.25">
      <c r="A4" s="22"/>
      <c r="B4" t="s">
        <v>786</v>
      </c>
      <c r="C4" t="s">
        <v>998</v>
      </c>
      <c r="D4" t="s">
        <v>999</v>
      </c>
    </row>
    <row r="5" spans="1:4" x14ac:dyDescent="0.25">
      <c r="A5" s="22"/>
      <c r="B5" t="s">
        <v>799</v>
      </c>
      <c r="C5" t="s">
        <v>1000</v>
      </c>
      <c r="D5" t="s">
        <v>1001</v>
      </c>
    </row>
    <row r="6" spans="1:4" x14ac:dyDescent="0.25">
      <c r="A6" s="22"/>
      <c r="B6" t="s">
        <v>1002</v>
      </c>
      <c r="C6" t="s">
        <v>1003</v>
      </c>
      <c r="D6" t="s">
        <v>1004</v>
      </c>
    </row>
    <row r="7" spans="1:4" x14ac:dyDescent="0.25">
      <c r="A7" s="22"/>
      <c r="B7" t="s">
        <v>796</v>
      </c>
      <c r="C7" t="s">
        <v>1005</v>
      </c>
      <c r="D7" t="s">
        <v>1006</v>
      </c>
    </row>
    <row r="8" spans="1:4" x14ac:dyDescent="0.25">
      <c r="A8" s="22"/>
      <c r="B8" t="s">
        <v>788</v>
      </c>
      <c r="C8" t="s">
        <v>1007</v>
      </c>
      <c r="D8" t="s">
        <v>1008</v>
      </c>
    </row>
    <row r="9" spans="1:4" x14ac:dyDescent="0.25">
      <c r="A9" s="22"/>
      <c r="B9" t="s">
        <v>781</v>
      </c>
      <c r="C9" t="s">
        <v>1009</v>
      </c>
      <c r="D9" t="s">
        <v>1010</v>
      </c>
    </row>
    <row r="10" spans="1:4" x14ac:dyDescent="0.25">
      <c r="A10" s="22"/>
      <c r="B10" t="s">
        <v>138</v>
      </c>
      <c r="C10" t="s">
        <v>1011</v>
      </c>
      <c r="D10" t="s">
        <v>1012</v>
      </c>
    </row>
    <row r="11" spans="1:4" x14ac:dyDescent="0.25">
      <c r="A11" s="22"/>
      <c r="B11" t="s">
        <v>149</v>
      </c>
      <c r="C11" t="s">
        <v>1013</v>
      </c>
      <c r="D11" t="s">
        <v>1014</v>
      </c>
    </row>
    <row r="12" spans="1:4" x14ac:dyDescent="0.25">
      <c r="A12" s="22"/>
      <c r="B12" t="s">
        <v>666</v>
      </c>
      <c r="C12" t="s">
        <v>1015</v>
      </c>
      <c r="D12" t="s">
        <v>1016</v>
      </c>
    </row>
    <row r="13" spans="1:4" x14ac:dyDescent="0.25">
      <c r="A13" s="22"/>
      <c r="B13" t="s">
        <v>785</v>
      </c>
      <c r="C13" t="s">
        <v>1017</v>
      </c>
      <c r="D13" t="s">
        <v>1018</v>
      </c>
    </row>
    <row r="14" spans="1:4" x14ac:dyDescent="0.25">
      <c r="A14" s="22"/>
      <c r="B14" t="s">
        <v>789</v>
      </c>
      <c r="C14" t="s">
        <v>1019</v>
      </c>
      <c r="D14" t="s">
        <v>1020</v>
      </c>
    </row>
    <row r="15" spans="1:4" x14ac:dyDescent="0.25">
      <c r="A15" s="22"/>
      <c r="B15" t="s">
        <v>675</v>
      </c>
      <c r="C15" t="s">
        <v>1021</v>
      </c>
      <c r="D15" t="s">
        <v>1022</v>
      </c>
    </row>
    <row r="16" spans="1:4" x14ac:dyDescent="0.25">
      <c r="A16" s="22"/>
      <c r="B16" t="s">
        <v>790</v>
      </c>
      <c r="C16" t="s">
        <v>1023</v>
      </c>
      <c r="D16" t="s">
        <v>1024</v>
      </c>
    </row>
    <row r="17" spans="1:4" x14ac:dyDescent="0.25">
      <c r="A17" s="22"/>
      <c r="B17" t="s">
        <v>217</v>
      </c>
      <c r="C17" t="s">
        <v>1025</v>
      </c>
      <c r="D17" t="s">
        <v>1026</v>
      </c>
    </row>
    <row r="18" spans="1:4" x14ac:dyDescent="0.25">
      <c r="A18" s="22"/>
      <c r="B18" t="s">
        <v>1027</v>
      </c>
      <c r="C18" t="s">
        <v>1028</v>
      </c>
      <c r="D18" t="s">
        <v>1029</v>
      </c>
    </row>
    <row r="19" spans="1:4" x14ac:dyDescent="0.25">
      <c r="A19" s="22"/>
      <c r="B19" t="s">
        <v>134</v>
      </c>
      <c r="C19" t="s">
        <v>1030</v>
      </c>
      <c r="D19" t="s">
        <v>1031</v>
      </c>
    </row>
    <row r="20" spans="1:4" x14ac:dyDescent="0.25">
      <c r="A20" s="22"/>
      <c r="B20" t="s">
        <v>519</v>
      </c>
      <c r="C20" t="s">
        <v>1032</v>
      </c>
      <c r="D20" t="s">
        <v>1033</v>
      </c>
    </row>
    <row r="21" spans="1:4" x14ac:dyDescent="0.25">
      <c r="A21" s="22"/>
      <c r="B21" t="s">
        <v>791</v>
      </c>
      <c r="C21" t="s">
        <v>1034</v>
      </c>
      <c r="D21" t="s">
        <v>1035</v>
      </c>
    </row>
    <row r="22" spans="1:4" x14ac:dyDescent="0.25">
      <c r="A22" s="22"/>
      <c r="B22" t="s">
        <v>305</v>
      </c>
      <c r="C22" t="s">
        <v>1036</v>
      </c>
      <c r="D22" t="s">
        <v>1037</v>
      </c>
    </row>
    <row r="23" spans="1:4" x14ac:dyDescent="0.25">
      <c r="A23" s="22"/>
      <c r="B23" t="s">
        <v>793</v>
      </c>
      <c r="C23" t="s">
        <v>1038</v>
      </c>
      <c r="D23" t="s">
        <v>1039</v>
      </c>
    </row>
    <row r="24" spans="1:4" x14ac:dyDescent="0.25">
      <c r="A24" s="22"/>
      <c r="B24" t="s">
        <v>161</v>
      </c>
      <c r="C24" t="s">
        <v>1040</v>
      </c>
      <c r="D24" t="s">
        <v>1041</v>
      </c>
    </row>
    <row r="25" spans="1:4" x14ac:dyDescent="0.25">
      <c r="A25" s="22"/>
      <c r="B25" t="s">
        <v>162</v>
      </c>
      <c r="C25" t="s">
        <v>1042</v>
      </c>
      <c r="D25" t="s">
        <v>1043</v>
      </c>
    </row>
    <row r="26" spans="1:4" x14ac:dyDescent="0.25">
      <c r="A26" s="22"/>
      <c r="B26" t="s">
        <v>794</v>
      </c>
      <c r="C26" t="s">
        <v>1044</v>
      </c>
      <c r="D26" t="s">
        <v>1045</v>
      </c>
    </row>
    <row r="27" spans="1:4" x14ac:dyDescent="0.25">
      <c r="A27" s="22"/>
      <c r="B27" t="s">
        <v>174</v>
      </c>
      <c r="C27" t="s">
        <v>1046</v>
      </c>
      <c r="D27" t="s">
        <v>1047</v>
      </c>
    </row>
    <row r="28" spans="1:4" x14ac:dyDescent="0.25">
      <c r="A28" s="22"/>
      <c r="B28" t="s">
        <v>361</v>
      </c>
      <c r="C28" t="s">
        <v>1048</v>
      </c>
      <c r="D28" t="s">
        <v>1049</v>
      </c>
    </row>
    <row r="29" spans="1:4" x14ac:dyDescent="0.25">
      <c r="A29" s="22"/>
      <c r="B29" t="s">
        <v>179</v>
      </c>
      <c r="C29" t="s">
        <v>1050</v>
      </c>
      <c r="D29" t="s">
        <v>1051</v>
      </c>
    </row>
    <row r="30" spans="1:4" x14ac:dyDescent="0.25">
      <c r="A30" s="22"/>
      <c r="B30" t="s">
        <v>365</v>
      </c>
      <c r="C30" t="s">
        <v>1052</v>
      </c>
      <c r="D30" t="s">
        <v>1053</v>
      </c>
    </row>
    <row r="31" spans="1:4" x14ac:dyDescent="0.25">
      <c r="A31" s="22"/>
      <c r="B31" t="s">
        <v>192</v>
      </c>
      <c r="C31" t="s">
        <v>1054</v>
      </c>
      <c r="D31" t="s">
        <v>1055</v>
      </c>
    </row>
    <row r="32" spans="1:4" x14ac:dyDescent="0.25">
      <c r="A32" s="22"/>
      <c r="B32" t="s">
        <v>797</v>
      </c>
      <c r="C32" t="s">
        <v>1056</v>
      </c>
      <c r="D32" t="s">
        <v>1057</v>
      </c>
    </row>
    <row r="33" spans="1:4" x14ac:dyDescent="0.25">
      <c r="A33" s="22"/>
      <c r="B33" t="s">
        <v>783</v>
      </c>
      <c r="C33" t="s">
        <v>1058</v>
      </c>
      <c r="D33" t="s">
        <v>1059</v>
      </c>
    </row>
    <row r="34" spans="1:4" x14ac:dyDescent="0.25">
      <c r="A34" s="22"/>
      <c r="B34" t="s">
        <v>353</v>
      </c>
      <c r="C34" t="s">
        <v>1060</v>
      </c>
      <c r="D34" t="s">
        <v>1061</v>
      </c>
    </row>
    <row r="35" spans="1:4" x14ac:dyDescent="0.25">
      <c r="A35" s="22"/>
      <c r="B35" t="s">
        <v>798</v>
      </c>
      <c r="C35" t="s">
        <v>1062</v>
      </c>
      <c r="D35" t="s">
        <v>1063</v>
      </c>
    </row>
    <row r="36" spans="1:4" x14ac:dyDescent="0.25">
      <c r="A36" s="22"/>
      <c r="B36" t="s">
        <v>219</v>
      </c>
      <c r="C36" t="s">
        <v>1064</v>
      </c>
      <c r="D36" t="s">
        <v>1065</v>
      </c>
    </row>
    <row r="37" spans="1:4" x14ac:dyDescent="0.25">
      <c r="A37" s="22"/>
      <c r="B37" t="s">
        <v>1066</v>
      </c>
      <c r="C37" t="s">
        <v>1067</v>
      </c>
      <c r="D37" t="s">
        <v>1068</v>
      </c>
    </row>
    <row r="38" spans="1:4" x14ac:dyDescent="0.25">
      <c r="A38" s="22"/>
      <c r="B38" t="s">
        <v>1069</v>
      </c>
      <c r="C38" t="s">
        <v>1070</v>
      </c>
      <c r="D38" t="s">
        <v>1071</v>
      </c>
    </row>
    <row r="39" spans="1:4" x14ac:dyDescent="0.25">
      <c r="A39" s="22"/>
      <c r="B39" t="s">
        <v>731</v>
      </c>
      <c r="C39" t="s">
        <v>1072</v>
      </c>
      <c r="D39" t="s">
        <v>1073</v>
      </c>
    </row>
    <row r="40" spans="1:4" x14ac:dyDescent="0.25">
      <c r="A40" s="22"/>
      <c r="B40" t="s">
        <v>386</v>
      </c>
      <c r="C40" t="s">
        <v>1074</v>
      </c>
      <c r="D40" t="s">
        <v>1075</v>
      </c>
    </row>
    <row r="41" spans="1:4" x14ac:dyDescent="0.25">
      <c r="A41" s="22"/>
      <c r="B41" t="s">
        <v>461</v>
      </c>
      <c r="C41" t="s">
        <v>1076</v>
      </c>
      <c r="D41" t="s">
        <v>1077</v>
      </c>
    </row>
    <row r="42" spans="1:4" x14ac:dyDescent="0.25">
      <c r="A42" s="22"/>
      <c r="B42" t="s">
        <v>801</v>
      </c>
      <c r="C42" t="s">
        <v>1078</v>
      </c>
      <c r="D42" t="s">
        <v>1079</v>
      </c>
    </row>
    <row r="43" spans="1:4" x14ac:dyDescent="0.25">
      <c r="A43" s="22"/>
      <c r="B43" t="s">
        <v>802</v>
      </c>
      <c r="C43" t="s">
        <v>1080</v>
      </c>
      <c r="D43" t="s">
        <v>1081</v>
      </c>
    </row>
    <row r="44" spans="1:4" x14ac:dyDescent="0.25">
      <c r="A44" s="22"/>
      <c r="B44" t="s">
        <v>464</v>
      </c>
      <c r="C44" t="s">
        <v>1082</v>
      </c>
      <c r="D44" t="s">
        <v>1083</v>
      </c>
    </row>
    <row r="45" spans="1:4" x14ac:dyDescent="0.25">
      <c r="A45" s="22"/>
      <c r="B45" t="s">
        <v>629</v>
      </c>
      <c r="C45" t="s">
        <v>1084</v>
      </c>
      <c r="D45" t="s">
        <v>1085</v>
      </c>
    </row>
    <row r="46" spans="1:4" x14ac:dyDescent="0.25">
      <c r="A46" s="22"/>
      <c r="B46" t="s">
        <v>630</v>
      </c>
      <c r="C46" t="s">
        <v>1086</v>
      </c>
      <c r="D46" t="s">
        <v>1087</v>
      </c>
    </row>
    <row r="47" spans="1:4" x14ac:dyDescent="0.25">
      <c r="A47" s="22" t="s">
        <v>1088</v>
      </c>
      <c r="B47" t="s">
        <v>1002</v>
      </c>
      <c r="C47" t="s">
        <v>1003</v>
      </c>
      <c r="D47" t="s">
        <v>1004</v>
      </c>
    </row>
    <row r="48" spans="1:4" x14ac:dyDescent="0.25">
      <c r="A48" s="22"/>
      <c r="B48" t="s">
        <v>788</v>
      </c>
      <c r="C48" t="s">
        <v>1089</v>
      </c>
      <c r="D48" t="s">
        <v>1090</v>
      </c>
    </row>
    <row r="49" spans="1:4" x14ac:dyDescent="0.25">
      <c r="A49" s="22"/>
      <c r="B49" t="s">
        <v>138</v>
      </c>
      <c r="C49" t="s">
        <v>1091</v>
      </c>
      <c r="D49" t="s">
        <v>1092</v>
      </c>
    </row>
    <row r="50" spans="1:4" x14ac:dyDescent="0.25">
      <c r="A50" s="22"/>
      <c r="B50" t="s">
        <v>149</v>
      </c>
      <c r="C50" t="s">
        <v>1013</v>
      </c>
      <c r="D50" t="s">
        <v>1014</v>
      </c>
    </row>
    <row r="51" spans="1:4" x14ac:dyDescent="0.25">
      <c r="A51" s="22"/>
      <c r="B51" t="s">
        <v>816</v>
      </c>
      <c r="C51" t="s">
        <v>1093</v>
      </c>
      <c r="D51" t="s">
        <v>1094</v>
      </c>
    </row>
    <row r="52" spans="1:4" x14ac:dyDescent="0.25">
      <c r="A52" s="22"/>
      <c r="B52" t="s">
        <v>493</v>
      </c>
      <c r="C52" t="s">
        <v>1095</v>
      </c>
      <c r="D52" t="s">
        <v>1096</v>
      </c>
    </row>
    <row r="53" spans="1:4" x14ac:dyDescent="0.25">
      <c r="A53" s="22"/>
      <c r="B53" t="s">
        <v>217</v>
      </c>
      <c r="C53" t="s">
        <v>1097</v>
      </c>
      <c r="D53" t="s">
        <v>1098</v>
      </c>
    </row>
    <row r="54" spans="1:4" x14ac:dyDescent="0.25">
      <c r="A54" s="22"/>
      <c r="B54" t="s">
        <v>287</v>
      </c>
      <c r="C54" t="s">
        <v>1099</v>
      </c>
      <c r="D54" t="s">
        <v>1100</v>
      </c>
    </row>
    <row r="55" spans="1:4" x14ac:dyDescent="0.25">
      <c r="A55" s="22"/>
      <c r="B55" t="s">
        <v>192</v>
      </c>
      <c r="C55" t="s">
        <v>1101</v>
      </c>
      <c r="D55" t="s">
        <v>1102</v>
      </c>
    </row>
    <row r="56" spans="1:4" x14ac:dyDescent="0.25">
      <c r="A56" s="22"/>
      <c r="B56" t="s">
        <v>1066</v>
      </c>
      <c r="C56" t="s">
        <v>1067</v>
      </c>
      <c r="D56" t="s">
        <v>1068</v>
      </c>
    </row>
    <row r="57" spans="1:4" x14ac:dyDescent="0.25">
      <c r="A57" s="22"/>
      <c r="B57" t="s">
        <v>1069</v>
      </c>
      <c r="C57" t="s">
        <v>1070</v>
      </c>
      <c r="D57" t="s">
        <v>1071</v>
      </c>
    </row>
    <row r="58" spans="1:4" x14ac:dyDescent="0.25">
      <c r="A58" s="22"/>
      <c r="B58" t="s">
        <v>817</v>
      </c>
      <c r="C58" t="s">
        <v>1103</v>
      </c>
      <c r="D58" t="s">
        <v>1104</v>
      </c>
    </row>
    <row r="59" spans="1:4" x14ac:dyDescent="0.25">
      <c r="A59" s="22"/>
      <c r="B59" t="s">
        <v>629</v>
      </c>
      <c r="C59" t="s">
        <v>1084</v>
      </c>
      <c r="D59" t="s">
        <v>1085</v>
      </c>
    </row>
    <row r="60" spans="1:4" x14ac:dyDescent="0.25">
      <c r="A60" s="22" t="s">
        <v>1105</v>
      </c>
      <c r="B60" t="s">
        <v>1002</v>
      </c>
      <c r="C60" t="s">
        <v>1003</v>
      </c>
      <c r="D60" t="s">
        <v>1004</v>
      </c>
    </row>
    <row r="61" spans="1:4" x14ac:dyDescent="0.25">
      <c r="A61" s="22"/>
      <c r="B61" t="s">
        <v>796</v>
      </c>
      <c r="C61" t="s">
        <v>1005</v>
      </c>
      <c r="D61" t="s">
        <v>1006</v>
      </c>
    </row>
    <row r="62" spans="1:4" x14ac:dyDescent="0.25">
      <c r="A62" s="22"/>
      <c r="B62" t="s">
        <v>788</v>
      </c>
      <c r="C62" t="s">
        <v>1007</v>
      </c>
      <c r="D62" t="s">
        <v>1008</v>
      </c>
    </row>
    <row r="63" spans="1:4" x14ac:dyDescent="0.25">
      <c r="A63" s="22"/>
      <c r="B63" t="s">
        <v>138</v>
      </c>
      <c r="C63" t="s">
        <v>1011</v>
      </c>
      <c r="D63" t="s">
        <v>1012</v>
      </c>
    </row>
    <row r="64" spans="1:4" x14ac:dyDescent="0.25">
      <c r="A64" s="22"/>
      <c r="B64" t="s">
        <v>149</v>
      </c>
      <c r="C64" t="s">
        <v>1013</v>
      </c>
      <c r="D64" t="s">
        <v>1014</v>
      </c>
    </row>
    <row r="65" spans="1:4" x14ac:dyDescent="0.25">
      <c r="A65" s="22"/>
      <c r="B65" t="s">
        <v>789</v>
      </c>
      <c r="C65" t="s">
        <v>1019</v>
      </c>
      <c r="D65" t="s">
        <v>1020</v>
      </c>
    </row>
    <row r="66" spans="1:4" x14ac:dyDescent="0.25">
      <c r="A66" s="22"/>
      <c r="B66" t="s">
        <v>790</v>
      </c>
      <c r="C66" t="s">
        <v>1023</v>
      </c>
      <c r="D66" t="s">
        <v>1024</v>
      </c>
    </row>
    <row r="67" spans="1:4" x14ac:dyDescent="0.25">
      <c r="A67" s="22"/>
      <c r="B67" t="s">
        <v>217</v>
      </c>
      <c r="C67" t="s">
        <v>1025</v>
      </c>
      <c r="D67" t="s">
        <v>1026</v>
      </c>
    </row>
    <row r="68" spans="1:4" x14ac:dyDescent="0.25">
      <c r="A68" s="22"/>
      <c r="B68" t="s">
        <v>1027</v>
      </c>
      <c r="C68" t="s">
        <v>1028</v>
      </c>
      <c r="D68" t="s">
        <v>1029</v>
      </c>
    </row>
    <row r="69" spans="1:4" x14ac:dyDescent="0.25">
      <c r="A69" s="22"/>
      <c r="B69" t="s">
        <v>519</v>
      </c>
      <c r="C69" t="s">
        <v>1032</v>
      </c>
      <c r="D69" t="s">
        <v>1033</v>
      </c>
    </row>
    <row r="70" spans="1:4" x14ac:dyDescent="0.25">
      <c r="A70" s="22"/>
      <c r="B70" t="s">
        <v>192</v>
      </c>
      <c r="C70" t="s">
        <v>1054</v>
      </c>
      <c r="D70" t="s">
        <v>1055</v>
      </c>
    </row>
    <row r="71" spans="1:4" x14ac:dyDescent="0.25">
      <c r="A71" s="22"/>
      <c r="B71" t="s">
        <v>783</v>
      </c>
      <c r="C71" t="s">
        <v>1058</v>
      </c>
      <c r="D71" t="s">
        <v>1059</v>
      </c>
    </row>
    <row r="72" spans="1:4" x14ac:dyDescent="0.25">
      <c r="A72" s="22"/>
      <c r="B72" t="s">
        <v>1066</v>
      </c>
      <c r="C72" t="s">
        <v>1067</v>
      </c>
      <c r="D72" t="s">
        <v>1068</v>
      </c>
    </row>
    <row r="73" spans="1:4" x14ac:dyDescent="0.25">
      <c r="A73" s="22"/>
      <c r="B73" t="s">
        <v>1069</v>
      </c>
      <c r="C73" t="s">
        <v>1070</v>
      </c>
      <c r="D73" t="s">
        <v>1071</v>
      </c>
    </row>
    <row r="74" spans="1:4" x14ac:dyDescent="0.25">
      <c r="A74" s="22"/>
      <c r="B74" t="s">
        <v>629</v>
      </c>
      <c r="C74" t="s">
        <v>1084</v>
      </c>
      <c r="D74" t="s">
        <v>1085</v>
      </c>
    </row>
    <row r="75" spans="1:4" x14ac:dyDescent="0.25">
      <c r="A75" s="22"/>
      <c r="B75" t="s">
        <v>630</v>
      </c>
      <c r="C75" t="s">
        <v>1086</v>
      </c>
      <c r="D75" t="s">
        <v>1087</v>
      </c>
    </row>
  </sheetData>
  <mergeCells count="3">
    <mergeCell ref="A2:A46"/>
    <mergeCell ref="A47:A59"/>
    <mergeCell ref="A60:A7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FB891-1583-4868-984B-711C667835BE}">
  <dimension ref="A1:H312"/>
  <sheetViews>
    <sheetView workbookViewId="0">
      <selection activeCell="M27" sqref="M27"/>
    </sheetView>
  </sheetViews>
  <sheetFormatPr defaultRowHeight="15" x14ac:dyDescent="0.25"/>
  <cols>
    <col min="1" max="1" width="20.5703125" style="3" bestFit="1" customWidth="1"/>
    <col min="2" max="2" width="11.140625" bestFit="1" customWidth="1"/>
  </cols>
  <sheetData>
    <row r="1" spans="1:8" s="3" customFormat="1" x14ac:dyDescent="0.25">
      <c r="A1" s="3" t="s">
        <v>990</v>
      </c>
      <c r="B1" s="3" t="s">
        <v>1106</v>
      </c>
      <c r="C1" s="3" t="s">
        <v>1107</v>
      </c>
      <c r="D1" s="3" t="s">
        <v>1108</v>
      </c>
      <c r="E1" s="3" t="s">
        <v>1109</v>
      </c>
      <c r="F1" s="3" t="s">
        <v>1110</v>
      </c>
      <c r="G1" s="3" t="s">
        <v>1111</v>
      </c>
      <c r="H1" s="3" t="s">
        <v>1112</v>
      </c>
    </row>
    <row r="2" spans="1:8" x14ac:dyDescent="0.25">
      <c r="A2" s="22" t="s">
        <v>1113</v>
      </c>
      <c r="B2" s="23">
        <v>1</v>
      </c>
      <c r="C2" t="s">
        <v>1114</v>
      </c>
      <c r="D2" t="s">
        <v>1115</v>
      </c>
      <c r="E2">
        <v>26.366706212361652</v>
      </c>
      <c r="F2">
        <v>26.817787806193035</v>
      </c>
      <c r="G2">
        <v>0.45108159383138258</v>
      </c>
      <c r="H2">
        <v>1.3670647662006432</v>
      </c>
    </row>
    <row r="3" spans="1:8" x14ac:dyDescent="0.25">
      <c r="A3" s="22"/>
      <c r="B3" s="23"/>
      <c r="C3" t="s">
        <v>1116</v>
      </c>
      <c r="D3" t="s">
        <v>1115</v>
      </c>
      <c r="E3">
        <v>25.18095588684082</v>
      </c>
      <c r="F3">
        <v>26.096256256103516</v>
      </c>
      <c r="G3">
        <v>0.91530036926269531</v>
      </c>
      <c r="H3">
        <v>1.885961688390041</v>
      </c>
    </row>
    <row r="4" spans="1:8" x14ac:dyDescent="0.25">
      <c r="A4" s="22"/>
      <c r="B4" s="23"/>
      <c r="C4" t="s">
        <v>1117</v>
      </c>
      <c r="D4" t="s">
        <v>1115</v>
      </c>
      <c r="E4">
        <v>25.406591415405273</v>
      </c>
      <c r="F4">
        <v>26.145345052083332</v>
      </c>
      <c r="G4">
        <v>0.73875363667805871</v>
      </c>
      <c r="H4">
        <v>1.6687335749506871</v>
      </c>
    </row>
    <row r="5" spans="1:8" x14ac:dyDescent="0.25">
      <c r="A5" s="22"/>
      <c r="B5" s="23"/>
      <c r="C5" t="s">
        <v>1118</v>
      </c>
      <c r="D5" t="s">
        <v>1115</v>
      </c>
      <c r="E5">
        <v>25.40508206685384</v>
      </c>
      <c r="F5">
        <v>26.240075429280598</v>
      </c>
      <c r="G5">
        <v>0.83499336242675781</v>
      </c>
      <c r="H5">
        <v>1.7838488316625245</v>
      </c>
    </row>
    <row r="6" spans="1:8" x14ac:dyDescent="0.25">
      <c r="A6" s="22"/>
      <c r="B6" s="23"/>
      <c r="C6" t="s">
        <v>1119</v>
      </c>
      <c r="D6" t="s">
        <v>1120</v>
      </c>
      <c r="E6">
        <v>24.9256591796875</v>
      </c>
      <c r="F6">
        <v>25.716238021850586</v>
      </c>
      <c r="G6">
        <v>0.79057884216308594</v>
      </c>
      <c r="H6">
        <v>1.7297683459276809</v>
      </c>
    </row>
    <row r="7" spans="1:8" x14ac:dyDescent="0.25">
      <c r="A7" s="22"/>
      <c r="B7" s="23"/>
      <c r="C7" t="s">
        <v>1121</v>
      </c>
      <c r="D7" t="s">
        <v>1120</v>
      </c>
      <c r="E7">
        <v>24.951784769694012</v>
      </c>
      <c r="F7">
        <v>25.875047047932942</v>
      </c>
      <c r="G7">
        <v>0.92326227823892992</v>
      </c>
      <c r="H7">
        <v>1.8963986593079514</v>
      </c>
    </row>
    <row r="8" spans="1:8" x14ac:dyDescent="0.25">
      <c r="A8" s="22"/>
      <c r="B8" s="23"/>
      <c r="C8" t="s">
        <v>1122</v>
      </c>
      <c r="D8" t="s">
        <v>1120</v>
      </c>
      <c r="E8">
        <v>25.303624471028645</v>
      </c>
      <c r="F8">
        <v>25.940734227498371</v>
      </c>
      <c r="G8">
        <v>0.63710975646972656</v>
      </c>
      <c r="H8">
        <v>1.5552103836076903</v>
      </c>
    </row>
    <row r="9" spans="1:8" x14ac:dyDescent="0.25">
      <c r="A9" s="22"/>
      <c r="B9" s="23"/>
      <c r="C9" t="s">
        <v>1123</v>
      </c>
      <c r="D9" t="s">
        <v>1120</v>
      </c>
      <c r="E9">
        <v>26.419479370117188</v>
      </c>
      <c r="F9">
        <v>27.217493057250977</v>
      </c>
      <c r="G9">
        <v>0.79801368713378906</v>
      </c>
      <c r="H9">
        <v>1.7387056155465748</v>
      </c>
    </row>
    <row r="10" spans="1:8" x14ac:dyDescent="0.25">
      <c r="A10" s="22"/>
      <c r="B10" s="23"/>
      <c r="C10" t="s">
        <v>1124</v>
      </c>
      <c r="D10" t="s">
        <v>1120</v>
      </c>
      <c r="E10">
        <v>22.119325002034504</v>
      </c>
      <c r="F10">
        <v>22.840253829956055</v>
      </c>
      <c r="G10">
        <v>0.72092882792155066</v>
      </c>
      <c r="H10">
        <v>1.6482428555883974</v>
      </c>
    </row>
    <row r="11" spans="1:8" x14ac:dyDescent="0.25">
      <c r="A11" s="22"/>
      <c r="B11" s="23"/>
      <c r="C11" t="s">
        <v>1125</v>
      </c>
      <c r="D11" t="s">
        <v>1120</v>
      </c>
      <c r="E11">
        <v>22.61809794108073</v>
      </c>
      <c r="F11">
        <v>23.064616521199543</v>
      </c>
      <c r="G11">
        <v>0.44651858011881274</v>
      </c>
      <c r="H11">
        <v>1.3627477895050937</v>
      </c>
    </row>
    <row r="12" spans="1:8" x14ac:dyDescent="0.25">
      <c r="A12" s="22"/>
      <c r="B12" s="23"/>
      <c r="C12" t="s">
        <v>1126</v>
      </c>
      <c r="D12" t="s">
        <v>1120</v>
      </c>
      <c r="E12">
        <v>22.332311630249023</v>
      </c>
      <c r="F12">
        <v>23.052501678466797</v>
      </c>
      <c r="G12">
        <v>0.72019004821777344</v>
      </c>
      <c r="H12">
        <v>1.64739903440061</v>
      </c>
    </row>
    <row r="13" spans="1:8" x14ac:dyDescent="0.25">
      <c r="A13" s="22"/>
      <c r="B13" s="23"/>
      <c r="C13" t="s">
        <v>1127</v>
      </c>
      <c r="D13" t="s">
        <v>1120</v>
      </c>
      <c r="E13">
        <v>22.676041285196941</v>
      </c>
      <c r="F13">
        <v>23.152681986490887</v>
      </c>
      <c r="G13">
        <v>0.47664070129394531</v>
      </c>
      <c r="H13">
        <v>1.3914997999833065</v>
      </c>
    </row>
    <row r="14" spans="1:8" x14ac:dyDescent="0.25">
      <c r="A14" s="22"/>
      <c r="B14" s="23"/>
      <c r="C14" t="s">
        <v>1128</v>
      </c>
      <c r="D14" t="s">
        <v>1115</v>
      </c>
      <c r="E14">
        <v>22.457684199015301</v>
      </c>
      <c r="F14">
        <v>23.141112009684246</v>
      </c>
      <c r="G14">
        <v>0.68342781066894531</v>
      </c>
      <c r="H14">
        <v>1.6059509287080276</v>
      </c>
    </row>
    <row r="15" spans="1:8" x14ac:dyDescent="0.25">
      <c r="A15" s="22"/>
      <c r="B15" s="23"/>
      <c r="C15" t="s">
        <v>1129</v>
      </c>
      <c r="D15" t="s">
        <v>1115</v>
      </c>
      <c r="E15">
        <v>22.53880500793457</v>
      </c>
      <c r="F15">
        <v>23.047291437784832</v>
      </c>
      <c r="G15">
        <v>0.5084864298502616</v>
      </c>
      <c r="H15">
        <v>1.4225569696844222</v>
      </c>
    </row>
    <row r="16" spans="1:8" x14ac:dyDescent="0.25">
      <c r="A16" s="22"/>
      <c r="B16" s="23"/>
      <c r="C16" t="s">
        <v>1130</v>
      </c>
      <c r="D16" t="s">
        <v>1115</v>
      </c>
      <c r="E16">
        <v>22.825141906738281</v>
      </c>
      <c r="F16">
        <v>23.371061325073242</v>
      </c>
      <c r="G16">
        <v>0.54591941833496094</v>
      </c>
      <c r="H16">
        <v>1.4599504629112789</v>
      </c>
    </row>
    <row r="17" spans="1:8" x14ac:dyDescent="0.25">
      <c r="A17" s="22"/>
      <c r="B17" s="23"/>
      <c r="C17" t="s">
        <v>1131</v>
      </c>
      <c r="D17" t="s">
        <v>1115</v>
      </c>
      <c r="E17">
        <v>23.072710673014324</v>
      </c>
      <c r="F17">
        <v>23.709991455078125</v>
      </c>
      <c r="G17">
        <v>0.6372807820638009</v>
      </c>
      <c r="H17">
        <v>1.5553947583634897</v>
      </c>
    </row>
    <row r="18" spans="1:8" x14ac:dyDescent="0.25">
      <c r="A18" s="22"/>
      <c r="B18" s="23"/>
      <c r="C18" t="s">
        <v>1132</v>
      </c>
      <c r="D18" t="s">
        <v>1115</v>
      </c>
      <c r="E18">
        <v>23.247744878133137</v>
      </c>
      <c r="F18">
        <v>24.796733220418293</v>
      </c>
      <c r="G18">
        <v>1.5489883422851563</v>
      </c>
      <c r="H18">
        <v>2.9261187967745577</v>
      </c>
    </row>
    <row r="19" spans="1:8" x14ac:dyDescent="0.25">
      <c r="A19" s="22"/>
      <c r="B19" s="23"/>
      <c r="C19" t="s">
        <v>1133</v>
      </c>
      <c r="D19" t="s">
        <v>1115</v>
      </c>
      <c r="E19">
        <v>23.450596491495769</v>
      </c>
      <c r="F19">
        <v>24.778706868489582</v>
      </c>
      <c r="G19">
        <v>1.3281103769938127</v>
      </c>
      <c r="H19">
        <v>2.5107360653619981</v>
      </c>
    </row>
    <row r="20" spans="1:8" x14ac:dyDescent="0.25">
      <c r="A20" s="22"/>
      <c r="B20" s="23"/>
      <c r="C20" t="s">
        <v>1134</v>
      </c>
      <c r="D20" t="s">
        <v>1115</v>
      </c>
      <c r="E20">
        <v>24.12196159362793</v>
      </c>
      <c r="F20">
        <v>25.549853642781574</v>
      </c>
      <c r="G20">
        <v>1.4278920491536446</v>
      </c>
      <c r="H20">
        <v>2.6905330881539995</v>
      </c>
    </row>
    <row r="21" spans="1:8" x14ac:dyDescent="0.25">
      <c r="A21" s="22"/>
      <c r="B21" s="23"/>
      <c r="C21" t="s">
        <v>1135</v>
      </c>
      <c r="D21" t="s">
        <v>1115</v>
      </c>
      <c r="E21">
        <v>23.602442423502605</v>
      </c>
      <c r="F21">
        <v>24.801074981689453</v>
      </c>
      <c r="G21">
        <v>1.1986325581868478</v>
      </c>
      <c r="H21">
        <v>2.2952201807484474</v>
      </c>
    </row>
    <row r="22" spans="1:8" x14ac:dyDescent="0.25">
      <c r="A22" s="22"/>
      <c r="B22" s="23"/>
      <c r="C22" t="s">
        <v>1136</v>
      </c>
      <c r="D22" t="s">
        <v>1120</v>
      </c>
      <c r="E22">
        <v>23.364456812540691</v>
      </c>
      <c r="F22">
        <v>24.698549906412762</v>
      </c>
      <c r="G22">
        <v>1.3340930938720703</v>
      </c>
      <c r="H22">
        <v>2.5211694633225461</v>
      </c>
    </row>
    <row r="23" spans="1:8" x14ac:dyDescent="0.25">
      <c r="A23" s="22"/>
      <c r="B23" s="23"/>
      <c r="C23" t="s">
        <v>1137</v>
      </c>
      <c r="D23" t="s">
        <v>1120</v>
      </c>
      <c r="E23">
        <v>23.088240305582683</v>
      </c>
      <c r="F23">
        <v>24.805536270141602</v>
      </c>
      <c r="G23">
        <v>1.7172959645589181</v>
      </c>
      <c r="H23">
        <v>3.2881952433799522</v>
      </c>
    </row>
    <row r="24" spans="1:8" x14ac:dyDescent="0.25">
      <c r="A24" s="22"/>
      <c r="B24" s="23"/>
      <c r="C24" t="s">
        <v>1138</v>
      </c>
      <c r="D24" t="s">
        <v>1120</v>
      </c>
      <c r="E24">
        <v>23.801617940266926</v>
      </c>
      <c r="F24">
        <v>25.292078018188477</v>
      </c>
      <c r="G24">
        <v>1.4904600779215507</v>
      </c>
      <c r="H24">
        <v>2.8097856540774733</v>
      </c>
    </row>
    <row r="25" spans="1:8" x14ac:dyDescent="0.25">
      <c r="A25" s="22"/>
      <c r="B25" s="23"/>
      <c r="C25" t="s">
        <v>1139</v>
      </c>
      <c r="D25" t="s">
        <v>1120</v>
      </c>
      <c r="E25">
        <v>22.69295374552409</v>
      </c>
      <c r="F25">
        <v>24.369272867838543</v>
      </c>
      <c r="G25">
        <v>1.6763191223144531</v>
      </c>
      <c r="H25">
        <v>3.1961145641017632</v>
      </c>
    </row>
    <row r="26" spans="1:8" x14ac:dyDescent="0.25">
      <c r="A26" s="22"/>
      <c r="B26" s="23"/>
      <c r="C26" t="s">
        <v>1140</v>
      </c>
      <c r="D26" t="s">
        <v>1120</v>
      </c>
      <c r="E26">
        <v>22.353182792663574</v>
      </c>
      <c r="F26">
        <v>23.641407648722332</v>
      </c>
      <c r="G26">
        <v>1.2882248560587577</v>
      </c>
      <c r="H26">
        <v>2.4422736443999287</v>
      </c>
    </row>
    <row r="27" spans="1:8" x14ac:dyDescent="0.25">
      <c r="A27" s="22"/>
      <c r="B27" s="23"/>
      <c r="C27" t="s">
        <v>1141</v>
      </c>
      <c r="D27" t="s">
        <v>1120</v>
      </c>
      <c r="E27">
        <v>22.949740091959637</v>
      </c>
      <c r="F27">
        <v>24.62904993693034</v>
      </c>
      <c r="G27">
        <v>1.6793098449707031</v>
      </c>
      <c r="H27">
        <v>3.2027470168754726</v>
      </c>
    </row>
    <row r="28" spans="1:8" x14ac:dyDescent="0.25">
      <c r="A28" s="22"/>
      <c r="B28" s="23"/>
      <c r="C28" t="s">
        <v>1142</v>
      </c>
      <c r="D28" t="s">
        <v>1120</v>
      </c>
      <c r="E28">
        <v>21.985499699910481</v>
      </c>
      <c r="F28">
        <v>23.416887919108074</v>
      </c>
      <c r="G28">
        <v>1.4313882191975935</v>
      </c>
      <c r="H28">
        <v>2.6970611262179283</v>
      </c>
    </row>
    <row r="29" spans="1:8" x14ac:dyDescent="0.25">
      <c r="A29" s="22"/>
      <c r="B29" s="23"/>
      <c r="C29" t="s">
        <v>1143</v>
      </c>
      <c r="D29" t="s">
        <v>1115</v>
      </c>
      <c r="E29">
        <v>22.602677027384441</v>
      </c>
      <c r="F29">
        <v>23.611988703409832</v>
      </c>
      <c r="G29">
        <v>1.0093116760253906</v>
      </c>
      <c r="H29">
        <v>2.0129504725269611</v>
      </c>
    </row>
    <row r="30" spans="1:8" x14ac:dyDescent="0.25">
      <c r="A30" s="22"/>
      <c r="B30" s="23"/>
      <c r="C30" t="s">
        <v>1144</v>
      </c>
      <c r="D30" t="s">
        <v>1115</v>
      </c>
      <c r="E30">
        <v>22.820063908894856</v>
      </c>
      <c r="F30">
        <v>23.627660751342773</v>
      </c>
      <c r="G30">
        <v>0.80759684244791785</v>
      </c>
      <c r="H30">
        <v>1.7502934758690889</v>
      </c>
    </row>
    <row r="31" spans="1:8" x14ac:dyDescent="0.25">
      <c r="A31" s="22"/>
      <c r="B31" s="23"/>
      <c r="C31" t="s">
        <v>1145</v>
      </c>
      <c r="D31" t="s">
        <v>1115</v>
      </c>
      <c r="E31">
        <v>23.347534815470379</v>
      </c>
      <c r="F31">
        <v>24.373210906982422</v>
      </c>
      <c r="G31">
        <v>1.0256760915120431</v>
      </c>
      <c r="H31">
        <v>2.0359132525933457</v>
      </c>
    </row>
    <row r="32" spans="1:8" x14ac:dyDescent="0.25">
      <c r="A32" s="22"/>
      <c r="B32" s="23"/>
      <c r="C32" t="s">
        <v>1146</v>
      </c>
      <c r="D32" t="s">
        <v>1115</v>
      </c>
      <c r="E32">
        <v>22.447327931722004</v>
      </c>
      <c r="F32">
        <v>23.546419143676758</v>
      </c>
      <c r="G32">
        <v>1.0990912119547538</v>
      </c>
      <c r="H32">
        <v>2.1421970788900566</v>
      </c>
    </row>
    <row r="33" spans="1:8" x14ac:dyDescent="0.25">
      <c r="A33" s="22"/>
      <c r="B33" s="23"/>
      <c r="C33" t="s">
        <v>1147</v>
      </c>
      <c r="D33" t="s">
        <v>1115</v>
      </c>
      <c r="E33">
        <v>23.142377217610676</v>
      </c>
      <c r="F33">
        <v>24.424592971801758</v>
      </c>
      <c r="G33">
        <v>1.2822157541910819</v>
      </c>
      <c r="H33">
        <v>2.4321222616177418</v>
      </c>
    </row>
    <row r="34" spans="1:8" x14ac:dyDescent="0.25">
      <c r="A34" s="22"/>
      <c r="B34" s="23"/>
      <c r="C34" t="s">
        <v>1148</v>
      </c>
      <c r="D34" t="s">
        <v>1115</v>
      </c>
      <c r="E34">
        <v>22.681355158487957</v>
      </c>
      <c r="F34">
        <v>23.715929667154949</v>
      </c>
      <c r="G34">
        <v>1.0345745086669922</v>
      </c>
      <c r="H34">
        <v>2.0485093939446055</v>
      </c>
    </row>
    <row r="35" spans="1:8" x14ac:dyDescent="0.25">
      <c r="A35" s="22"/>
      <c r="B35" s="23"/>
      <c r="C35" t="s">
        <v>1149</v>
      </c>
      <c r="D35" t="s">
        <v>1115</v>
      </c>
      <c r="E35">
        <v>23.239914576212566</v>
      </c>
      <c r="F35">
        <v>24.156338373819988</v>
      </c>
      <c r="G35">
        <v>0.91642379760742188</v>
      </c>
      <c r="H35">
        <v>1.8874308609495054</v>
      </c>
    </row>
    <row r="36" spans="1:8" x14ac:dyDescent="0.25">
      <c r="A36" s="22"/>
      <c r="B36" s="23"/>
      <c r="C36" t="s">
        <v>1150</v>
      </c>
      <c r="D36" t="s">
        <v>1115</v>
      </c>
      <c r="E36">
        <v>23.085453033447266</v>
      </c>
      <c r="F36">
        <v>24.172225952148438</v>
      </c>
      <c r="G36">
        <v>1.0867729187011719</v>
      </c>
      <c r="H36">
        <v>2.1239840299736321</v>
      </c>
    </row>
    <row r="37" spans="1:8" x14ac:dyDescent="0.25">
      <c r="A37" s="22"/>
      <c r="B37" s="23"/>
      <c r="C37" t="s">
        <v>1151</v>
      </c>
      <c r="D37" t="s">
        <v>1120</v>
      </c>
      <c r="E37">
        <v>23.369530359903973</v>
      </c>
      <c r="F37">
        <v>24.748891830444336</v>
      </c>
      <c r="G37">
        <v>1.3793614705403634</v>
      </c>
      <c r="H37">
        <v>2.6015320312436021</v>
      </c>
    </row>
    <row r="38" spans="1:8" x14ac:dyDescent="0.25">
      <c r="A38" s="22"/>
      <c r="B38" s="23"/>
      <c r="C38" t="s">
        <v>1152</v>
      </c>
      <c r="D38" t="s">
        <v>1120</v>
      </c>
      <c r="E38">
        <v>23.216770807902019</v>
      </c>
      <c r="F38">
        <v>24.289207458496094</v>
      </c>
      <c r="G38">
        <v>1.0724366505940743</v>
      </c>
      <c r="H38">
        <v>2.1029822170396195</v>
      </c>
    </row>
    <row r="39" spans="1:8" x14ac:dyDescent="0.25">
      <c r="A39" s="22"/>
      <c r="B39" s="23"/>
      <c r="C39" t="s">
        <v>1153</v>
      </c>
      <c r="D39" t="s">
        <v>1120</v>
      </c>
      <c r="E39">
        <v>23.145600001017254</v>
      </c>
      <c r="F39">
        <v>23.935961405436199</v>
      </c>
      <c r="G39">
        <v>0.79036140441894531</v>
      </c>
      <c r="H39">
        <v>1.7295076611853741</v>
      </c>
    </row>
    <row r="40" spans="1:8" x14ac:dyDescent="0.25">
      <c r="A40" s="22"/>
      <c r="B40" s="23"/>
      <c r="C40" t="s">
        <v>1154</v>
      </c>
      <c r="D40" t="s">
        <v>1120</v>
      </c>
      <c r="E40">
        <v>22.898316065470379</v>
      </c>
      <c r="F40">
        <v>23.877517064412434</v>
      </c>
      <c r="G40">
        <v>0.97920099894205492</v>
      </c>
      <c r="H40">
        <v>1.9713733101234518</v>
      </c>
    </row>
    <row r="41" spans="1:8" x14ac:dyDescent="0.25">
      <c r="A41" s="22"/>
      <c r="B41" s="23"/>
      <c r="C41" t="s">
        <v>1155</v>
      </c>
      <c r="D41" t="s">
        <v>1120</v>
      </c>
      <c r="E41">
        <v>22.869235356648762</v>
      </c>
      <c r="F41">
        <v>23.551514943440754</v>
      </c>
      <c r="G41">
        <v>0.68227958679199219</v>
      </c>
      <c r="H41">
        <v>1.6046732799058994</v>
      </c>
    </row>
    <row r="42" spans="1:8" x14ac:dyDescent="0.25">
      <c r="A42" s="22"/>
      <c r="B42" s="23"/>
      <c r="C42" t="s">
        <v>1156</v>
      </c>
      <c r="D42" t="s">
        <v>1120</v>
      </c>
      <c r="E42">
        <v>22.34183629353841</v>
      </c>
      <c r="F42">
        <v>23.009875615437824</v>
      </c>
      <c r="G42">
        <v>0.66803932189941406</v>
      </c>
      <c r="H42">
        <v>1.5889121067738621</v>
      </c>
    </row>
    <row r="43" spans="1:8" x14ac:dyDescent="0.25">
      <c r="A43" s="22"/>
      <c r="B43" s="23"/>
      <c r="C43" t="s">
        <v>1157</v>
      </c>
      <c r="D43" t="s">
        <v>1120</v>
      </c>
      <c r="E43">
        <v>22.870237986246746</v>
      </c>
      <c r="F43">
        <v>23.478064219156902</v>
      </c>
      <c r="G43">
        <v>0.60782623291015625</v>
      </c>
      <c r="H43">
        <v>1.5239612639900229</v>
      </c>
    </row>
    <row r="44" spans="1:8" x14ac:dyDescent="0.25">
      <c r="A44" s="22"/>
      <c r="B44" s="23"/>
      <c r="C44" t="s">
        <v>1158</v>
      </c>
      <c r="D44" t="s">
        <v>1120</v>
      </c>
      <c r="E44">
        <v>22.642409006754558</v>
      </c>
      <c r="F44">
        <v>23.203094482421875</v>
      </c>
      <c r="G44">
        <v>0.56068547566731652</v>
      </c>
      <c r="H44">
        <v>1.4749698614086098</v>
      </c>
    </row>
    <row r="45" spans="1:8" x14ac:dyDescent="0.25">
      <c r="A45" s="22"/>
      <c r="B45" s="23"/>
      <c r="C45" t="s">
        <v>1159</v>
      </c>
      <c r="D45" t="s">
        <v>1115</v>
      </c>
      <c r="E45">
        <v>22.523077011108398</v>
      </c>
      <c r="F45">
        <v>23.373926798502605</v>
      </c>
      <c r="G45">
        <v>0.85084978739420691</v>
      </c>
      <c r="H45">
        <v>1.8035629610150117</v>
      </c>
    </row>
    <row r="46" spans="1:8" x14ac:dyDescent="0.25">
      <c r="A46" s="22"/>
      <c r="B46" s="23"/>
      <c r="C46" t="s">
        <v>1160</v>
      </c>
      <c r="D46" t="s">
        <v>1115</v>
      </c>
      <c r="E46">
        <v>22.257978439331055</v>
      </c>
      <c r="F46">
        <v>22.973646799723308</v>
      </c>
      <c r="G46">
        <v>0.71566836039225379</v>
      </c>
      <c r="H46">
        <v>1.6422438472092495</v>
      </c>
    </row>
    <row r="47" spans="1:8" x14ac:dyDescent="0.25">
      <c r="A47" s="22"/>
      <c r="B47" s="23"/>
      <c r="C47" t="s">
        <v>1161</v>
      </c>
      <c r="D47" t="s">
        <v>1115</v>
      </c>
      <c r="E47">
        <v>22.332832336425781</v>
      </c>
      <c r="F47">
        <v>23.087284088134766</v>
      </c>
      <c r="G47">
        <v>0.75445175170898438</v>
      </c>
      <c r="H47">
        <v>1.68699038581737</v>
      </c>
    </row>
    <row r="48" spans="1:8" x14ac:dyDescent="0.25">
      <c r="A48" s="22"/>
      <c r="B48" s="23"/>
      <c r="C48" t="s">
        <v>1162</v>
      </c>
      <c r="D48" t="s">
        <v>1115</v>
      </c>
      <c r="E48">
        <v>22.341113408406574</v>
      </c>
      <c r="F48">
        <v>23.128081639607746</v>
      </c>
      <c r="G48">
        <v>0.78696823120117188</v>
      </c>
      <c r="H48">
        <v>1.7254446935926129</v>
      </c>
    </row>
    <row r="49" spans="1:8" x14ac:dyDescent="0.25">
      <c r="A49" s="22"/>
      <c r="B49" s="23"/>
      <c r="C49" t="s">
        <v>1163</v>
      </c>
      <c r="D49" t="s">
        <v>1115</v>
      </c>
      <c r="E49">
        <v>23.922355651855469</v>
      </c>
      <c r="F49">
        <v>25.504761377970379</v>
      </c>
      <c r="G49">
        <v>1.58240572611491</v>
      </c>
      <c r="H49">
        <v>2.994688045040717</v>
      </c>
    </row>
    <row r="50" spans="1:8" x14ac:dyDescent="0.25">
      <c r="A50" s="22"/>
      <c r="B50" s="23"/>
      <c r="C50" t="s">
        <v>1164</v>
      </c>
      <c r="D50" t="s">
        <v>1115</v>
      </c>
      <c r="E50">
        <v>24.482812245686848</v>
      </c>
      <c r="F50">
        <v>26.120407104492188</v>
      </c>
      <c r="G50">
        <v>1.6375948588053397</v>
      </c>
      <c r="H50">
        <v>3.1114668137059582</v>
      </c>
    </row>
    <row r="51" spans="1:8" x14ac:dyDescent="0.25">
      <c r="A51" s="22"/>
      <c r="B51" s="23"/>
      <c r="C51" t="s">
        <v>1165</v>
      </c>
      <c r="D51" t="s">
        <v>1115</v>
      </c>
      <c r="E51">
        <v>25.050982157389324</v>
      </c>
      <c r="F51">
        <v>26.242503484090168</v>
      </c>
      <c r="G51">
        <v>1.191521326700844</v>
      </c>
      <c r="H51">
        <v>2.2839345789225121</v>
      </c>
    </row>
    <row r="52" spans="1:8" x14ac:dyDescent="0.25">
      <c r="A52" s="22"/>
      <c r="B52" s="23"/>
      <c r="C52" t="s">
        <v>1166</v>
      </c>
      <c r="D52" t="s">
        <v>1120</v>
      </c>
      <c r="E52">
        <v>24.872600555419922</v>
      </c>
      <c r="F52">
        <v>26.377065022786457</v>
      </c>
      <c r="G52">
        <v>1.5044644673665353</v>
      </c>
      <c r="H52">
        <v>2.8371933424100244</v>
      </c>
    </row>
    <row r="53" spans="1:8" x14ac:dyDescent="0.25">
      <c r="A53" s="22"/>
      <c r="B53" s="23"/>
      <c r="C53" t="s">
        <v>1167</v>
      </c>
      <c r="D53" t="s">
        <v>1120</v>
      </c>
      <c r="E53">
        <v>24.477893193562824</v>
      </c>
      <c r="F53">
        <v>25.837422053019207</v>
      </c>
      <c r="G53">
        <v>1.3595288594563826</v>
      </c>
      <c r="H53">
        <v>2.5660136758634953</v>
      </c>
    </row>
    <row r="54" spans="1:8" x14ac:dyDescent="0.25">
      <c r="A54" s="22"/>
      <c r="B54" s="23"/>
      <c r="C54" t="s">
        <v>1168</v>
      </c>
      <c r="D54" t="s">
        <v>1120</v>
      </c>
      <c r="E54">
        <v>24.629105250040691</v>
      </c>
      <c r="F54">
        <v>26.116240183512371</v>
      </c>
      <c r="G54">
        <v>1.4871349334716797</v>
      </c>
      <c r="H54">
        <v>2.8033170766580202</v>
      </c>
    </row>
    <row r="55" spans="1:8" x14ac:dyDescent="0.25">
      <c r="A55" s="22"/>
      <c r="B55" s="23"/>
      <c r="C55" t="s">
        <v>1169</v>
      </c>
      <c r="D55" t="s">
        <v>1120</v>
      </c>
      <c r="E55">
        <v>24.745075225830078</v>
      </c>
      <c r="F55">
        <v>26.118563334147137</v>
      </c>
      <c r="G55">
        <v>1.3734881083170585</v>
      </c>
      <c r="H55">
        <v>2.5909624521027581</v>
      </c>
    </row>
    <row r="56" spans="1:8" x14ac:dyDescent="0.25">
      <c r="A56" s="22"/>
      <c r="B56" s="23"/>
      <c r="C56" t="s">
        <v>1170</v>
      </c>
      <c r="D56" t="s">
        <v>1120</v>
      </c>
      <c r="E56">
        <v>24.239978790283203</v>
      </c>
      <c r="F56">
        <v>25.930206934611004</v>
      </c>
      <c r="G56">
        <v>1.6902281443278007</v>
      </c>
      <c r="H56">
        <v>3.2270773187944499</v>
      </c>
    </row>
    <row r="57" spans="1:8" x14ac:dyDescent="0.25">
      <c r="A57" s="22"/>
      <c r="B57" s="23"/>
      <c r="C57" t="s">
        <v>1171</v>
      </c>
      <c r="D57" t="s">
        <v>1120</v>
      </c>
      <c r="E57">
        <v>24.177395502726238</v>
      </c>
      <c r="F57">
        <v>25.88292948404948</v>
      </c>
      <c r="G57">
        <v>1.7055339813232422</v>
      </c>
      <c r="H57">
        <v>3.2614962761824464</v>
      </c>
    </row>
    <row r="58" spans="1:8" x14ac:dyDescent="0.25">
      <c r="A58" s="22"/>
      <c r="B58" s="23"/>
      <c r="C58" t="s">
        <v>1172</v>
      </c>
      <c r="D58" t="s">
        <v>1120</v>
      </c>
      <c r="E58">
        <v>24.118102391560871</v>
      </c>
      <c r="F58">
        <v>25.809224446614582</v>
      </c>
      <c r="G58">
        <v>1.6911220550537109</v>
      </c>
      <c r="H58">
        <v>3.2290774732513992</v>
      </c>
    </row>
    <row r="59" spans="1:8" x14ac:dyDescent="0.25">
      <c r="A59" s="22"/>
      <c r="B59" s="23"/>
      <c r="C59" t="s">
        <v>1173</v>
      </c>
      <c r="D59" t="s">
        <v>1120</v>
      </c>
      <c r="E59">
        <v>24.069430033365887</v>
      </c>
      <c r="F59">
        <v>25.748210271199543</v>
      </c>
      <c r="G59">
        <v>1.6787802378336565</v>
      </c>
      <c r="H59">
        <v>3.2015715180105788</v>
      </c>
    </row>
    <row r="60" spans="1:8" x14ac:dyDescent="0.25">
      <c r="A60" s="22"/>
      <c r="B60" s="23"/>
      <c r="C60" t="s">
        <v>1174</v>
      </c>
      <c r="D60" t="s">
        <v>1115</v>
      </c>
      <c r="E60">
        <v>24.689568837483723</v>
      </c>
      <c r="F60">
        <v>26.181860605875652</v>
      </c>
      <c r="G60">
        <v>1.4922917683919295</v>
      </c>
      <c r="H60">
        <v>2.813355310880751</v>
      </c>
    </row>
    <row r="61" spans="1:8" x14ac:dyDescent="0.25">
      <c r="A61" s="22"/>
      <c r="B61" s="23"/>
      <c r="C61" t="s">
        <v>1175</v>
      </c>
      <c r="D61" t="s">
        <v>1115</v>
      </c>
      <c r="E61">
        <v>24.644344965616863</v>
      </c>
      <c r="F61">
        <v>26.182814915974934</v>
      </c>
      <c r="G61">
        <v>1.5384699503580705</v>
      </c>
      <c r="H61">
        <v>2.9048626495106933</v>
      </c>
    </row>
    <row r="62" spans="1:8" x14ac:dyDescent="0.25">
      <c r="A62" s="22"/>
      <c r="B62" s="23"/>
      <c r="C62" t="s">
        <v>1176</v>
      </c>
      <c r="D62" t="s">
        <v>1115</v>
      </c>
      <c r="E62">
        <v>24.357366561889648</v>
      </c>
      <c r="F62">
        <v>25.918348948160808</v>
      </c>
      <c r="G62">
        <v>1.56098238627116</v>
      </c>
      <c r="H62">
        <v>2.950546890994707</v>
      </c>
    </row>
    <row r="63" spans="1:8" x14ac:dyDescent="0.25">
      <c r="A63" s="22"/>
      <c r="B63" s="23"/>
      <c r="C63" t="s">
        <v>1177</v>
      </c>
      <c r="D63" t="s">
        <v>1115</v>
      </c>
      <c r="E63">
        <v>24.505519231160481</v>
      </c>
      <c r="F63">
        <v>26.062149683634441</v>
      </c>
      <c r="G63">
        <v>1.5566304524739607</v>
      </c>
      <c r="H63">
        <v>2.9416598865882628</v>
      </c>
    </row>
    <row r="64" spans="1:8" x14ac:dyDescent="0.25">
      <c r="A64" s="22"/>
      <c r="B64" s="23"/>
      <c r="C64" t="s">
        <v>1178</v>
      </c>
      <c r="D64" t="s">
        <v>1115</v>
      </c>
      <c r="E64">
        <v>22.514846165974934</v>
      </c>
      <c r="F64">
        <v>23.592477162679035</v>
      </c>
      <c r="G64">
        <v>1.0776309967041016</v>
      </c>
      <c r="H64">
        <v>2.1105675387881111</v>
      </c>
    </row>
    <row r="65" spans="1:8" x14ac:dyDescent="0.25">
      <c r="A65" s="22"/>
      <c r="B65" s="23"/>
      <c r="C65" t="s">
        <v>1179</v>
      </c>
      <c r="D65" t="s">
        <v>1115</v>
      </c>
      <c r="E65">
        <v>22.495344161987305</v>
      </c>
      <c r="F65">
        <v>23.161703109741211</v>
      </c>
      <c r="G65">
        <v>0.66635894775390625</v>
      </c>
      <c r="H65">
        <v>1.5870625041660993</v>
      </c>
    </row>
    <row r="66" spans="1:8" x14ac:dyDescent="0.25">
      <c r="A66" s="22"/>
      <c r="B66" s="23"/>
      <c r="C66" t="s">
        <v>1180</v>
      </c>
      <c r="D66" t="s">
        <v>1115</v>
      </c>
      <c r="E66">
        <v>22.247404734293621</v>
      </c>
      <c r="F66">
        <v>23.047304153442383</v>
      </c>
      <c r="G66">
        <v>0.79989941914876184</v>
      </c>
      <c r="H66">
        <v>1.7409797458956466</v>
      </c>
    </row>
    <row r="67" spans="1:8" x14ac:dyDescent="0.25">
      <c r="A67" s="22"/>
      <c r="B67" s="23"/>
      <c r="C67" t="s">
        <v>1181</v>
      </c>
      <c r="D67" t="s">
        <v>1115</v>
      </c>
      <c r="E67">
        <v>22.931537628173828</v>
      </c>
      <c r="F67">
        <v>23.499177932739258</v>
      </c>
      <c r="G67">
        <v>0.56764030456542969</v>
      </c>
      <c r="H67">
        <v>1.4820974444186317</v>
      </c>
    </row>
    <row r="68" spans="1:8" x14ac:dyDescent="0.25">
      <c r="A68" s="22"/>
      <c r="B68" s="23"/>
      <c r="C68" t="s">
        <v>1182</v>
      </c>
      <c r="D68" t="s">
        <v>1120</v>
      </c>
      <c r="E68">
        <v>22.439645767211914</v>
      </c>
      <c r="F68">
        <v>23.928418477376301</v>
      </c>
      <c r="G68">
        <v>1.4887727101643868</v>
      </c>
      <c r="H68">
        <v>2.8065012661384934</v>
      </c>
    </row>
    <row r="69" spans="1:8" x14ac:dyDescent="0.25">
      <c r="A69" s="22"/>
      <c r="B69" s="23"/>
      <c r="C69" t="s">
        <v>1183</v>
      </c>
      <c r="D69" t="s">
        <v>1120</v>
      </c>
      <c r="E69">
        <v>22.450459798177082</v>
      </c>
      <c r="F69">
        <v>23.780349095662434</v>
      </c>
      <c r="G69">
        <v>1.3298892974853516</v>
      </c>
      <c r="H69">
        <v>2.5138338472885153</v>
      </c>
    </row>
    <row r="70" spans="1:8" x14ac:dyDescent="0.25">
      <c r="A70" s="22"/>
      <c r="B70" s="23"/>
      <c r="C70" t="s">
        <v>1184</v>
      </c>
      <c r="D70" t="s">
        <v>1120</v>
      </c>
      <c r="E70">
        <v>22.34486198425293</v>
      </c>
      <c r="F70">
        <v>23.84638277689616</v>
      </c>
      <c r="G70">
        <v>1.5015207926432304</v>
      </c>
      <c r="H70">
        <v>2.8314102355140118</v>
      </c>
    </row>
    <row r="71" spans="1:8" x14ac:dyDescent="0.25">
      <c r="A71" s="22"/>
      <c r="B71" s="23"/>
      <c r="C71" t="s">
        <v>1185</v>
      </c>
      <c r="D71" t="s">
        <v>1120</v>
      </c>
      <c r="E71">
        <v>22.455479939778645</v>
      </c>
      <c r="F71">
        <v>23.877748489379883</v>
      </c>
      <c r="G71">
        <v>1.4222685496012382</v>
      </c>
      <c r="H71">
        <v>2.680066037708476</v>
      </c>
    </row>
    <row r="72" spans="1:8" x14ac:dyDescent="0.25">
      <c r="A72" s="22"/>
      <c r="B72" s="23"/>
      <c r="C72" t="s">
        <v>1186</v>
      </c>
      <c r="D72" t="s">
        <v>1120</v>
      </c>
      <c r="E72">
        <v>22.303808212280273</v>
      </c>
      <c r="F72">
        <v>22.89316685994466</v>
      </c>
      <c r="G72">
        <v>0.58935864766438684</v>
      </c>
      <c r="H72">
        <v>1.5045777363325186</v>
      </c>
    </row>
    <row r="73" spans="1:8" x14ac:dyDescent="0.25">
      <c r="A73" s="22"/>
      <c r="B73" s="23"/>
      <c r="C73" t="s">
        <v>1187</v>
      </c>
      <c r="D73" t="s">
        <v>1120</v>
      </c>
      <c r="E73">
        <v>22.734703699747723</v>
      </c>
      <c r="F73">
        <v>23.577955881754558</v>
      </c>
      <c r="G73">
        <v>0.84325218200683594</v>
      </c>
      <c r="H73">
        <v>1.7940898974797952</v>
      </c>
    </row>
    <row r="74" spans="1:8" x14ac:dyDescent="0.25">
      <c r="A74" s="22"/>
      <c r="B74" s="23"/>
      <c r="C74" t="s">
        <v>1188</v>
      </c>
      <c r="D74" t="s">
        <v>1120</v>
      </c>
      <c r="E74">
        <v>22.716011047363281</v>
      </c>
      <c r="F74">
        <v>23.679405212402344</v>
      </c>
      <c r="G74">
        <v>0.9633941650390625</v>
      </c>
      <c r="H74">
        <v>1.9498919275385875</v>
      </c>
    </row>
    <row r="75" spans="1:8" x14ac:dyDescent="0.25">
      <c r="A75" s="22"/>
      <c r="B75" s="23"/>
      <c r="C75" t="s">
        <v>1189</v>
      </c>
      <c r="D75" t="s">
        <v>1115</v>
      </c>
      <c r="E75">
        <v>22.259063720703125</v>
      </c>
      <c r="F75">
        <v>23.533723831176758</v>
      </c>
      <c r="G75">
        <v>1.2746601104736328</v>
      </c>
      <c r="H75">
        <v>2.4194181121883407</v>
      </c>
    </row>
    <row r="76" spans="1:8" x14ac:dyDescent="0.25">
      <c r="A76" s="22"/>
      <c r="B76" s="23"/>
      <c r="C76" t="s">
        <v>1190</v>
      </c>
      <c r="D76" t="s">
        <v>1115</v>
      </c>
      <c r="E76">
        <v>22.169481913248699</v>
      </c>
      <c r="F76">
        <v>23.173947652180988</v>
      </c>
      <c r="G76">
        <v>1.0044657389322893</v>
      </c>
      <c r="H76">
        <v>2.0062004201840504</v>
      </c>
    </row>
    <row r="77" spans="1:8" x14ac:dyDescent="0.25">
      <c r="A77" s="22"/>
      <c r="B77" s="23"/>
      <c r="C77" t="s">
        <v>1191</v>
      </c>
      <c r="D77" t="s">
        <v>1115</v>
      </c>
      <c r="E77">
        <v>22.347493489583332</v>
      </c>
      <c r="F77">
        <v>23.418956120808918</v>
      </c>
      <c r="G77">
        <v>1.0714626312255859</v>
      </c>
      <c r="H77">
        <v>2.1015628913679962</v>
      </c>
    </row>
    <row r="78" spans="1:8" x14ac:dyDescent="0.25">
      <c r="A78" s="22"/>
      <c r="B78" s="23"/>
      <c r="C78" t="s">
        <v>1192</v>
      </c>
      <c r="D78" t="s">
        <v>1115</v>
      </c>
      <c r="E78">
        <v>22.763587951660156</v>
      </c>
      <c r="F78">
        <v>23.73938814798991</v>
      </c>
      <c r="G78">
        <v>0.97580019632975379</v>
      </c>
      <c r="H78">
        <v>1.966731749920299</v>
      </c>
    </row>
    <row r="79" spans="1:8" x14ac:dyDescent="0.25">
      <c r="A79" s="22"/>
      <c r="B79" s="23"/>
      <c r="C79" t="s">
        <v>1193</v>
      </c>
      <c r="D79" t="s">
        <v>1115</v>
      </c>
      <c r="E79">
        <v>22.678491592407227</v>
      </c>
      <c r="F79">
        <v>23.681078592936199</v>
      </c>
      <c r="G79">
        <v>1.0025870005289725</v>
      </c>
      <c r="H79">
        <v>2.0035895616346142</v>
      </c>
    </row>
    <row r="80" spans="1:8" x14ac:dyDescent="0.25">
      <c r="A80" s="22"/>
      <c r="B80" s="23"/>
      <c r="C80" t="s">
        <v>1194</v>
      </c>
      <c r="D80" t="s">
        <v>1115</v>
      </c>
      <c r="E80">
        <v>22.809970219930012</v>
      </c>
      <c r="F80">
        <v>23.740732192993164</v>
      </c>
      <c r="G80">
        <v>0.93076197306315223</v>
      </c>
      <c r="H80">
        <v>1.9062825514554431</v>
      </c>
    </row>
    <row r="81" spans="1:8" x14ac:dyDescent="0.25">
      <c r="A81" s="22"/>
      <c r="B81" s="23"/>
      <c r="C81" t="s">
        <v>1195</v>
      </c>
      <c r="D81" t="s">
        <v>1115</v>
      </c>
      <c r="E81">
        <v>23.038311004638672</v>
      </c>
      <c r="F81">
        <v>23.990265528361004</v>
      </c>
      <c r="G81">
        <v>0.95195452372233191</v>
      </c>
      <c r="H81">
        <v>1.9344916796966167</v>
      </c>
    </row>
    <row r="82" spans="1:8" x14ac:dyDescent="0.25">
      <c r="A82" s="22"/>
      <c r="B82" s="23"/>
      <c r="C82" t="s">
        <v>1196</v>
      </c>
      <c r="D82" t="s">
        <v>1115</v>
      </c>
      <c r="E82">
        <v>23.081027984619141</v>
      </c>
      <c r="F82">
        <v>23.941755294799805</v>
      </c>
      <c r="G82">
        <v>0.86072731018066406</v>
      </c>
      <c r="H82">
        <v>1.8159535620298415</v>
      </c>
    </row>
    <row r="83" spans="1:8" x14ac:dyDescent="0.25">
      <c r="A83" s="22"/>
      <c r="B83" s="23"/>
      <c r="C83" t="s">
        <v>1197</v>
      </c>
      <c r="D83" t="s">
        <v>1120</v>
      </c>
      <c r="E83">
        <v>24.509790420532227</v>
      </c>
      <c r="F83">
        <v>25.608393987019856</v>
      </c>
      <c r="G83">
        <v>1.098603566487629</v>
      </c>
      <c r="H83">
        <v>2.1414731170427461</v>
      </c>
    </row>
    <row r="84" spans="1:8" x14ac:dyDescent="0.25">
      <c r="A84" s="22"/>
      <c r="B84" s="23"/>
      <c r="C84" t="s">
        <v>1198</v>
      </c>
      <c r="D84" t="s">
        <v>1120</v>
      </c>
      <c r="E84">
        <v>23.325551986694336</v>
      </c>
      <c r="F84">
        <v>24.178759892781574</v>
      </c>
      <c r="G84">
        <v>0.8532079060872384</v>
      </c>
      <c r="H84">
        <v>1.8065133373127598</v>
      </c>
    </row>
    <row r="85" spans="1:8" x14ac:dyDescent="0.25">
      <c r="A85" s="22"/>
      <c r="B85" s="23"/>
      <c r="C85" t="s">
        <v>1199</v>
      </c>
      <c r="D85" t="s">
        <v>1120</v>
      </c>
      <c r="E85">
        <v>23.159459431966145</v>
      </c>
      <c r="F85">
        <v>24.819709777832031</v>
      </c>
      <c r="G85">
        <v>1.6602503458658866</v>
      </c>
      <c r="H85">
        <v>3.1607136675479568</v>
      </c>
    </row>
    <row r="86" spans="1:8" x14ac:dyDescent="0.25">
      <c r="A86" s="22"/>
      <c r="B86" s="23"/>
      <c r="C86" t="s">
        <v>1200</v>
      </c>
      <c r="D86" t="s">
        <v>1120</v>
      </c>
      <c r="E86">
        <v>23.488421122233074</v>
      </c>
      <c r="F86">
        <v>24.331274032592773</v>
      </c>
      <c r="G86">
        <v>0.84285291035969934</v>
      </c>
      <c r="H86">
        <v>1.7935934445955566</v>
      </c>
    </row>
    <row r="87" spans="1:8" x14ac:dyDescent="0.25">
      <c r="A87" s="22"/>
      <c r="B87" s="23"/>
      <c r="C87" t="s">
        <v>1201</v>
      </c>
      <c r="D87" t="s">
        <v>1120</v>
      </c>
      <c r="E87">
        <v>23.713799158732098</v>
      </c>
      <c r="F87">
        <v>24.67271614074707</v>
      </c>
      <c r="G87">
        <v>0.95891698201497277</v>
      </c>
      <c r="H87">
        <v>1.9438501164508746</v>
      </c>
    </row>
    <row r="88" spans="1:8" x14ac:dyDescent="0.25">
      <c r="A88" s="22"/>
      <c r="B88" s="23"/>
      <c r="C88" t="s">
        <v>1202</v>
      </c>
      <c r="D88" t="s">
        <v>1120</v>
      </c>
      <c r="E88">
        <v>23.494475682576496</v>
      </c>
      <c r="F88">
        <v>24.500192006429035</v>
      </c>
      <c r="G88">
        <v>1.0057163238525391</v>
      </c>
      <c r="H88">
        <v>2.0079402277336111</v>
      </c>
    </row>
    <row r="89" spans="1:8" x14ac:dyDescent="0.25">
      <c r="A89" s="22"/>
      <c r="B89" s="23"/>
      <c r="C89" t="s">
        <v>1203</v>
      </c>
      <c r="D89" t="s">
        <v>1120</v>
      </c>
      <c r="E89">
        <v>23.848320007324219</v>
      </c>
      <c r="F89">
        <v>24.755099614461262</v>
      </c>
      <c r="G89">
        <v>0.90677960713704309</v>
      </c>
      <c r="H89">
        <v>1.8748557592744917</v>
      </c>
    </row>
    <row r="90" spans="1:8" x14ac:dyDescent="0.25">
      <c r="A90" s="22"/>
      <c r="B90" s="23"/>
      <c r="C90" t="s">
        <v>1204</v>
      </c>
      <c r="D90" t="s">
        <v>1120</v>
      </c>
      <c r="E90">
        <v>24.207878748575848</v>
      </c>
      <c r="F90">
        <v>24.712073008219402</v>
      </c>
      <c r="G90">
        <v>0.50419425964355469</v>
      </c>
      <c r="H90">
        <v>1.4183310018352475</v>
      </c>
    </row>
    <row r="91" spans="1:8" x14ac:dyDescent="0.25">
      <c r="A91" s="22"/>
      <c r="B91" s="23"/>
      <c r="C91" t="s">
        <v>1205</v>
      </c>
      <c r="D91" t="s">
        <v>1115</v>
      </c>
      <c r="E91">
        <v>23.523868560791016</v>
      </c>
      <c r="F91">
        <v>24.545747121175129</v>
      </c>
      <c r="G91">
        <v>1.0218785603841134</v>
      </c>
      <c r="H91">
        <v>2.030561270979045</v>
      </c>
    </row>
    <row r="92" spans="1:8" x14ac:dyDescent="0.25">
      <c r="A92" s="22"/>
      <c r="B92" s="23"/>
      <c r="C92" t="s">
        <v>1206</v>
      </c>
      <c r="D92" t="s">
        <v>1115</v>
      </c>
      <c r="E92">
        <v>23.35926119486491</v>
      </c>
      <c r="F92">
        <v>24.274301528930664</v>
      </c>
      <c r="G92">
        <v>0.91504033406575402</v>
      </c>
      <c r="H92">
        <v>1.8856217882650386</v>
      </c>
    </row>
    <row r="93" spans="1:8" x14ac:dyDescent="0.25">
      <c r="A93" s="22"/>
      <c r="B93" s="23"/>
      <c r="C93" t="s">
        <v>1207</v>
      </c>
      <c r="D93" t="s">
        <v>1115</v>
      </c>
      <c r="E93">
        <v>23.786905288696289</v>
      </c>
      <c r="F93">
        <v>24.604132334391277</v>
      </c>
      <c r="G93">
        <v>0.81722704569498816</v>
      </c>
      <c r="H93">
        <v>1.7620160256158659</v>
      </c>
    </row>
    <row r="94" spans="1:8" x14ac:dyDescent="0.25">
      <c r="A94" s="22"/>
      <c r="B94" s="23">
        <v>2</v>
      </c>
      <c r="C94" t="s">
        <v>1114</v>
      </c>
      <c r="D94" t="s">
        <v>1115</v>
      </c>
      <c r="E94">
        <v>22.109648386637371</v>
      </c>
      <c r="F94">
        <v>23.561190287272137</v>
      </c>
      <c r="G94">
        <v>1.4515419006347656</v>
      </c>
      <c r="H94">
        <v>2.7350020239435993</v>
      </c>
    </row>
    <row r="95" spans="1:8" x14ac:dyDescent="0.25">
      <c r="A95" s="22"/>
      <c r="B95" s="23"/>
      <c r="C95" t="s">
        <v>1117</v>
      </c>
      <c r="D95" t="s">
        <v>1115</v>
      </c>
      <c r="E95">
        <v>21.534094492594402</v>
      </c>
      <c r="F95">
        <v>23.388221104939777</v>
      </c>
      <c r="G95">
        <v>1.8541266123453752</v>
      </c>
      <c r="H95">
        <v>3.6153281778629998</v>
      </c>
    </row>
    <row r="96" spans="1:8" x14ac:dyDescent="0.25">
      <c r="A96" s="22"/>
      <c r="B96" s="23"/>
      <c r="C96" t="s">
        <v>1118</v>
      </c>
      <c r="D96" t="s">
        <v>1115</v>
      </c>
      <c r="E96">
        <v>22.315038045247395</v>
      </c>
      <c r="F96">
        <v>24.172865549723308</v>
      </c>
      <c r="G96">
        <v>1.8578275044759138</v>
      </c>
      <c r="H96">
        <v>3.6246143509201851</v>
      </c>
    </row>
    <row r="97" spans="1:8" x14ac:dyDescent="0.25">
      <c r="A97" s="22"/>
      <c r="B97" s="23"/>
      <c r="C97" t="s">
        <v>1119</v>
      </c>
      <c r="D97" t="s">
        <v>1120</v>
      </c>
      <c r="E97">
        <v>22.206880569458008</v>
      </c>
      <c r="F97">
        <v>23.693088531494141</v>
      </c>
      <c r="G97">
        <v>1.4862079620361328</v>
      </c>
      <c r="H97">
        <v>2.8015164465002367</v>
      </c>
    </row>
    <row r="98" spans="1:8" x14ac:dyDescent="0.25">
      <c r="A98" s="22"/>
      <c r="B98" s="23"/>
      <c r="C98" t="s">
        <v>1123</v>
      </c>
      <c r="D98" t="s">
        <v>1120</v>
      </c>
      <c r="E98">
        <v>22.03692626953125</v>
      </c>
      <c r="F98">
        <v>23.835572560628254</v>
      </c>
      <c r="G98">
        <v>1.798646291097004</v>
      </c>
      <c r="H98">
        <v>3.4789363673364422</v>
      </c>
    </row>
    <row r="99" spans="1:8" x14ac:dyDescent="0.25">
      <c r="A99" s="22"/>
      <c r="B99" s="23"/>
      <c r="C99" t="s">
        <v>1124</v>
      </c>
      <c r="D99" t="s">
        <v>1120</v>
      </c>
      <c r="E99">
        <v>22.732328414916992</v>
      </c>
      <c r="F99">
        <v>23.920385996500652</v>
      </c>
      <c r="G99">
        <v>1.18805758158366</v>
      </c>
      <c r="H99">
        <v>2.2784576916002441</v>
      </c>
    </row>
    <row r="100" spans="1:8" x14ac:dyDescent="0.25">
      <c r="A100" s="22"/>
      <c r="B100" s="23"/>
      <c r="C100" t="s">
        <v>1125</v>
      </c>
      <c r="D100" t="s">
        <v>1120</v>
      </c>
      <c r="E100">
        <v>21.897476832071941</v>
      </c>
      <c r="F100">
        <v>23.602727890014648</v>
      </c>
      <c r="G100">
        <v>1.7052510579427071</v>
      </c>
      <c r="H100">
        <v>3.2608567348709716</v>
      </c>
    </row>
    <row r="101" spans="1:8" x14ac:dyDescent="0.25">
      <c r="A101" s="22"/>
      <c r="B101" s="23"/>
      <c r="C101" t="s">
        <v>1126</v>
      </c>
      <c r="D101" t="s">
        <v>1120</v>
      </c>
      <c r="E101">
        <v>22.341061909993488</v>
      </c>
      <c r="F101">
        <v>23.865261077880859</v>
      </c>
      <c r="G101">
        <v>1.524199167887371</v>
      </c>
      <c r="H101">
        <v>2.8762701150255019</v>
      </c>
    </row>
    <row r="102" spans="1:8" x14ac:dyDescent="0.25">
      <c r="A102" s="22"/>
      <c r="B102" s="23"/>
      <c r="C102" t="s">
        <v>1127</v>
      </c>
      <c r="D102" t="s">
        <v>1120</v>
      </c>
      <c r="E102">
        <v>22.373883565266926</v>
      </c>
      <c r="F102">
        <v>24.005032857259113</v>
      </c>
      <c r="G102">
        <v>1.6311492919921875</v>
      </c>
      <c r="H102">
        <v>3.0975966382280107</v>
      </c>
    </row>
    <row r="103" spans="1:8" x14ac:dyDescent="0.25">
      <c r="A103" s="22"/>
      <c r="B103" s="23"/>
      <c r="C103" t="s">
        <v>1128</v>
      </c>
      <c r="D103" t="s">
        <v>1115</v>
      </c>
      <c r="E103">
        <v>22.086517333984375</v>
      </c>
      <c r="F103">
        <v>23.78153355916341</v>
      </c>
      <c r="G103">
        <v>1.6950162251790353</v>
      </c>
      <c r="H103">
        <v>3.2378052797582999</v>
      </c>
    </row>
    <row r="104" spans="1:8" x14ac:dyDescent="0.25">
      <c r="A104" s="22"/>
      <c r="B104" s="23"/>
      <c r="C104" t="s">
        <v>1129</v>
      </c>
      <c r="D104" t="s">
        <v>1115</v>
      </c>
      <c r="E104">
        <v>22.135416666666668</v>
      </c>
      <c r="F104">
        <v>23.566543579101563</v>
      </c>
      <c r="G104">
        <v>1.4311269124348946</v>
      </c>
      <c r="H104">
        <v>2.6965726678320223</v>
      </c>
    </row>
    <row r="105" spans="1:8" x14ac:dyDescent="0.25">
      <c r="A105" s="22"/>
      <c r="B105" s="23"/>
      <c r="C105" t="s">
        <v>1130</v>
      </c>
      <c r="D105" t="s">
        <v>1115</v>
      </c>
      <c r="E105">
        <v>23.283010482788086</v>
      </c>
      <c r="F105">
        <v>24.533899307250977</v>
      </c>
      <c r="G105">
        <v>1.2508888244628906</v>
      </c>
      <c r="H105">
        <v>2.3798799895909291</v>
      </c>
    </row>
    <row r="106" spans="1:8" x14ac:dyDescent="0.25">
      <c r="A106" s="22"/>
      <c r="B106" s="23"/>
      <c r="C106" t="s">
        <v>1131</v>
      </c>
      <c r="D106" t="s">
        <v>1115</v>
      </c>
      <c r="E106">
        <v>21.859578450520832</v>
      </c>
      <c r="F106">
        <v>23.537624359130859</v>
      </c>
      <c r="G106">
        <v>1.6780459086100272</v>
      </c>
      <c r="H106">
        <v>3.1999423384315508</v>
      </c>
    </row>
    <row r="107" spans="1:8" x14ac:dyDescent="0.25">
      <c r="A107" s="22"/>
      <c r="B107" s="23"/>
      <c r="C107" t="s">
        <v>1132</v>
      </c>
      <c r="D107" t="s">
        <v>1115</v>
      </c>
      <c r="E107">
        <v>23.17197545369466</v>
      </c>
      <c r="F107">
        <v>24.360635757446289</v>
      </c>
      <c r="G107">
        <v>1.1886603037516288</v>
      </c>
      <c r="H107">
        <v>2.2794097735170991</v>
      </c>
    </row>
    <row r="108" spans="1:8" x14ac:dyDescent="0.25">
      <c r="A108" s="22"/>
      <c r="B108" s="23"/>
      <c r="C108" t="s">
        <v>1133</v>
      </c>
      <c r="D108" t="s">
        <v>1115</v>
      </c>
      <c r="E108">
        <v>22.408359527587891</v>
      </c>
      <c r="F108">
        <v>23.891178131103516</v>
      </c>
      <c r="G108">
        <v>1.482818603515625</v>
      </c>
      <c r="H108">
        <v>2.7949425010174966</v>
      </c>
    </row>
    <row r="109" spans="1:8" x14ac:dyDescent="0.25">
      <c r="A109" s="22"/>
      <c r="B109" s="23"/>
      <c r="C109" t="s">
        <v>1134</v>
      </c>
      <c r="D109" t="s">
        <v>1115</v>
      </c>
      <c r="E109">
        <v>24.12070369720459</v>
      </c>
      <c r="F109">
        <v>25.298642158508301</v>
      </c>
      <c r="G109">
        <v>1.1779384613037109</v>
      </c>
      <c r="H109">
        <v>2.2625324144675165</v>
      </c>
    </row>
    <row r="110" spans="1:8" x14ac:dyDescent="0.25">
      <c r="A110" s="22"/>
      <c r="B110" s="23"/>
      <c r="C110" t="s">
        <v>1135</v>
      </c>
      <c r="D110" t="s">
        <v>1115</v>
      </c>
      <c r="E110">
        <v>22.26102574666341</v>
      </c>
      <c r="F110">
        <v>23.91826057434082</v>
      </c>
      <c r="G110">
        <v>1.65723482767741</v>
      </c>
      <c r="H110">
        <v>3.1541140500380735</v>
      </c>
    </row>
    <row r="111" spans="1:8" x14ac:dyDescent="0.25">
      <c r="A111" s="22"/>
      <c r="B111" s="23"/>
      <c r="C111" t="s">
        <v>1136</v>
      </c>
      <c r="D111" t="s">
        <v>1120</v>
      </c>
      <c r="E111">
        <v>23.40067418416341</v>
      </c>
      <c r="F111">
        <v>24.50379753112793</v>
      </c>
      <c r="G111">
        <v>1.1031233469645194</v>
      </c>
      <c r="H111">
        <v>2.1481926007021745</v>
      </c>
    </row>
    <row r="112" spans="1:8" x14ac:dyDescent="0.25">
      <c r="A112" s="22"/>
      <c r="B112" s="23"/>
      <c r="C112" t="s">
        <v>1138</v>
      </c>
      <c r="D112" t="s">
        <v>1120</v>
      </c>
      <c r="E112">
        <v>23.770812352498371</v>
      </c>
      <c r="F112">
        <v>24.921033223470051</v>
      </c>
      <c r="G112">
        <v>1.1502208709716797</v>
      </c>
      <c r="H112">
        <v>2.2194787116419357</v>
      </c>
    </row>
    <row r="113" spans="1:8" x14ac:dyDescent="0.25">
      <c r="A113" s="22"/>
      <c r="B113" s="23"/>
      <c r="C113" t="s">
        <v>1139</v>
      </c>
      <c r="D113" t="s">
        <v>1120</v>
      </c>
      <c r="E113">
        <v>22.793502807617188</v>
      </c>
      <c r="F113">
        <v>24.112103780110676</v>
      </c>
      <c r="G113">
        <v>1.3186009724934884</v>
      </c>
      <c r="H113">
        <v>2.49424117924011</v>
      </c>
    </row>
    <row r="114" spans="1:8" x14ac:dyDescent="0.25">
      <c r="A114" s="22"/>
      <c r="B114" s="23"/>
      <c r="C114" t="s">
        <v>1140</v>
      </c>
      <c r="D114" t="s">
        <v>1120</v>
      </c>
      <c r="E114">
        <v>23.23417854309082</v>
      </c>
      <c r="F114">
        <v>24.490739822387695</v>
      </c>
      <c r="G114">
        <v>1.256561279296875</v>
      </c>
      <c r="H114">
        <v>2.3892557312950351</v>
      </c>
    </row>
    <row r="115" spans="1:8" x14ac:dyDescent="0.25">
      <c r="A115" s="22"/>
      <c r="B115" s="23"/>
      <c r="C115" t="s">
        <v>1142</v>
      </c>
      <c r="D115" t="s">
        <v>1120</v>
      </c>
      <c r="E115">
        <v>21.700048446655273</v>
      </c>
      <c r="F115">
        <v>23.632231394449871</v>
      </c>
      <c r="G115">
        <v>1.9321829477945975</v>
      </c>
      <c r="H115">
        <v>3.8163221183531131</v>
      </c>
    </row>
    <row r="116" spans="1:8" x14ac:dyDescent="0.25">
      <c r="A116" s="22"/>
      <c r="B116" s="23"/>
      <c r="C116" t="s">
        <v>1143</v>
      </c>
      <c r="D116" t="s">
        <v>1115</v>
      </c>
      <c r="E116">
        <v>22.759615580240887</v>
      </c>
      <c r="F116">
        <v>24.011804580688477</v>
      </c>
      <c r="G116">
        <v>1.25218900044759</v>
      </c>
      <c r="H116">
        <v>2.382025735875188</v>
      </c>
    </row>
    <row r="117" spans="1:8" x14ac:dyDescent="0.25">
      <c r="A117" s="22"/>
      <c r="B117" s="23"/>
      <c r="C117" t="s">
        <v>1144</v>
      </c>
      <c r="D117" t="s">
        <v>1115</v>
      </c>
      <c r="E117">
        <v>23.995723088582356</v>
      </c>
      <c r="F117">
        <v>24.913917541503906</v>
      </c>
      <c r="G117">
        <v>0.91819445292155066</v>
      </c>
      <c r="H117">
        <v>1.8897487736626413</v>
      </c>
    </row>
    <row r="118" spans="1:8" x14ac:dyDescent="0.25">
      <c r="A118" s="22"/>
      <c r="B118" s="23"/>
      <c r="C118" t="s">
        <v>1145</v>
      </c>
      <c r="D118" t="s">
        <v>1115</v>
      </c>
      <c r="E118">
        <v>22.55853271484375</v>
      </c>
      <c r="F118">
        <v>23.847266515096027</v>
      </c>
      <c r="G118">
        <v>1.2887338002522775</v>
      </c>
      <c r="H118">
        <v>2.4431353651559191</v>
      </c>
    </row>
    <row r="119" spans="1:8" x14ac:dyDescent="0.25">
      <c r="A119" s="22"/>
      <c r="B119" s="23"/>
      <c r="C119" t="s">
        <v>1208</v>
      </c>
      <c r="D119" t="s">
        <v>1115</v>
      </c>
      <c r="E119">
        <v>22.895248413085938</v>
      </c>
      <c r="F119">
        <v>24.511451721191406</v>
      </c>
      <c r="G119">
        <v>1.6162033081054688</v>
      </c>
      <c r="H119">
        <v>3.0656719119425495</v>
      </c>
    </row>
    <row r="120" spans="1:8" x14ac:dyDescent="0.25">
      <c r="A120" s="22"/>
      <c r="B120" s="23"/>
      <c r="C120" t="s">
        <v>1209</v>
      </c>
      <c r="D120" t="s">
        <v>1115</v>
      </c>
      <c r="E120">
        <v>22.432305018107098</v>
      </c>
      <c r="F120">
        <v>23.847593307495117</v>
      </c>
      <c r="G120">
        <v>1.4152882893880196</v>
      </c>
      <c r="H120">
        <v>2.6671302655124594</v>
      </c>
    </row>
    <row r="121" spans="1:8" x14ac:dyDescent="0.25">
      <c r="A121" s="22"/>
      <c r="B121" s="23"/>
      <c r="C121" t="s">
        <v>1210</v>
      </c>
      <c r="D121" t="s">
        <v>1115</v>
      </c>
      <c r="E121">
        <v>22.287288029988606</v>
      </c>
      <c r="F121">
        <v>23.757739384969074</v>
      </c>
      <c r="G121">
        <v>1.4704513549804688</v>
      </c>
      <c r="H121">
        <v>2.7710857498508799</v>
      </c>
    </row>
    <row r="122" spans="1:8" x14ac:dyDescent="0.25">
      <c r="A122" s="22"/>
      <c r="B122" s="23"/>
      <c r="C122" t="s">
        <v>1211</v>
      </c>
      <c r="D122" t="s">
        <v>1115</v>
      </c>
      <c r="E122">
        <v>22.657724380493164</v>
      </c>
      <c r="F122">
        <v>24.091550827026367</v>
      </c>
      <c r="G122">
        <v>1.4338264465332031</v>
      </c>
      <c r="H122">
        <v>2.7016231494005565</v>
      </c>
    </row>
    <row r="123" spans="1:8" x14ac:dyDescent="0.25">
      <c r="A123" s="22"/>
      <c r="B123" s="23"/>
      <c r="C123" t="s">
        <v>1212</v>
      </c>
      <c r="D123" t="s">
        <v>1120</v>
      </c>
      <c r="E123">
        <v>22.682249069213867</v>
      </c>
      <c r="F123">
        <v>24.191675821940105</v>
      </c>
      <c r="G123">
        <v>1.5094267527262382</v>
      </c>
      <c r="H123">
        <v>2.8469689383120222</v>
      </c>
    </row>
    <row r="124" spans="1:8" x14ac:dyDescent="0.25">
      <c r="A124" s="22"/>
      <c r="B124" s="23"/>
      <c r="C124" t="s">
        <v>1213</v>
      </c>
      <c r="D124" t="s">
        <v>1120</v>
      </c>
      <c r="E124">
        <v>24.555511474609375</v>
      </c>
      <c r="F124">
        <v>25.808198928833008</v>
      </c>
      <c r="G124">
        <v>1.2526874542236328</v>
      </c>
      <c r="H124">
        <v>2.3828488723142418</v>
      </c>
    </row>
    <row r="125" spans="1:8" x14ac:dyDescent="0.25">
      <c r="A125" s="22"/>
      <c r="B125" s="23"/>
      <c r="C125" t="s">
        <v>1214</v>
      </c>
      <c r="D125" t="s">
        <v>1120</v>
      </c>
      <c r="E125">
        <v>21.970361073811848</v>
      </c>
      <c r="F125">
        <v>23.591414133707683</v>
      </c>
      <c r="G125">
        <v>1.6210530598958357</v>
      </c>
      <c r="H125">
        <v>3.0759947903723033</v>
      </c>
    </row>
    <row r="126" spans="1:8" x14ac:dyDescent="0.25">
      <c r="A126" s="22"/>
      <c r="B126" s="23"/>
      <c r="C126" t="s">
        <v>1215</v>
      </c>
      <c r="D126" t="s">
        <v>1120</v>
      </c>
      <c r="E126">
        <v>22.373057683308918</v>
      </c>
      <c r="F126">
        <v>23.968490600585938</v>
      </c>
      <c r="G126">
        <v>1.5954329172770194</v>
      </c>
      <c r="H126">
        <v>3.021851818450461</v>
      </c>
    </row>
    <row r="127" spans="1:8" x14ac:dyDescent="0.25">
      <c r="A127" s="22"/>
      <c r="B127" s="23"/>
      <c r="C127" t="s">
        <v>1216</v>
      </c>
      <c r="D127" t="s">
        <v>1120</v>
      </c>
      <c r="E127">
        <v>22.402485529581707</v>
      </c>
      <c r="F127">
        <v>23.981719334920246</v>
      </c>
      <c r="G127">
        <v>1.5792338053385393</v>
      </c>
      <c r="H127">
        <v>2.9881111327928678</v>
      </c>
    </row>
    <row r="128" spans="1:8" x14ac:dyDescent="0.25">
      <c r="A128" s="22"/>
      <c r="B128" s="23"/>
      <c r="C128" t="s">
        <v>1217</v>
      </c>
      <c r="D128" t="s">
        <v>1115</v>
      </c>
      <c r="E128">
        <v>23.541776021321613</v>
      </c>
      <c r="F128">
        <v>24.719104766845703</v>
      </c>
      <c r="G128">
        <v>1.1773287455240897</v>
      </c>
      <c r="H128">
        <v>2.261576418770189</v>
      </c>
    </row>
    <row r="129" spans="1:8" x14ac:dyDescent="0.25">
      <c r="A129" s="22"/>
      <c r="B129" s="23"/>
      <c r="C129" t="s">
        <v>1218</v>
      </c>
      <c r="D129" t="s">
        <v>1115</v>
      </c>
      <c r="E129">
        <v>22.377906799316406</v>
      </c>
      <c r="F129">
        <v>23.655715942382813</v>
      </c>
      <c r="G129">
        <v>1.2778091430664063</v>
      </c>
      <c r="H129">
        <v>2.4247048479835795</v>
      </c>
    </row>
    <row r="130" spans="1:8" x14ac:dyDescent="0.25">
      <c r="A130" s="22"/>
      <c r="B130" s="23"/>
      <c r="C130" t="s">
        <v>1163</v>
      </c>
      <c r="D130" t="s">
        <v>1115</v>
      </c>
      <c r="E130">
        <v>23.922355651855469</v>
      </c>
      <c r="F130">
        <v>25.504761377970379</v>
      </c>
      <c r="G130">
        <v>1.58240572611491</v>
      </c>
      <c r="H130">
        <v>2.994688045040717</v>
      </c>
    </row>
    <row r="131" spans="1:8" x14ac:dyDescent="0.25">
      <c r="A131" s="22"/>
      <c r="B131" s="23"/>
      <c r="C131" t="s">
        <v>1164</v>
      </c>
      <c r="D131" t="s">
        <v>1115</v>
      </c>
      <c r="E131">
        <v>24.482812245686848</v>
      </c>
      <c r="F131">
        <v>26.120407104492188</v>
      </c>
      <c r="G131">
        <v>1.6375948588053397</v>
      </c>
      <c r="H131">
        <v>3.1114668137059582</v>
      </c>
    </row>
    <row r="132" spans="1:8" x14ac:dyDescent="0.25">
      <c r="A132" s="22"/>
      <c r="B132" s="23"/>
      <c r="C132" t="s">
        <v>1165</v>
      </c>
      <c r="D132" t="s">
        <v>1115</v>
      </c>
      <c r="E132">
        <v>25.050982157389324</v>
      </c>
      <c r="F132">
        <v>26.242503484090168</v>
      </c>
      <c r="G132">
        <v>1.191521326700844</v>
      </c>
      <c r="H132">
        <v>2.2839345789225121</v>
      </c>
    </row>
    <row r="133" spans="1:8" x14ac:dyDescent="0.25">
      <c r="A133" s="22"/>
      <c r="B133" s="23"/>
      <c r="C133" t="s">
        <v>1166</v>
      </c>
      <c r="D133" t="s">
        <v>1120</v>
      </c>
      <c r="E133">
        <v>24.872600555419922</v>
      </c>
      <c r="F133">
        <v>26.377065022786457</v>
      </c>
      <c r="G133">
        <v>1.5044644673665353</v>
      </c>
      <c r="H133">
        <v>2.8371933424100244</v>
      </c>
    </row>
    <row r="134" spans="1:8" x14ac:dyDescent="0.25">
      <c r="A134" s="22"/>
      <c r="B134" s="23"/>
      <c r="C134" t="s">
        <v>1167</v>
      </c>
      <c r="D134" t="s">
        <v>1120</v>
      </c>
      <c r="E134">
        <v>24.477893193562824</v>
      </c>
      <c r="F134">
        <v>25.837422053019207</v>
      </c>
      <c r="G134">
        <v>1.3595288594563826</v>
      </c>
      <c r="H134">
        <v>2.5660136758634953</v>
      </c>
    </row>
    <row r="135" spans="1:8" x14ac:dyDescent="0.25">
      <c r="A135" s="22"/>
      <c r="B135" s="23"/>
      <c r="C135" t="s">
        <v>1168</v>
      </c>
      <c r="D135" t="s">
        <v>1120</v>
      </c>
      <c r="E135">
        <v>24.629105250040691</v>
      </c>
      <c r="F135">
        <v>26.116240183512371</v>
      </c>
      <c r="G135">
        <v>1.4871349334716797</v>
      </c>
      <c r="H135">
        <v>2.8033170766580202</v>
      </c>
    </row>
    <row r="136" spans="1:8" x14ac:dyDescent="0.25">
      <c r="A136" s="22"/>
      <c r="B136" s="23"/>
      <c r="C136" t="s">
        <v>1169</v>
      </c>
      <c r="D136" t="s">
        <v>1120</v>
      </c>
      <c r="E136">
        <v>24.745075225830078</v>
      </c>
      <c r="F136">
        <v>26.118563334147137</v>
      </c>
      <c r="G136">
        <v>1.3734881083170585</v>
      </c>
      <c r="H136">
        <v>2.5909624521027581</v>
      </c>
    </row>
    <row r="137" spans="1:8" x14ac:dyDescent="0.25">
      <c r="A137" s="22"/>
      <c r="B137" s="23"/>
      <c r="C137" t="s">
        <v>1170</v>
      </c>
      <c r="D137" t="s">
        <v>1120</v>
      </c>
      <c r="E137">
        <v>24.239978790283203</v>
      </c>
      <c r="F137">
        <v>25.930206934611004</v>
      </c>
      <c r="G137">
        <v>1.6902281443278007</v>
      </c>
      <c r="H137">
        <v>3.2270773187944499</v>
      </c>
    </row>
    <row r="138" spans="1:8" x14ac:dyDescent="0.25">
      <c r="A138" s="22"/>
      <c r="B138" s="23"/>
      <c r="C138" t="s">
        <v>1171</v>
      </c>
      <c r="D138" t="s">
        <v>1120</v>
      </c>
      <c r="E138">
        <v>24.177395502726238</v>
      </c>
      <c r="F138">
        <v>25.88292948404948</v>
      </c>
      <c r="G138">
        <v>1.7055339813232422</v>
      </c>
      <c r="H138">
        <v>3.2614962761824464</v>
      </c>
    </row>
    <row r="139" spans="1:8" x14ac:dyDescent="0.25">
      <c r="A139" s="22"/>
      <c r="B139" s="23"/>
      <c r="C139" t="s">
        <v>1172</v>
      </c>
      <c r="D139" t="s">
        <v>1120</v>
      </c>
      <c r="E139">
        <v>24.118102391560871</v>
      </c>
      <c r="F139">
        <v>25.809224446614582</v>
      </c>
      <c r="G139">
        <v>1.6911220550537109</v>
      </c>
      <c r="H139">
        <v>3.2290774732513992</v>
      </c>
    </row>
    <row r="140" spans="1:8" x14ac:dyDescent="0.25">
      <c r="A140" s="22"/>
      <c r="B140" s="23"/>
      <c r="C140" t="s">
        <v>1173</v>
      </c>
      <c r="D140" t="s">
        <v>1120</v>
      </c>
      <c r="E140">
        <v>24.069430033365887</v>
      </c>
      <c r="F140">
        <v>25.748210271199543</v>
      </c>
      <c r="G140">
        <v>1.6787802378336565</v>
      </c>
      <c r="H140">
        <v>3.2015715180105788</v>
      </c>
    </row>
    <row r="141" spans="1:8" x14ac:dyDescent="0.25">
      <c r="A141" s="22"/>
      <c r="B141" s="23"/>
      <c r="C141" t="s">
        <v>1174</v>
      </c>
      <c r="D141" t="s">
        <v>1115</v>
      </c>
      <c r="E141">
        <v>24.689568837483723</v>
      </c>
      <c r="F141">
        <v>26.181860605875652</v>
      </c>
      <c r="G141">
        <v>1.4922917683919295</v>
      </c>
      <c r="H141">
        <v>2.813355310880751</v>
      </c>
    </row>
    <row r="142" spans="1:8" x14ac:dyDescent="0.25">
      <c r="A142" s="22"/>
      <c r="B142" s="23"/>
      <c r="C142" t="s">
        <v>1175</v>
      </c>
      <c r="D142" t="s">
        <v>1115</v>
      </c>
      <c r="E142">
        <v>24.644344965616863</v>
      </c>
      <c r="F142">
        <v>26.182814915974934</v>
      </c>
      <c r="G142">
        <v>1.5384699503580705</v>
      </c>
      <c r="H142">
        <v>2.9048626495106933</v>
      </c>
    </row>
    <row r="143" spans="1:8" x14ac:dyDescent="0.25">
      <c r="A143" s="22"/>
      <c r="B143" s="23"/>
      <c r="C143" t="s">
        <v>1176</v>
      </c>
      <c r="D143" t="s">
        <v>1115</v>
      </c>
      <c r="E143">
        <v>24.357366561889648</v>
      </c>
      <c r="F143">
        <v>25.918348948160808</v>
      </c>
      <c r="G143">
        <v>1.56098238627116</v>
      </c>
      <c r="H143">
        <v>2.950546890994707</v>
      </c>
    </row>
    <row r="144" spans="1:8" x14ac:dyDescent="0.25">
      <c r="A144" s="22"/>
      <c r="B144" s="23"/>
      <c r="C144" t="s">
        <v>1177</v>
      </c>
      <c r="D144" t="s">
        <v>1115</v>
      </c>
      <c r="E144">
        <v>24.505519231160481</v>
      </c>
      <c r="F144">
        <v>26.062149683634441</v>
      </c>
      <c r="G144">
        <v>1.5566304524739607</v>
      </c>
      <c r="H144">
        <v>2.9416598865882628</v>
      </c>
    </row>
    <row r="145" spans="1:8" x14ac:dyDescent="0.25">
      <c r="A145" s="22"/>
      <c r="B145" s="23"/>
      <c r="C145" t="s">
        <v>1178</v>
      </c>
      <c r="D145" t="s">
        <v>1115</v>
      </c>
      <c r="E145">
        <v>22.617298126220703</v>
      </c>
      <c r="F145">
        <v>23.658294041951496</v>
      </c>
      <c r="G145">
        <v>1.0409959157307931</v>
      </c>
      <c r="H145">
        <v>2.057647590579224</v>
      </c>
    </row>
    <row r="146" spans="1:8" x14ac:dyDescent="0.25">
      <c r="A146" s="22"/>
      <c r="B146" s="23"/>
      <c r="C146" t="s">
        <v>1179</v>
      </c>
      <c r="D146" t="s">
        <v>1115</v>
      </c>
      <c r="E146">
        <v>22.501802444458008</v>
      </c>
      <c r="F146">
        <v>23.589151382446289</v>
      </c>
      <c r="G146">
        <v>1.0873489379882813</v>
      </c>
      <c r="H146">
        <v>2.124832234207263</v>
      </c>
    </row>
    <row r="147" spans="1:8" x14ac:dyDescent="0.25">
      <c r="A147" s="22"/>
      <c r="B147" s="23"/>
      <c r="C147" t="s">
        <v>1180</v>
      </c>
      <c r="D147" t="s">
        <v>1115</v>
      </c>
      <c r="E147">
        <v>21.61167049407959</v>
      </c>
      <c r="F147">
        <v>23.311848958333332</v>
      </c>
      <c r="G147">
        <v>1.7001784642537423</v>
      </c>
      <c r="H147">
        <v>3.2494115192496942</v>
      </c>
    </row>
    <row r="148" spans="1:8" x14ac:dyDescent="0.25">
      <c r="A148" s="22"/>
      <c r="B148" s="23"/>
      <c r="C148" t="s">
        <v>1181</v>
      </c>
      <c r="D148" t="s">
        <v>1115</v>
      </c>
      <c r="E148">
        <v>22.095608393351238</v>
      </c>
      <c r="F148">
        <v>23.411346435546875</v>
      </c>
      <c r="G148">
        <v>1.3157380421956368</v>
      </c>
      <c r="H148">
        <v>2.4892964349456901</v>
      </c>
    </row>
    <row r="149" spans="1:8" x14ac:dyDescent="0.25">
      <c r="A149" s="22"/>
      <c r="B149" s="23"/>
      <c r="C149" t="s">
        <v>1182</v>
      </c>
      <c r="D149" t="s">
        <v>1120</v>
      </c>
      <c r="E149">
        <v>22.574385960896809</v>
      </c>
      <c r="F149">
        <v>23.652563730875652</v>
      </c>
      <c r="G149">
        <v>1.0781777699788435</v>
      </c>
      <c r="H149">
        <v>2.111367583565261</v>
      </c>
    </row>
    <row r="150" spans="1:8" x14ac:dyDescent="0.25">
      <c r="A150" s="22"/>
      <c r="B150" s="23"/>
      <c r="C150" t="s">
        <v>1183</v>
      </c>
      <c r="D150" t="s">
        <v>1120</v>
      </c>
      <c r="E150">
        <v>21.735764821370442</v>
      </c>
      <c r="F150">
        <v>23.228872934977215</v>
      </c>
      <c r="G150">
        <v>1.4931081136067732</v>
      </c>
      <c r="H150">
        <v>2.8149476911033711</v>
      </c>
    </row>
    <row r="151" spans="1:8" x14ac:dyDescent="0.25">
      <c r="A151" s="22"/>
      <c r="B151" s="23"/>
      <c r="C151" t="s">
        <v>1184</v>
      </c>
      <c r="D151" t="s">
        <v>1120</v>
      </c>
      <c r="E151">
        <v>22.342639287312824</v>
      </c>
      <c r="F151">
        <v>23.588553110758465</v>
      </c>
      <c r="G151">
        <v>1.2459138234456404</v>
      </c>
      <c r="H151">
        <v>2.3716873265069718</v>
      </c>
    </row>
    <row r="152" spans="1:8" x14ac:dyDescent="0.25">
      <c r="A152" s="22"/>
      <c r="B152" s="23"/>
      <c r="C152" t="s">
        <v>1185</v>
      </c>
      <c r="D152" t="s">
        <v>1120</v>
      </c>
      <c r="E152">
        <v>21.787900288899738</v>
      </c>
      <c r="F152">
        <v>23.382057189941406</v>
      </c>
      <c r="G152">
        <v>1.5941569010416679</v>
      </c>
      <c r="H152">
        <v>3.0191802716909901</v>
      </c>
    </row>
    <row r="153" spans="1:8" x14ac:dyDescent="0.25">
      <c r="A153" s="22"/>
      <c r="B153" s="23"/>
      <c r="C153" t="s">
        <v>1219</v>
      </c>
      <c r="D153" t="s">
        <v>1120</v>
      </c>
      <c r="E153">
        <v>22.140787124633789</v>
      </c>
      <c r="F153">
        <v>23.382771809895832</v>
      </c>
      <c r="G153">
        <v>1.2419846852620431</v>
      </c>
      <c r="H153">
        <v>2.3652368924963336</v>
      </c>
    </row>
    <row r="154" spans="1:8" x14ac:dyDescent="0.25">
      <c r="A154" s="22"/>
      <c r="B154" s="23"/>
      <c r="C154" t="s">
        <v>1186</v>
      </c>
      <c r="D154" t="s">
        <v>1120</v>
      </c>
      <c r="E154">
        <v>21.615308125813801</v>
      </c>
      <c r="F154">
        <v>23.187251408894856</v>
      </c>
      <c r="G154">
        <v>1.5719432830810547</v>
      </c>
      <c r="H154">
        <v>2.9730490865730745</v>
      </c>
    </row>
    <row r="155" spans="1:8" x14ac:dyDescent="0.25">
      <c r="A155" s="22"/>
      <c r="B155" s="23"/>
      <c r="C155" t="s">
        <v>1187</v>
      </c>
      <c r="D155" t="s">
        <v>1120</v>
      </c>
      <c r="E155">
        <v>21.997871398925781</v>
      </c>
      <c r="F155">
        <v>23.356168746948242</v>
      </c>
      <c r="G155">
        <v>1.3582973480224609</v>
      </c>
      <c r="H155">
        <v>2.5638242132771611</v>
      </c>
    </row>
    <row r="156" spans="1:8" x14ac:dyDescent="0.25">
      <c r="A156" s="22"/>
      <c r="B156" s="23"/>
      <c r="C156" t="s">
        <v>1188</v>
      </c>
      <c r="D156" t="s">
        <v>1120</v>
      </c>
      <c r="E156">
        <v>22.218610763549805</v>
      </c>
      <c r="F156">
        <v>23.691041310628254</v>
      </c>
      <c r="G156">
        <v>1.4724305470784493</v>
      </c>
      <c r="H156">
        <v>2.7748899320281768</v>
      </c>
    </row>
    <row r="157" spans="1:8" x14ac:dyDescent="0.25">
      <c r="A157" s="22"/>
      <c r="B157" s="23"/>
      <c r="C157" t="s">
        <v>1189</v>
      </c>
      <c r="D157" t="s">
        <v>1115</v>
      </c>
      <c r="E157">
        <v>21.853385925292969</v>
      </c>
      <c r="F157">
        <v>23.479653040568035</v>
      </c>
      <c r="G157">
        <v>1.6262671152750663</v>
      </c>
      <c r="H157">
        <v>3.0871318802912087</v>
      </c>
    </row>
    <row r="158" spans="1:8" x14ac:dyDescent="0.25">
      <c r="A158" s="22"/>
      <c r="B158" s="23"/>
      <c r="C158" t="s">
        <v>1190</v>
      </c>
      <c r="D158" t="s">
        <v>1115</v>
      </c>
      <c r="E158">
        <v>21.681018193562824</v>
      </c>
      <c r="F158">
        <v>23.318819046020508</v>
      </c>
      <c r="G158">
        <v>1.6378008524576835</v>
      </c>
      <c r="H158">
        <v>3.1119111128511325</v>
      </c>
    </row>
    <row r="159" spans="1:8" x14ac:dyDescent="0.25">
      <c r="A159" s="22"/>
      <c r="B159" s="23"/>
      <c r="C159" t="s">
        <v>1191</v>
      </c>
      <c r="D159" t="s">
        <v>1115</v>
      </c>
      <c r="E159">
        <v>22.483257929484051</v>
      </c>
      <c r="F159">
        <v>23.611790339152019</v>
      </c>
      <c r="G159">
        <v>1.1285324096679688</v>
      </c>
      <c r="H159">
        <v>2.1863621806361482</v>
      </c>
    </row>
    <row r="160" spans="1:8" x14ac:dyDescent="0.25">
      <c r="A160" s="22"/>
      <c r="B160" s="23"/>
      <c r="C160" t="s">
        <v>1192</v>
      </c>
      <c r="D160" t="s">
        <v>1115</v>
      </c>
      <c r="E160">
        <v>22.509272893269856</v>
      </c>
      <c r="F160">
        <v>23.822518666585285</v>
      </c>
      <c r="G160">
        <v>1.3132457733154297</v>
      </c>
      <c r="H160">
        <v>2.4849998648340521</v>
      </c>
    </row>
    <row r="161" spans="1:8" x14ac:dyDescent="0.25">
      <c r="A161" s="22"/>
      <c r="B161" s="23"/>
      <c r="C161" t="s">
        <v>1193</v>
      </c>
      <c r="D161" t="s">
        <v>1115</v>
      </c>
      <c r="E161">
        <v>24.154378255208332</v>
      </c>
      <c r="F161">
        <v>25.366639455159504</v>
      </c>
      <c r="G161">
        <v>1.2122611999511719</v>
      </c>
      <c r="H161">
        <v>2.3170050682070142</v>
      </c>
    </row>
    <row r="162" spans="1:8" x14ac:dyDescent="0.25">
      <c r="A162" s="22"/>
      <c r="B162" s="23"/>
      <c r="C162" t="s">
        <v>1194</v>
      </c>
      <c r="D162" t="s">
        <v>1115</v>
      </c>
      <c r="E162">
        <v>22.928307851155598</v>
      </c>
      <c r="F162">
        <v>24.415356953938801</v>
      </c>
      <c r="G162">
        <v>1.4870491027832031</v>
      </c>
      <c r="H162">
        <v>2.8031503030359652</v>
      </c>
    </row>
    <row r="163" spans="1:8" x14ac:dyDescent="0.25">
      <c r="A163" s="22"/>
      <c r="B163" s="23"/>
      <c r="C163" t="s">
        <v>1195</v>
      </c>
      <c r="D163" t="s">
        <v>1115</v>
      </c>
      <c r="E163">
        <v>24.485087076822918</v>
      </c>
      <c r="F163">
        <v>25.443593978881836</v>
      </c>
      <c r="G163">
        <v>0.95850690205891809</v>
      </c>
      <c r="H163">
        <v>1.9432976638066932</v>
      </c>
    </row>
    <row r="164" spans="1:8" x14ac:dyDescent="0.25">
      <c r="A164" s="22"/>
      <c r="B164" s="23"/>
      <c r="C164" t="s">
        <v>1196</v>
      </c>
      <c r="D164" t="s">
        <v>1115</v>
      </c>
      <c r="E164">
        <v>23.984492619832356</v>
      </c>
      <c r="F164">
        <v>25.175557454427082</v>
      </c>
      <c r="G164">
        <v>1.1910648345947266</v>
      </c>
      <c r="H164">
        <v>2.2832120193055836</v>
      </c>
    </row>
    <row r="165" spans="1:8" x14ac:dyDescent="0.25">
      <c r="A165" s="22"/>
      <c r="B165" s="23"/>
      <c r="C165" t="s">
        <v>1197</v>
      </c>
      <c r="D165" t="s">
        <v>1120</v>
      </c>
      <c r="E165">
        <v>24.304817199707031</v>
      </c>
      <c r="F165">
        <v>25.501904169718426</v>
      </c>
      <c r="G165">
        <v>1.1970869700113944</v>
      </c>
      <c r="H165">
        <v>2.2927625819392765</v>
      </c>
    </row>
    <row r="166" spans="1:8" x14ac:dyDescent="0.25">
      <c r="A166" s="22"/>
      <c r="B166" s="23"/>
      <c r="C166" t="s">
        <v>1198</v>
      </c>
      <c r="D166" t="s">
        <v>1120</v>
      </c>
      <c r="E166">
        <v>23.789743423461914</v>
      </c>
      <c r="F166">
        <v>25.124678929646809</v>
      </c>
      <c r="G166">
        <v>1.3349355061848946</v>
      </c>
      <c r="H166">
        <v>2.5226420436932844</v>
      </c>
    </row>
    <row r="167" spans="1:8" x14ac:dyDescent="0.25">
      <c r="A167" s="22"/>
      <c r="B167" s="23"/>
      <c r="C167" t="s">
        <v>1199</v>
      </c>
      <c r="D167" t="s">
        <v>1120</v>
      </c>
      <c r="E167">
        <v>24.594592412312824</v>
      </c>
      <c r="F167">
        <v>25.919693628946941</v>
      </c>
      <c r="G167">
        <v>1.325101216634117</v>
      </c>
      <c r="H167">
        <v>2.5055046523391109</v>
      </c>
    </row>
    <row r="168" spans="1:8" x14ac:dyDescent="0.25">
      <c r="A168" s="22"/>
      <c r="B168" s="23"/>
      <c r="C168" t="s">
        <v>1200</v>
      </c>
      <c r="D168" t="s">
        <v>1120</v>
      </c>
      <c r="E168">
        <v>23.62036641438802</v>
      </c>
      <c r="F168">
        <v>25.098700841267902</v>
      </c>
      <c r="G168">
        <v>1.4783344268798828</v>
      </c>
      <c r="H168">
        <v>2.7862687632238923</v>
      </c>
    </row>
    <row r="169" spans="1:8" x14ac:dyDescent="0.25">
      <c r="A169" s="22"/>
      <c r="B169" s="23"/>
      <c r="C169" t="s">
        <v>1201</v>
      </c>
      <c r="D169" t="s">
        <v>1120</v>
      </c>
      <c r="E169">
        <v>23.964928309122723</v>
      </c>
      <c r="F169">
        <v>25.080984751383465</v>
      </c>
      <c r="G169">
        <v>1.1160564422607422</v>
      </c>
      <c r="H169">
        <v>2.1675367321236103</v>
      </c>
    </row>
    <row r="170" spans="1:8" x14ac:dyDescent="0.25">
      <c r="A170" s="22"/>
      <c r="B170" s="23"/>
      <c r="C170" t="s">
        <v>1202</v>
      </c>
      <c r="D170" t="s">
        <v>1120</v>
      </c>
      <c r="E170">
        <v>24.087292353312176</v>
      </c>
      <c r="F170">
        <v>25.134190877278645</v>
      </c>
      <c r="G170">
        <v>1.046898523966469</v>
      </c>
      <c r="H170">
        <v>2.0660834464381992</v>
      </c>
    </row>
    <row r="171" spans="1:8" x14ac:dyDescent="0.25">
      <c r="A171" s="22"/>
      <c r="B171" s="23"/>
      <c r="C171" t="s">
        <v>1203</v>
      </c>
      <c r="D171" t="s">
        <v>1120</v>
      </c>
      <c r="E171">
        <v>23.885875701904297</v>
      </c>
      <c r="F171">
        <v>24.993336995442707</v>
      </c>
      <c r="G171">
        <v>1.1074612935384103</v>
      </c>
      <c r="H171">
        <v>2.1546615830485183</v>
      </c>
    </row>
    <row r="172" spans="1:8" x14ac:dyDescent="0.25">
      <c r="A172" s="22"/>
      <c r="B172" s="23"/>
      <c r="C172" t="s">
        <v>1204</v>
      </c>
      <c r="D172" t="s">
        <v>1120</v>
      </c>
      <c r="E172">
        <v>23.855671564737957</v>
      </c>
      <c r="F172">
        <v>24.959536234537762</v>
      </c>
      <c r="G172">
        <v>1.1038646697998047</v>
      </c>
      <c r="H172">
        <v>2.1492967241692038</v>
      </c>
    </row>
    <row r="173" spans="1:8" x14ac:dyDescent="0.25">
      <c r="A173" s="22"/>
      <c r="B173" s="23"/>
      <c r="C173" t="s">
        <v>1205</v>
      </c>
      <c r="D173" t="s">
        <v>1115</v>
      </c>
      <c r="E173">
        <v>24.443767547607422</v>
      </c>
      <c r="F173">
        <v>25.375414530436199</v>
      </c>
      <c r="G173">
        <v>0.93164698282877723</v>
      </c>
      <c r="H173">
        <v>1.9074523040327751</v>
      </c>
    </row>
    <row r="174" spans="1:8" x14ac:dyDescent="0.25">
      <c r="A174" s="22"/>
      <c r="B174" s="23"/>
      <c r="C174" t="s">
        <v>1206</v>
      </c>
      <c r="D174" t="s">
        <v>1115</v>
      </c>
      <c r="E174">
        <v>24.379767735799152</v>
      </c>
      <c r="F174">
        <v>25.19860331217448</v>
      </c>
      <c r="G174">
        <v>0.81883557637532789</v>
      </c>
      <c r="H174">
        <v>1.7639816783481979</v>
      </c>
    </row>
    <row r="175" spans="1:8" x14ac:dyDescent="0.25">
      <c r="A175" s="22"/>
      <c r="B175" s="23"/>
      <c r="C175" t="s">
        <v>1207</v>
      </c>
      <c r="D175" t="s">
        <v>1115</v>
      </c>
      <c r="E175">
        <v>23.351327896118164</v>
      </c>
      <c r="F175">
        <v>24.531300226847332</v>
      </c>
      <c r="G175">
        <v>1.1799723307291679</v>
      </c>
      <c r="H175">
        <v>2.2657243161267715</v>
      </c>
    </row>
    <row r="176" spans="1:8" x14ac:dyDescent="0.25">
      <c r="A176" s="22"/>
      <c r="B176" s="23">
        <v>3</v>
      </c>
      <c r="C176" t="s">
        <v>1114</v>
      </c>
      <c r="D176" t="s">
        <v>1115</v>
      </c>
      <c r="E176">
        <v>22.573114245603353</v>
      </c>
      <c r="F176">
        <v>23.933201259625957</v>
      </c>
      <c r="G176">
        <v>1.3600870140226036</v>
      </c>
      <c r="H176">
        <v>2.5670066156731188</v>
      </c>
    </row>
    <row r="177" spans="1:8" x14ac:dyDescent="0.25">
      <c r="A177" s="22"/>
      <c r="B177" s="23"/>
      <c r="C177" t="s">
        <v>1117</v>
      </c>
      <c r="D177" t="s">
        <v>1115</v>
      </c>
      <c r="E177">
        <v>21.866216931465743</v>
      </c>
      <c r="F177">
        <v>23.713192669165242</v>
      </c>
      <c r="G177">
        <v>1.8469757376994984</v>
      </c>
      <c r="H177">
        <v>3.5974527484776195</v>
      </c>
    </row>
    <row r="178" spans="1:8" x14ac:dyDescent="0.25">
      <c r="A178" s="22"/>
      <c r="B178" s="23"/>
      <c r="C178" t="s">
        <v>1118</v>
      </c>
      <c r="D178" t="s">
        <v>1115</v>
      </c>
      <c r="E178">
        <v>22.417471207691836</v>
      </c>
      <c r="F178">
        <v>24.335061138544262</v>
      </c>
      <c r="G178">
        <v>1.9175899308524258</v>
      </c>
      <c r="H178">
        <v>3.7779141835580097</v>
      </c>
    </row>
    <row r="179" spans="1:8" x14ac:dyDescent="0.25">
      <c r="A179" s="22"/>
      <c r="B179" s="23"/>
      <c r="C179" t="s">
        <v>1119</v>
      </c>
      <c r="D179" t="s">
        <v>1120</v>
      </c>
      <c r="E179">
        <v>22.507959703108813</v>
      </c>
      <c r="F179">
        <v>24.052101820410126</v>
      </c>
      <c r="G179">
        <v>1.5441421173013126</v>
      </c>
      <c r="H179">
        <v>2.9163060235605087</v>
      </c>
    </row>
    <row r="180" spans="1:8" x14ac:dyDescent="0.25">
      <c r="A180" s="22"/>
      <c r="B180" s="23"/>
      <c r="C180" t="s">
        <v>1123</v>
      </c>
      <c r="D180" t="s">
        <v>1120</v>
      </c>
      <c r="E180">
        <v>22.490547130211905</v>
      </c>
      <c r="F180">
        <v>24.220052572844576</v>
      </c>
      <c r="G180">
        <v>1.7295054426326715</v>
      </c>
      <c r="H180">
        <v>3.3161412117193403</v>
      </c>
    </row>
    <row r="181" spans="1:8" x14ac:dyDescent="0.25">
      <c r="A181" s="22"/>
      <c r="B181" s="23"/>
      <c r="C181" t="s">
        <v>1124</v>
      </c>
      <c r="D181" t="s">
        <v>1120</v>
      </c>
      <c r="E181">
        <v>23.240598048432602</v>
      </c>
      <c r="F181">
        <v>24.484333519304215</v>
      </c>
      <c r="G181">
        <v>1.2437354708716128</v>
      </c>
      <c r="H181">
        <v>2.3681089730728395</v>
      </c>
    </row>
    <row r="182" spans="1:8" x14ac:dyDescent="0.25">
      <c r="A182" s="22"/>
      <c r="B182" s="23"/>
      <c r="C182" t="s">
        <v>1125</v>
      </c>
      <c r="D182" t="s">
        <v>1120</v>
      </c>
      <c r="E182">
        <v>21.885905166657206</v>
      </c>
      <c r="F182">
        <v>23.596529535088155</v>
      </c>
      <c r="G182">
        <v>1.710624368430949</v>
      </c>
      <c r="H182">
        <v>3.2730244247096416</v>
      </c>
    </row>
    <row r="183" spans="1:8" x14ac:dyDescent="0.25">
      <c r="A183" s="22"/>
      <c r="B183" s="23"/>
      <c r="C183" t="s">
        <v>1126</v>
      </c>
      <c r="D183" t="s">
        <v>1120</v>
      </c>
      <c r="E183">
        <v>22.847831721067241</v>
      </c>
      <c r="F183">
        <v>24.369518863607624</v>
      </c>
      <c r="G183">
        <v>1.5216871425403831</v>
      </c>
      <c r="H183">
        <v>2.8712663016399764</v>
      </c>
    </row>
    <row r="184" spans="1:8" x14ac:dyDescent="0.25">
      <c r="A184" s="22"/>
      <c r="B184" s="23"/>
      <c r="C184" t="s">
        <v>1127</v>
      </c>
      <c r="D184" t="s">
        <v>1120</v>
      </c>
      <c r="E184">
        <v>22.649623957516138</v>
      </c>
      <c r="F184">
        <v>24.269334855058389</v>
      </c>
      <c r="G184">
        <v>1.6197108975422516</v>
      </c>
      <c r="H184">
        <v>3.0731344737508168</v>
      </c>
    </row>
    <row r="185" spans="1:8" x14ac:dyDescent="0.25">
      <c r="A185" s="22"/>
      <c r="B185" s="23"/>
      <c r="C185" t="s">
        <v>1128</v>
      </c>
      <c r="D185" t="s">
        <v>1115</v>
      </c>
      <c r="E185">
        <v>22.564550960262</v>
      </c>
      <c r="F185">
        <v>24.187751868472258</v>
      </c>
      <c r="G185">
        <v>1.6232009082102579</v>
      </c>
      <c r="H185">
        <v>3.0805776651150389</v>
      </c>
    </row>
    <row r="186" spans="1:8" x14ac:dyDescent="0.25">
      <c r="A186" s="22"/>
      <c r="B186" s="23"/>
      <c r="C186" t="s">
        <v>1129</v>
      </c>
      <c r="D186" t="s">
        <v>1115</v>
      </c>
      <c r="E186">
        <v>21.818435097410671</v>
      </c>
      <c r="F186">
        <v>23.689384694641706</v>
      </c>
      <c r="G186">
        <v>1.8709495972310357</v>
      </c>
      <c r="H186">
        <v>3.6577325672574323</v>
      </c>
    </row>
    <row r="187" spans="1:8" x14ac:dyDescent="0.25">
      <c r="A187" s="22"/>
      <c r="B187" s="23"/>
      <c r="C187" t="s">
        <v>1130</v>
      </c>
      <c r="D187" t="s">
        <v>1115</v>
      </c>
      <c r="E187">
        <v>23.677405671986548</v>
      </c>
      <c r="F187">
        <v>24.990483349564716</v>
      </c>
      <c r="G187">
        <v>1.3130776775781676</v>
      </c>
      <c r="H187">
        <v>2.4847103417274607</v>
      </c>
    </row>
    <row r="188" spans="1:8" x14ac:dyDescent="0.25">
      <c r="A188" s="22"/>
      <c r="B188" s="23"/>
      <c r="C188" t="s">
        <v>1131</v>
      </c>
      <c r="D188" t="s">
        <v>1115</v>
      </c>
      <c r="E188">
        <v>22.123821337386488</v>
      </c>
      <c r="F188">
        <v>23.912279722145957</v>
      </c>
      <c r="G188">
        <v>1.7884583847594691</v>
      </c>
      <c r="H188">
        <v>3.4544556375893127</v>
      </c>
    </row>
    <row r="189" spans="1:8" x14ac:dyDescent="0.25">
      <c r="A189" s="22"/>
      <c r="B189" s="23"/>
      <c r="C189" t="s">
        <v>1132</v>
      </c>
      <c r="D189" t="s">
        <v>1115</v>
      </c>
      <c r="E189">
        <v>23.386633293472599</v>
      </c>
      <c r="F189">
        <v>24.312695872216</v>
      </c>
      <c r="G189">
        <v>0.92606257874340159</v>
      </c>
      <c r="H189">
        <v>1.9000831825015889</v>
      </c>
    </row>
    <row r="190" spans="1:8" x14ac:dyDescent="0.25">
      <c r="A190" s="22"/>
      <c r="B190" s="23"/>
      <c r="C190" t="s">
        <v>1133</v>
      </c>
      <c r="D190" t="s">
        <v>1115</v>
      </c>
      <c r="E190">
        <v>22.770498090940599</v>
      </c>
      <c r="F190">
        <v>23.897809149737899</v>
      </c>
      <c r="G190">
        <v>1.1273110587973001</v>
      </c>
      <c r="H190">
        <v>2.1845120423298283</v>
      </c>
    </row>
    <row r="191" spans="1:8" x14ac:dyDescent="0.25">
      <c r="A191" s="22"/>
      <c r="B191" s="23"/>
      <c r="C191" t="s">
        <v>1134</v>
      </c>
      <c r="D191" t="s">
        <v>1115</v>
      </c>
      <c r="E191">
        <v>24.709990328378598</v>
      </c>
      <c r="F191">
        <v>25.579666511185799</v>
      </c>
      <c r="G191">
        <v>0.8696761828072006</v>
      </c>
      <c r="H191">
        <v>1.8272527221195438</v>
      </c>
    </row>
    <row r="192" spans="1:8" x14ac:dyDescent="0.25">
      <c r="A192" s="22"/>
      <c r="B192" s="23"/>
      <c r="C192" t="s">
        <v>1135</v>
      </c>
      <c r="D192" t="s">
        <v>1115</v>
      </c>
      <c r="E192">
        <v>22.348361630650501</v>
      </c>
      <c r="F192">
        <v>24.044781567679401</v>
      </c>
      <c r="G192">
        <v>1.6964199370288995</v>
      </c>
      <c r="H192">
        <v>3.2409571291064196</v>
      </c>
    </row>
    <row r="193" spans="1:8" x14ac:dyDescent="0.25">
      <c r="A193" s="22"/>
      <c r="B193" s="23"/>
      <c r="C193" t="s">
        <v>1136</v>
      </c>
      <c r="D193" t="s">
        <v>1120</v>
      </c>
      <c r="E193">
        <v>23.5525390831876</v>
      </c>
      <c r="F193">
        <v>24.613976001720101</v>
      </c>
      <c r="G193">
        <v>1.0614369185325003</v>
      </c>
      <c r="H193">
        <v>2.0870091396774972</v>
      </c>
    </row>
    <row r="194" spans="1:8" x14ac:dyDescent="0.25">
      <c r="A194" s="22"/>
      <c r="B194" s="23"/>
      <c r="C194" t="s">
        <v>1138</v>
      </c>
      <c r="D194" t="s">
        <v>1120</v>
      </c>
      <c r="E194">
        <v>24.078334169719099</v>
      </c>
      <c r="F194">
        <v>25.041502554353801</v>
      </c>
      <c r="G194">
        <v>0.96316838463470233</v>
      </c>
      <c r="H194">
        <v>1.9495867951800296</v>
      </c>
    </row>
    <row r="195" spans="1:8" x14ac:dyDescent="0.25">
      <c r="A195" s="22"/>
      <c r="B195" s="23"/>
      <c r="C195" t="s">
        <v>1139</v>
      </c>
      <c r="D195" t="s">
        <v>1120</v>
      </c>
      <c r="E195">
        <v>22.979212406624399</v>
      </c>
      <c r="F195">
        <v>24.428738187616801</v>
      </c>
      <c r="G195">
        <v>1.4495257809924027</v>
      </c>
      <c r="H195">
        <v>2.7311826164747717</v>
      </c>
    </row>
    <row r="196" spans="1:8" x14ac:dyDescent="0.25">
      <c r="A196" s="22"/>
      <c r="B196" s="23"/>
      <c r="C196" t="s">
        <v>1140</v>
      </c>
      <c r="D196" t="s">
        <v>1120</v>
      </c>
      <c r="E196">
        <v>23.298573913692099</v>
      </c>
      <c r="F196">
        <v>24.616994155583299</v>
      </c>
      <c r="G196">
        <v>1.3184202418912001</v>
      </c>
      <c r="H196">
        <v>2.4939287379664097</v>
      </c>
    </row>
    <row r="197" spans="1:8" x14ac:dyDescent="0.25">
      <c r="A197" s="22"/>
      <c r="B197" s="23"/>
      <c r="C197" t="s">
        <v>1142</v>
      </c>
      <c r="D197" t="s">
        <v>1120</v>
      </c>
      <c r="E197">
        <v>21.835756738767699</v>
      </c>
      <c r="F197">
        <v>23.785582919922899</v>
      </c>
      <c r="G197">
        <v>1.9498261811551991</v>
      </c>
      <c r="H197">
        <v>3.8632798318149866</v>
      </c>
    </row>
    <row r="198" spans="1:8" x14ac:dyDescent="0.25">
      <c r="A198" s="22"/>
      <c r="B198" s="23"/>
      <c r="C198" t="s">
        <v>1143</v>
      </c>
      <c r="D198" t="s">
        <v>1115</v>
      </c>
      <c r="E198">
        <v>23.294935695503298</v>
      </c>
      <c r="F198">
        <v>24.449424757265199</v>
      </c>
      <c r="G198">
        <v>1.1544890617619004</v>
      </c>
      <c r="H198">
        <v>2.2260547275376434</v>
      </c>
    </row>
    <row r="199" spans="1:8" x14ac:dyDescent="0.25">
      <c r="A199" s="22"/>
      <c r="B199" s="23"/>
      <c r="C199" t="s">
        <v>1144</v>
      </c>
      <c r="D199" t="s">
        <v>1115</v>
      </c>
      <c r="E199">
        <v>24.4472324255286</v>
      </c>
      <c r="F199">
        <v>25.332282023596001</v>
      </c>
      <c r="G199">
        <v>0.88504959806740047</v>
      </c>
      <c r="H199">
        <v>1.8468281120289156</v>
      </c>
    </row>
    <row r="200" spans="1:8" x14ac:dyDescent="0.25">
      <c r="A200" s="22"/>
      <c r="B200" s="23"/>
      <c r="C200" t="s">
        <v>1145</v>
      </c>
      <c r="D200" t="s">
        <v>1115</v>
      </c>
      <c r="E200">
        <v>23.319289139075799</v>
      </c>
      <c r="F200">
        <v>24.511841573931001</v>
      </c>
      <c r="G200">
        <v>1.1925524348552017</v>
      </c>
      <c r="H200">
        <v>2.2855675126104478</v>
      </c>
    </row>
    <row r="201" spans="1:8" x14ac:dyDescent="0.25">
      <c r="A201" s="22"/>
      <c r="B201" s="23"/>
      <c r="C201" t="s">
        <v>1208</v>
      </c>
      <c r="D201" t="s">
        <v>1115</v>
      </c>
      <c r="E201">
        <v>23.0915093341054</v>
      </c>
      <c r="F201">
        <v>24.5379207555298</v>
      </c>
      <c r="G201">
        <v>1.4464114214244006</v>
      </c>
      <c r="H201">
        <v>2.7252931455830183</v>
      </c>
    </row>
    <row r="202" spans="1:8" x14ac:dyDescent="0.25">
      <c r="A202" s="22"/>
      <c r="B202" s="23"/>
      <c r="C202" t="s">
        <v>1209</v>
      </c>
      <c r="D202" t="s">
        <v>1115</v>
      </c>
      <c r="E202">
        <v>22.324226021526499</v>
      </c>
      <c r="F202">
        <v>23.751323859927499</v>
      </c>
      <c r="G202">
        <v>1.427097838401</v>
      </c>
      <c r="H202">
        <v>2.6890523440029499</v>
      </c>
    </row>
    <row r="203" spans="1:8" x14ac:dyDescent="0.25">
      <c r="A203" s="22"/>
      <c r="B203" s="23"/>
      <c r="C203" t="s">
        <v>1210</v>
      </c>
      <c r="D203" t="s">
        <v>1115</v>
      </c>
      <c r="E203">
        <v>21.99681018491</v>
      </c>
      <c r="F203">
        <v>23.526478941449501</v>
      </c>
      <c r="G203">
        <v>1.5296687565395004</v>
      </c>
      <c r="H203">
        <v>2.8871954135119124</v>
      </c>
    </row>
    <row r="204" spans="1:8" x14ac:dyDescent="0.25">
      <c r="A204" s="22"/>
      <c r="B204" s="23"/>
      <c r="C204" t="s">
        <v>1211</v>
      </c>
      <c r="D204" t="s">
        <v>1115</v>
      </c>
      <c r="E204">
        <v>22.659225783046399</v>
      </c>
      <c r="F204">
        <v>23.959804078512501</v>
      </c>
      <c r="G204">
        <v>1.3005782954661029</v>
      </c>
      <c r="H204">
        <v>2.4632760179183188</v>
      </c>
    </row>
    <row r="205" spans="1:8" x14ac:dyDescent="0.25">
      <c r="A205" s="22"/>
      <c r="B205" s="23"/>
      <c r="C205" t="s">
        <v>1220</v>
      </c>
      <c r="D205" t="s">
        <v>1120</v>
      </c>
      <c r="E205">
        <v>23.7660867790315</v>
      </c>
      <c r="F205">
        <v>25.37592180479</v>
      </c>
      <c r="G205">
        <v>1.6098350257584997</v>
      </c>
      <c r="H205">
        <v>3.0521693780308112</v>
      </c>
    </row>
    <row r="206" spans="1:8" x14ac:dyDescent="0.25">
      <c r="A206" s="22"/>
      <c r="B206" s="23"/>
      <c r="C206" t="s">
        <v>1212</v>
      </c>
      <c r="D206" t="s">
        <v>1120</v>
      </c>
      <c r="E206">
        <v>23.065918896285201</v>
      </c>
      <c r="F206">
        <v>24.2644125484575</v>
      </c>
      <c r="G206">
        <v>1.1984936521722993</v>
      </c>
      <c r="H206">
        <v>2.2949992022804286</v>
      </c>
    </row>
    <row r="207" spans="1:8" x14ac:dyDescent="0.25">
      <c r="A207" s="22"/>
      <c r="B207" s="23"/>
      <c r="C207" t="s">
        <v>1213</v>
      </c>
      <c r="D207" t="s">
        <v>1120</v>
      </c>
      <c r="E207">
        <v>24.576225635271999</v>
      </c>
      <c r="F207">
        <v>25.634822453843601</v>
      </c>
      <c r="G207">
        <v>1.0585968185716013</v>
      </c>
      <c r="H207">
        <v>2.0829046796513402</v>
      </c>
    </row>
    <row r="208" spans="1:8" x14ac:dyDescent="0.25">
      <c r="A208" s="22"/>
      <c r="B208" s="23"/>
      <c r="C208" t="s">
        <v>1214</v>
      </c>
      <c r="D208" t="s">
        <v>1120</v>
      </c>
      <c r="E208">
        <v>22.0225438088518</v>
      </c>
      <c r="F208">
        <v>23.771117291417099</v>
      </c>
      <c r="G208">
        <v>1.7485734825652983</v>
      </c>
      <c r="H208">
        <v>3.3602614365392762</v>
      </c>
    </row>
    <row r="209" spans="1:8" x14ac:dyDescent="0.25">
      <c r="A209" s="22"/>
      <c r="B209" s="23"/>
      <c r="C209" t="s">
        <v>1215</v>
      </c>
      <c r="D209" t="s">
        <v>1120</v>
      </c>
      <c r="E209">
        <v>22.184416862265898</v>
      </c>
      <c r="F209">
        <v>23.935165222715899</v>
      </c>
      <c r="G209">
        <v>1.7507483604500003</v>
      </c>
      <c r="H209">
        <v>3.3653308860137368</v>
      </c>
    </row>
    <row r="210" spans="1:8" x14ac:dyDescent="0.25">
      <c r="A210" s="22"/>
      <c r="B210" s="23"/>
      <c r="C210" t="s">
        <v>1216</v>
      </c>
      <c r="D210" t="s">
        <v>1120</v>
      </c>
      <c r="E210">
        <v>22.669098931004601</v>
      </c>
      <c r="F210">
        <v>24.0225389157007</v>
      </c>
      <c r="G210">
        <v>1.3534399846960987</v>
      </c>
      <c r="H210">
        <v>2.5552066715607493</v>
      </c>
    </row>
    <row r="211" spans="1:8" x14ac:dyDescent="0.25">
      <c r="A211" s="22"/>
      <c r="B211" s="23"/>
      <c r="C211" t="s">
        <v>1217</v>
      </c>
      <c r="D211" t="s">
        <v>1115</v>
      </c>
      <c r="E211">
        <v>23.557422662698698</v>
      </c>
      <c r="F211">
        <v>24.682178006529899</v>
      </c>
      <c r="G211">
        <v>1.1247553438312003</v>
      </c>
      <c r="H211">
        <v>2.1806456341252383</v>
      </c>
    </row>
    <row r="212" spans="1:8" x14ac:dyDescent="0.25">
      <c r="A212" s="22"/>
      <c r="B212" s="23"/>
      <c r="C212" t="s">
        <v>1218</v>
      </c>
      <c r="D212" t="s">
        <v>1115</v>
      </c>
      <c r="E212">
        <v>22.632916293441301</v>
      </c>
      <c r="F212">
        <v>23.8766286950958</v>
      </c>
      <c r="G212">
        <v>1.2437124016544985</v>
      </c>
      <c r="H212">
        <v>2.3680711064539604</v>
      </c>
    </row>
    <row r="213" spans="1:8" x14ac:dyDescent="0.25">
      <c r="A213" s="22"/>
      <c r="B213" s="23"/>
      <c r="C213" t="s">
        <v>1221</v>
      </c>
      <c r="D213" t="s">
        <v>1115</v>
      </c>
      <c r="E213">
        <v>24.745705482468701</v>
      </c>
      <c r="F213">
        <v>26.108654547520899</v>
      </c>
      <c r="G213">
        <v>1.3629490650521987</v>
      </c>
      <c r="H213">
        <v>2.5721041560523226</v>
      </c>
    </row>
    <row r="214" spans="1:8" x14ac:dyDescent="0.25">
      <c r="A214" s="22"/>
      <c r="B214" s="23"/>
      <c r="C214" t="s">
        <v>1163</v>
      </c>
      <c r="D214" t="s">
        <v>1115</v>
      </c>
      <c r="E214">
        <v>24.676226465838202</v>
      </c>
      <c r="F214">
        <v>25.618653910418899</v>
      </c>
      <c r="G214">
        <v>0.94242744458069794</v>
      </c>
      <c r="H214">
        <v>1.9217590261856139</v>
      </c>
    </row>
    <row r="215" spans="1:8" x14ac:dyDescent="0.25">
      <c r="A215" s="22"/>
      <c r="B215" s="23"/>
      <c r="C215" t="s">
        <v>1164</v>
      </c>
      <c r="D215" t="s">
        <v>1115</v>
      </c>
      <c r="E215">
        <v>25.1493659927823</v>
      </c>
      <c r="F215">
        <v>25.905014496553299</v>
      </c>
      <c r="G215">
        <v>0.75564850377099901</v>
      </c>
      <c r="H215">
        <v>1.6883903676328795</v>
      </c>
    </row>
    <row r="216" spans="1:8" x14ac:dyDescent="0.25">
      <c r="A216" s="22"/>
      <c r="B216" s="23"/>
      <c r="C216" t="s">
        <v>1165</v>
      </c>
      <c r="D216" t="s">
        <v>1115</v>
      </c>
      <c r="E216">
        <v>23.797217337293599</v>
      </c>
      <c r="F216">
        <v>24.9118593974089</v>
      </c>
      <c r="G216">
        <v>1.1146420601153011</v>
      </c>
      <c r="H216">
        <v>2.1654127746153078</v>
      </c>
    </row>
    <row r="217" spans="1:8" x14ac:dyDescent="0.25">
      <c r="A217" s="22"/>
      <c r="B217" s="23"/>
      <c r="C217" t="s">
        <v>1166</v>
      </c>
      <c r="D217" t="s">
        <v>1120</v>
      </c>
      <c r="E217">
        <v>23.9023842783478</v>
      </c>
      <c r="F217">
        <v>24.8155325858345</v>
      </c>
      <c r="G217">
        <v>0.91314830748670062</v>
      </c>
      <c r="H217">
        <v>1.8831505049636159</v>
      </c>
    </row>
    <row r="218" spans="1:8" x14ac:dyDescent="0.25">
      <c r="A218" s="22"/>
      <c r="B218" s="23"/>
      <c r="C218" t="s">
        <v>1167</v>
      </c>
      <c r="D218" t="s">
        <v>1120</v>
      </c>
      <c r="E218">
        <v>23.6157795011007</v>
      </c>
      <c r="F218">
        <v>24.7289686432206</v>
      </c>
      <c r="G218">
        <v>1.1131891421199001</v>
      </c>
      <c r="H218">
        <v>2.1632331154359337</v>
      </c>
    </row>
    <row r="219" spans="1:8" x14ac:dyDescent="0.25">
      <c r="A219" s="22"/>
      <c r="B219" s="23"/>
      <c r="C219" t="s">
        <v>1168</v>
      </c>
      <c r="D219" t="s">
        <v>1120</v>
      </c>
      <c r="E219">
        <v>24.136948315689899</v>
      </c>
      <c r="F219">
        <v>25.317710616993399</v>
      </c>
      <c r="G219">
        <v>1.1807623013034991</v>
      </c>
      <c r="H219">
        <v>2.2669652891736782</v>
      </c>
    </row>
    <row r="220" spans="1:8" x14ac:dyDescent="0.25">
      <c r="A220" s="22"/>
      <c r="B220" s="23"/>
      <c r="C220" t="s">
        <v>1169</v>
      </c>
      <c r="D220" t="s">
        <v>1120</v>
      </c>
      <c r="E220">
        <v>24.839780171875301</v>
      </c>
      <c r="F220">
        <v>25.991999583083999</v>
      </c>
      <c r="G220">
        <v>1.1522194112086979</v>
      </c>
      <c r="H220">
        <v>2.2225554473101075</v>
      </c>
    </row>
    <row r="221" spans="1:8" x14ac:dyDescent="0.25">
      <c r="A221" s="22"/>
      <c r="B221" s="23"/>
      <c r="C221" t="s">
        <v>1170</v>
      </c>
      <c r="D221" t="s">
        <v>1120</v>
      </c>
      <c r="E221">
        <v>24.587503588096801</v>
      </c>
      <c r="F221">
        <v>25.795543840983399</v>
      </c>
      <c r="G221">
        <v>1.2080402528865974</v>
      </c>
      <c r="H221">
        <v>2.3102360265072761</v>
      </c>
    </row>
    <row r="222" spans="1:8" x14ac:dyDescent="0.25">
      <c r="A222" s="22"/>
      <c r="B222" s="23"/>
      <c r="C222" t="s">
        <v>1171</v>
      </c>
      <c r="D222" t="s">
        <v>1120</v>
      </c>
      <c r="E222">
        <v>24.6178495505836</v>
      </c>
      <c r="F222">
        <v>25.4855733235046</v>
      </c>
      <c r="G222">
        <v>0.86772377292099989</v>
      </c>
      <c r="H222">
        <v>1.8247815599727308</v>
      </c>
    </row>
    <row r="223" spans="1:8" x14ac:dyDescent="0.25">
      <c r="A223" s="22"/>
      <c r="B223" s="23"/>
      <c r="C223" t="s">
        <v>1172</v>
      </c>
      <c r="D223" t="s">
        <v>1120</v>
      </c>
      <c r="E223">
        <v>24.196101780942399</v>
      </c>
      <c r="F223">
        <v>25.112237017483402</v>
      </c>
      <c r="G223">
        <v>0.91613523654100248</v>
      </c>
      <c r="H223">
        <v>1.8870533836711096</v>
      </c>
    </row>
    <row r="224" spans="1:8" x14ac:dyDescent="0.25">
      <c r="A224" s="22"/>
      <c r="B224" s="23"/>
      <c r="C224" t="s">
        <v>1173</v>
      </c>
      <c r="D224" t="s">
        <v>1120</v>
      </c>
      <c r="E224">
        <v>24.4289474404031</v>
      </c>
      <c r="F224">
        <v>25.293477156398701</v>
      </c>
      <c r="G224">
        <v>0.86452971599560158</v>
      </c>
      <c r="H224">
        <v>1.8207460508644526</v>
      </c>
    </row>
    <row r="225" spans="1:8" x14ac:dyDescent="0.25">
      <c r="A225" s="22"/>
      <c r="B225" s="23"/>
      <c r="C225" t="s">
        <v>1174</v>
      </c>
      <c r="D225" t="s">
        <v>1115</v>
      </c>
      <c r="E225">
        <v>24.225281438138101</v>
      </c>
      <c r="F225">
        <v>25.168521766580401</v>
      </c>
      <c r="G225">
        <v>0.94324032844230032</v>
      </c>
      <c r="H225">
        <v>1.9228421428781139</v>
      </c>
    </row>
    <row r="226" spans="1:8" x14ac:dyDescent="0.25">
      <c r="A226" s="22"/>
      <c r="B226" s="23"/>
      <c r="C226" t="s">
        <v>1175</v>
      </c>
      <c r="D226" t="s">
        <v>1115</v>
      </c>
      <c r="E226">
        <v>24.030663791372</v>
      </c>
      <c r="F226">
        <v>25.008715062287401</v>
      </c>
      <c r="G226">
        <v>0.97805127091540101</v>
      </c>
      <c r="H226">
        <v>1.9698028879743867</v>
      </c>
    </row>
    <row r="227" spans="1:8" x14ac:dyDescent="0.25">
      <c r="A227" s="22"/>
      <c r="B227" s="23"/>
      <c r="C227" t="s">
        <v>1176</v>
      </c>
      <c r="D227" t="s">
        <v>1115</v>
      </c>
      <c r="E227">
        <v>28.632463437637998</v>
      </c>
      <c r="F227">
        <v>30.536263284885301</v>
      </c>
      <c r="G227">
        <v>1.9037998472473028</v>
      </c>
      <c r="H227">
        <v>3.7419748112534257</v>
      </c>
    </row>
    <row r="228" spans="1:8" x14ac:dyDescent="0.25">
      <c r="A228" s="22"/>
      <c r="B228" s="23"/>
      <c r="C228" t="s">
        <v>1177</v>
      </c>
      <c r="D228" t="s">
        <v>1115</v>
      </c>
      <c r="E228">
        <v>25.742555147461498</v>
      </c>
      <c r="F228">
        <v>26.9932916692151</v>
      </c>
      <c r="G228">
        <v>1.2507365217536019</v>
      </c>
      <c r="H228">
        <v>2.3796287632205879</v>
      </c>
    </row>
    <row r="229" spans="1:8" x14ac:dyDescent="0.25">
      <c r="A229" s="22"/>
      <c r="B229" s="23"/>
      <c r="C229" t="s">
        <v>1222</v>
      </c>
      <c r="D229" t="s">
        <v>1115</v>
      </c>
      <c r="E229">
        <v>22.5892106158235</v>
      </c>
      <c r="F229">
        <v>23.9978298584859</v>
      </c>
      <c r="G229">
        <v>1.4086192426624002</v>
      </c>
      <c r="H229">
        <v>2.6548295593563154</v>
      </c>
    </row>
    <row r="230" spans="1:8" x14ac:dyDescent="0.25">
      <c r="A230" s="22"/>
      <c r="B230" s="23"/>
      <c r="C230" t="s">
        <v>1223</v>
      </c>
      <c r="D230" t="s">
        <v>1115</v>
      </c>
      <c r="E230">
        <v>23.002525621055099</v>
      </c>
      <c r="F230">
        <v>24.176387725824</v>
      </c>
      <c r="G230">
        <v>1.1738621047689008</v>
      </c>
      <c r="H230">
        <v>2.2561486181074919</v>
      </c>
    </row>
    <row r="231" spans="1:8" x14ac:dyDescent="0.25">
      <c r="A231" s="22"/>
      <c r="B231" s="23"/>
      <c r="C231" t="s">
        <v>1224</v>
      </c>
      <c r="D231" t="s">
        <v>1115</v>
      </c>
      <c r="E231">
        <v>22.128723052333001</v>
      </c>
      <c r="F231">
        <v>23.7027063661642</v>
      </c>
      <c r="G231">
        <v>1.5739833138311994</v>
      </c>
      <c r="H231">
        <v>2.9772560752769373</v>
      </c>
    </row>
    <row r="232" spans="1:8" x14ac:dyDescent="0.25">
      <c r="A232" s="22"/>
      <c r="B232" s="23"/>
      <c r="C232" t="s">
        <v>1225</v>
      </c>
      <c r="D232" t="s">
        <v>1115</v>
      </c>
      <c r="E232">
        <v>22.492683592554599</v>
      </c>
      <c r="F232">
        <v>23.9479453464245</v>
      </c>
      <c r="G232">
        <v>1.4552617538699018</v>
      </c>
      <c r="H232">
        <v>2.7420630681827283</v>
      </c>
    </row>
    <row r="233" spans="1:8" x14ac:dyDescent="0.25">
      <c r="A233" s="22"/>
      <c r="B233" s="23"/>
      <c r="C233" t="s">
        <v>1226</v>
      </c>
      <c r="D233" t="s">
        <v>1120</v>
      </c>
      <c r="E233">
        <v>23.031468289613699</v>
      </c>
      <c r="F233">
        <v>24.145974423141599</v>
      </c>
      <c r="G233">
        <v>1.1145061335279003</v>
      </c>
      <c r="H233">
        <v>2.1652087652473821</v>
      </c>
    </row>
    <row r="234" spans="1:8" x14ac:dyDescent="0.25">
      <c r="A234" s="22"/>
      <c r="B234" s="23"/>
      <c r="C234" t="s">
        <v>1227</v>
      </c>
      <c r="D234" t="s">
        <v>1120</v>
      </c>
      <c r="E234">
        <v>22.087748926080501</v>
      </c>
      <c r="F234">
        <v>23.745469826127</v>
      </c>
      <c r="G234">
        <v>1.657720900046499</v>
      </c>
      <c r="H234">
        <v>3.1551769122124638</v>
      </c>
    </row>
    <row r="235" spans="1:8" x14ac:dyDescent="0.25">
      <c r="A235" s="22"/>
      <c r="B235" s="23"/>
      <c r="C235" t="s">
        <v>1228</v>
      </c>
      <c r="D235" t="s">
        <v>1120</v>
      </c>
      <c r="E235">
        <v>22.883904902501602</v>
      </c>
      <c r="F235">
        <v>24.084978635574199</v>
      </c>
      <c r="G235">
        <v>1.2010737330725973</v>
      </c>
      <c r="H235">
        <v>2.299107195541604</v>
      </c>
    </row>
    <row r="236" spans="1:8" x14ac:dyDescent="0.25">
      <c r="A236" s="22"/>
      <c r="B236" s="23"/>
      <c r="C236" t="s">
        <v>1229</v>
      </c>
      <c r="D236" t="s">
        <v>1120</v>
      </c>
      <c r="E236">
        <v>22.213744892435798</v>
      </c>
      <c r="F236">
        <v>23.8527580884545</v>
      </c>
      <c r="G236">
        <v>1.639013196018702</v>
      </c>
      <c r="H236">
        <v>3.1145272520217753</v>
      </c>
    </row>
    <row r="237" spans="1:8" x14ac:dyDescent="0.25">
      <c r="A237" s="22"/>
      <c r="B237" s="23"/>
      <c r="C237" t="s">
        <v>1230</v>
      </c>
      <c r="D237" t="s">
        <v>1120</v>
      </c>
      <c r="E237">
        <v>22.745717008009301</v>
      </c>
      <c r="F237">
        <v>23.995232721481901</v>
      </c>
      <c r="G237">
        <v>1.2495157134726007</v>
      </c>
      <c r="H237">
        <v>2.3776159735255327</v>
      </c>
    </row>
    <row r="238" spans="1:8" x14ac:dyDescent="0.25">
      <c r="A238" s="22"/>
      <c r="B238" s="23"/>
      <c r="C238" t="s">
        <v>1231</v>
      </c>
      <c r="D238" t="s">
        <v>1120</v>
      </c>
      <c r="E238">
        <v>22.2575220357371</v>
      </c>
      <c r="F238">
        <v>23.821011322851799</v>
      </c>
      <c r="G238">
        <v>1.5634892871146988</v>
      </c>
      <c r="H238">
        <v>2.9556783695617712</v>
      </c>
    </row>
    <row r="239" spans="1:8" x14ac:dyDescent="0.25">
      <c r="A239" s="22"/>
      <c r="B239" s="23"/>
      <c r="C239" t="s">
        <v>1232</v>
      </c>
      <c r="D239" t="s">
        <v>1120</v>
      </c>
      <c r="E239">
        <v>22.6844913301289</v>
      </c>
      <c r="F239">
        <v>24.024601737627201</v>
      </c>
      <c r="G239">
        <v>1.340110407498301</v>
      </c>
      <c r="H239">
        <v>2.5317069286308311</v>
      </c>
    </row>
    <row r="240" spans="1:8" x14ac:dyDescent="0.25">
      <c r="A240" s="22"/>
      <c r="B240" s="23"/>
      <c r="C240" t="s">
        <v>1233</v>
      </c>
      <c r="D240" t="s">
        <v>1120</v>
      </c>
      <c r="E240">
        <v>22.6870192683959</v>
      </c>
      <c r="F240">
        <v>24.2065039893874</v>
      </c>
      <c r="G240">
        <v>1.5194847209914997</v>
      </c>
      <c r="H240">
        <v>2.8668863639993045</v>
      </c>
    </row>
    <row r="241" spans="1:8" x14ac:dyDescent="0.25">
      <c r="A241" s="22"/>
      <c r="B241" s="23"/>
      <c r="C241" t="s">
        <v>1234</v>
      </c>
      <c r="D241" t="s">
        <v>1115</v>
      </c>
      <c r="E241">
        <v>22.261648277916301</v>
      </c>
      <c r="F241">
        <v>23.857539148493299</v>
      </c>
      <c r="G241">
        <v>1.5958908705769979</v>
      </c>
      <c r="H241">
        <v>3.0228111942271201</v>
      </c>
    </row>
    <row r="242" spans="1:8" x14ac:dyDescent="0.25">
      <c r="A242" s="22"/>
      <c r="B242" s="23"/>
      <c r="C242" t="s">
        <v>1235</v>
      </c>
      <c r="D242" t="s">
        <v>1115</v>
      </c>
      <c r="E242">
        <v>22.416904082618501</v>
      </c>
      <c r="F242">
        <v>23.890364270870801</v>
      </c>
      <c r="G242">
        <v>1.4734601882523002</v>
      </c>
      <c r="H242">
        <v>2.7768710580798177</v>
      </c>
    </row>
    <row r="243" spans="1:8" x14ac:dyDescent="0.25">
      <c r="A243" s="22"/>
      <c r="B243" s="23"/>
      <c r="C243" t="s">
        <v>1236</v>
      </c>
      <c r="D243" t="s">
        <v>1115</v>
      </c>
      <c r="E243">
        <v>22.676806955785</v>
      </c>
      <c r="F243">
        <v>23.978538074600699</v>
      </c>
      <c r="G243">
        <v>1.3017311188156988</v>
      </c>
      <c r="H243">
        <v>2.4652451499309471</v>
      </c>
    </row>
    <row r="244" spans="1:8" x14ac:dyDescent="0.25">
      <c r="A244" s="22"/>
      <c r="B244" s="23"/>
      <c r="C244" t="s">
        <v>1237</v>
      </c>
      <c r="D244" t="s">
        <v>1115</v>
      </c>
      <c r="E244">
        <v>22.981955708705101</v>
      </c>
      <c r="F244">
        <v>24.2914269133089</v>
      </c>
      <c r="G244">
        <v>1.3094712046037991</v>
      </c>
      <c r="H244">
        <v>2.4785067787490704</v>
      </c>
    </row>
    <row r="245" spans="1:8" x14ac:dyDescent="0.25">
      <c r="A245" s="22"/>
      <c r="B245" s="23"/>
      <c r="C245" t="s">
        <v>1193</v>
      </c>
      <c r="D245" t="s">
        <v>1115</v>
      </c>
      <c r="E245">
        <v>25.089973103856199</v>
      </c>
      <c r="F245">
        <v>26.1891313301089</v>
      </c>
      <c r="G245">
        <v>1.0991582262527011</v>
      </c>
      <c r="H245">
        <v>2.1422965879085782</v>
      </c>
    </row>
    <row r="246" spans="1:8" x14ac:dyDescent="0.25">
      <c r="A246" s="22"/>
      <c r="B246" s="23"/>
      <c r="C246" t="s">
        <v>1194</v>
      </c>
      <c r="D246" t="s">
        <v>1115</v>
      </c>
      <c r="E246">
        <v>23.977075783509701</v>
      </c>
      <c r="F246">
        <v>25.112682486185399</v>
      </c>
      <c r="G246">
        <v>1.1356067026756982</v>
      </c>
      <c r="H246">
        <v>2.1971093930717731</v>
      </c>
    </row>
    <row r="247" spans="1:8" x14ac:dyDescent="0.25">
      <c r="A247" s="22"/>
      <c r="B247" s="23"/>
      <c r="C247" t="s">
        <v>1195</v>
      </c>
      <c r="D247" t="s">
        <v>1115</v>
      </c>
      <c r="E247">
        <v>25.306880040467099</v>
      </c>
      <c r="F247">
        <v>25.962145898122198</v>
      </c>
      <c r="G247">
        <v>0.65526585765509893</v>
      </c>
      <c r="H247">
        <v>1.5749061477167183</v>
      </c>
    </row>
    <row r="248" spans="1:8" x14ac:dyDescent="0.25">
      <c r="A248" s="22"/>
      <c r="B248" s="23"/>
      <c r="C248" t="s">
        <v>1196</v>
      </c>
      <c r="D248" t="s">
        <v>1115</v>
      </c>
      <c r="E248">
        <v>24.561726963229098</v>
      </c>
      <c r="F248">
        <v>25.512596796610602</v>
      </c>
      <c r="G248">
        <v>0.95086983338150333</v>
      </c>
      <c r="H248">
        <v>1.9330377786538355</v>
      </c>
    </row>
    <row r="249" spans="1:8" x14ac:dyDescent="0.25">
      <c r="A249" s="22"/>
      <c r="B249" s="23"/>
      <c r="C249" t="s">
        <v>1197</v>
      </c>
      <c r="D249" t="s">
        <v>1120</v>
      </c>
      <c r="E249">
        <v>24.841549902707499</v>
      </c>
      <c r="F249">
        <v>25.747009610908499</v>
      </c>
      <c r="G249">
        <v>0.90545970820100052</v>
      </c>
      <c r="H249">
        <v>1.8731412677142698</v>
      </c>
    </row>
    <row r="250" spans="1:8" x14ac:dyDescent="0.25">
      <c r="A250" s="22"/>
      <c r="B250" s="23"/>
      <c r="C250" t="s">
        <v>1198</v>
      </c>
      <c r="D250" t="s">
        <v>1120</v>
      </c>
      <c r="E250">
        <v>24.294717843927099</v>
      </c>
      <c r="F250">
        <v>25.444685347849301</v>
      </c>
      <c r="G250">
        <v>1.1499675039222019</v>
      </c>
      <c r="H250">
        <v>2.2190889595598962</v>
      </c>
    </row>
    <row r="251" spans="1:8" x14ac:dyDescent="0.25">
      <c r="A251" s="22"/>
      <c r="B251" s="23"/>
      <c r="C251" t="s">
        <v>1199</v>
      </c>
      <c r="D251" t="s">
        <v>1120</v>
      </c>
      <c r="E251">
        <v>25.272253433772899</v>
      </c>
      <c r="F251">
        <v>26.217971555434499</v>
      </c>
      <c r="G251">
        <v>0.9457181216615993</v>
      </c>
      <c r="H251">
        <v>1.9261474144745958</v>
      </c>
    </row>
    <row r="252" spans="1:8" x14ac:dyDescent="0.25">
      <c r="A252" s="22"/>
      <c r="B252" s="23"/>
      <c r="C252" t="s">
        <v>1200</v>
      </c>
      <c r="D252" t="s">
        <v>1120</v>
      </c>
      <c r="E252">
        <v>24.026815136717801</v>
      </c>
      <c r="F252">
        <v>25.327922211163202</v>
      </c>
      <c r="G252">
        <v>1.301107074445401</v>
      </c>
      <c r="H252">
        <v>2.4641790274062529</v>
      </c>
    </row>
    <row r="253" spans="1:8" x14ac:dyDescent="0.25">
      <c r="A253" s="22"/>
      <c r="B253" s="23"/>
      <c r="C253" t="s">
        <v>1201</v>
      </c>
      <c r="D253" t="s">
        <v>1120</v>
      </c>
      <c r="E253">
        <v>24.520342642464598</v>
      </c>
      <c r="F253">
        <v>25.333373192517598</v>
      </c>
      <c r="G253">
        <v>0.81303055005299996</v>
      </c>
      <c r="H253">
        <v>1.7568981396010694</v>
      </c>
    </row>
    <row r="254" spans="1:8" x14ac:dyDescent="0.25">
      <c r="A254" s="22"/>
      <c r="B254" s="23"/>
      <c r="C254" t="s">
        <v>1202</v>
      </c>
      <c r="D254" t="s">
        <v>1120</v>
      </c>
      <c r="E254">
        <v>24.645986000222202</v>
      </c>
      <c r="F254">
        <v>25.483263674275999</v>
      </c>
      <c r="G254">
        <v>0.83727767405379794</v>
      </c>
      <c r="H254">
        <v>1.7866755512489094</v>
      </c>
    </row>
    <row r="255" spans="1:8" x14ac:dyDescent="0.25">
      <c r="A255" s="22"/>
      <c r="B255" s="23"/>
      <c r="C255" t="s">
        <v>1203</v>
      </c>
      <c r="D255" t="s">
        <v>1120</v>
      </c>
      <c r="E255">
        <v>24.323683427409101</v>
      </c>
      <c r="F255">
        <v>25.167360165117401</v>
      </c>
      <c r="G255">
        <v>0.8436767377083001</v>
      </c>
      <c r="H255">
        <v>1.7946179392068329</v>
      </c>
    </row>
    <row r="256" spans="1:8" x14ac:dyDescent="0.25">
      <c r="A256" s="22"/>
      <c r="B256" s="23"/>
      <c r="C256" t="s">
        <v>1204</v>
      </c>
      <c r="D256" t="s">
        <v>1120</v>
      </c>
      <c r="E256">
        <v>24.237128955695798</v>
      </c>
      <c r="F256">
        <v>25.080178366444599</v>
      </c>
      <c r="G256">
        <v>0.84304941074880091</v>
      </c>
      <c r="H256">
        <v>1.7938377552799292</v>
      </c>
    </row>
    <row r="257" spans="1:8" x14ac:dyDescent="0.25">
      <c r="A257" s="22"/>
      <c r="B257" s="23"/>
      <c r="C257" t="s">
        <v>1205</v>
      </c>
      <c r="D257" t="s">
        <v>1115</v>
      </c>
      <c r="E257">
        <v>24.8784985304546</v>
      </c>
      <c r="F257">
        <v>25.564783741391299</v>
      </c>
      <c r="G257">
        <v>0.68628521093669903</v>
      </c>
      <c r="H257">
        <v>1.609134825384416</v>
      </c>
    </row>
    <row r="258" spans="1:8" x14ac:dyDescent="0.25">
      <c r="A258" s="22"/>
      <c r="B258" s="23"/>
      <c r="C258" t="s">
        <v>1206</v>
      </c>
      <c r="D258" t="s">
        <v>1115</v>
      </c>
      <c r="E258">
        <v>25.075117354604899</v>
      </c>
      <c r="F258">
        <v>25.629182849718099</v>
      </c>
      <c r="G258">
        <v>0.5540654951131998</v>
      </c>
      <c r="H258">
        <v>1.468217288287045</v>
      </c>
    </row>
    <row r="259" spans="1:8" x14ac:dyDescent="0.25">
      <c r="A259" s="22"/>
      <c r="B259" s="23"/>
      <c r="C259" t="s">
        <v>1207</v>
      </c>
      <c r="D259" t="s">
        <v>1115</v>
      </c>
      <c r="E259">
        <v>23.940292600672699</v>
      </c>
      <c r="F259">
        <v>24.972511049690102</v>
      </c>
      <c r="G259">
        <v>1.0322184490174031</v>
      </c>
      <c r="H259">
        <v>2.0451667114394905</v>
      </c>
    </row>
    <row r="260" spans="1:8" x14ac:dyDescent="0.25">
      <c r="A260" s="22" t="s">
        <v>1105</v>
      </c>
      <c r="B260" s="23">
        <v>4</v>
      </c>
      <c r="C260">
        <v>33</v>
      </c>
      <c r="D260" t="s">
        <v>1238</v>
      </c>
      <c r="E260">
        <v>23.311601638793945</v>
      </c>
      <c r="F260">
        <v>23.935146331787109</v>
      </c>
      <c r="G260">
        <v>0.62354469299316406</v>
      </c>
      <c r="H260">
        <v>1.5406559170372101</v>
      </c>
    </row>
    <row r="261" spans="1:8" x14ac:dyDescent="0.25">
      <c r="A261" s="22"/>
      <c r="B261" s="23"/>
      <c r="C261">
        <v>34</v>
      </c>
      <c r="D261" t="s">
        <v>1238</v>
      </c>
      <c r="E261">
        <v>22.482720692952473</v>
      </c>
      <c r="F261">
        <v>23.22153377532959</v>
      </c>
      <c r="G261">
        <v>0.73881308237711707</v>
      </c>
      <c r="H261">
        <v>1.6688023358979771</v>
      </c>
    </row>
    <row r="262" spans="1:8" x14ac:dyDescent="0.25">
      <c r="A262" s="22"/>
      <c r="B262" s="23"/>
      <c r="C262">
        <v>35</v>
      </c>
      <c r="D262" t="s">
        <v>1238</v>
      </c>
      <c r="E262">
        <v>23.434900283813477</v>
      </c>
      <c r="F262">
        <v>24.071582158406574</v>
      </c>
      <c r="G262">
        <v>0.63668187459309777</v>
      </c>
      <c r="H262">
        <v>1.5547491997485596</v>
      </c>
    </row>
    <row r="263" spans="1:8" x14ac:dyDescent="0.25">
      <c r="A263" s="22"/>
      <c r="B263" s="23"/>
      <c r="C263">
        <v>36</v>
      </c>
      <c r="D263" t="s">
        <v>1238</v>
      </c>
      <c r="E263">
        <v>23.287041982014973</v>
      </c>
      <c r="F263">
        <v>23.728186289469402</v>
      </c>
      <c r="G263">
        <v>0.44114430745442945</v>
      </c>
      <c r="H263">
        <v>1.3576807768799712</v>
      </c>
    </row>
    <row r="264" spans="1:8" x14ac:dyDescent="0.25">
      <c r="A264" s="22"/>
      <c r="B264" s="23"/>
      <c r="C264">
        <v>37</v>
      </c>
      <c r="D264" t="s">
        <v>1238</v>
      </c>
      <c r="E264">
        <v>23.330672264099121</v>
      </c>
      <c r="F264">
        <v>23.869941711425781</v>
      </c>
      <c r="G264">
        <v>0.53926944732666016</v>
      </c>
      <c r="H264">
        <v>1.45323644033578</v>
      </c>
    </row>
    <row r="265" spans="1:8" x14ac:dyDescent="0.25">
      <c r="A265" s="22"/>
      <c r="B265" s="23"/>
      <c r="C265">
        <v>38</v>
      </c>
      <c r="D265" t="s">
        <v>1238</v>
      </c>
      <c r="E265">
        <v>22.752377510070801</v>
      </c>
      <c r="F265">
        <v>23.313751220703125</v>
      </c>
      <c r="G265">
        <v>0.56137371063232422</v>
      </c>
      <c r="H265">
        <v>1.4756736608760102</v>
      </c>
    </row>
    <row r="266" spans="1:8" x14ac:dyDescent="0.25">
      <c r="A266" s="22"/>
      <c r="B266" s="23"/>
      <c r="C266">
        <v>1</v>
      </c>
      <c r="D266" t="s">
        <v>1239</v>
      </c>
      <c r="E266">
        <v>25.661055564880371</v>
      </c>
      <c r="F266">
        <v>25.361200332641602</v>
      </c>
      <c r="G266">
        <v>-0.29985523223876953</v>
      </c>
      <c r="H266">
        <v>0.81233390620935242</v>
      </c>
    </row>
    <row r="267" spans="1:8" x14ac:dyDescent="0.25">
      <c r="A267" s="22"/>
      <c r="B267" s="23"/>
      <c r="C267">
        <v>5</v>
      </c>
      <c r="D267" t="s">
        <v>1239</v>
      </c>
      <c r="E267">
        <v>24.812768936157227</v>
      </c>
      <c r="F267">
        <v>24.955251693725586</v>
      </c>
      <c r="G267">
        <v>0.14248275756835938</v>
      </c>
      <c r="H267">
        <v>1.1038030350829102</v>
      </c>
    </row>
    <row r="268" spans="1:8" x14ac:dyDescent="0.25">
      <c r="A268" s="22"/>
      <c r="B268" s="23"/>
      <c r="C268">
        <v>17</v>
      </c>
      <c r="D268" t="s">
        <v>1239</v>
      </c>
      <c r="E268">
        <v>22.93837610880534</v>
      </c>
      <c r="F268">
        <v>23.504205703735352</v>
      </c>
      <c r="G268">
        <v>0.56582959493001184</v>
      </c>
      <c r="H268">
        <v>1.4802384481346493</v>
      </c>
    </row>
    <row r="269" spans="1:8" x14ac:dyDescent="0.25">
      <c r="A269" s="22"/>
      <c r="B269" s="23"/>
      <c r="C269">
        <v>21</v>
      </c>
      <c r="D269" t="s">
        <v>1239</v>
      </c>
      <c r="E269">
        <v>23.88422139485677</v>
      </c>
      <c r="F269">
        <v>24.528961817423504</v>
      </c>
      <c r="G269">
        <v>0.64474042256673414</v>
      </c>
      <c r="H269">
        <v>1.5634579552038259</v>
      </c>
    </row>
    <row r="270" spans="1:8" x14ac:dyDescent="0.25">
      <c r="A270" s="22"/>
      <c r="B270" s="23"/>
      <c r="C270">
        <v>25</v>
      </c>
      <c r="D270" t="s">
        <v>1239</v>
      </c>
      <c r="E270">
        <v>23.406784693400066</v>
      </c>
      <c r="F270">
        <v>23.987880706787109</v>
      </c>
      <c r="G270">
        <v>0.58109601338704309</v>
      </c>
      <c r="H270">
        <v>1.4959853149793811</v>
      </c>
    </row>
    <row r="271" spans="1:8" x14ac:dyDescent="0.25">
      <c r="A271" s="22"/>
      <c r="B271" s="23"/>
      <c r="C271">
        <v>29</v>
      </c>
      <c r="D271" t="s">
        <v>1239</v>
      </c>
      <c r="E271">
        <v>22.847610473632813</v>
      </c>
      <c r="F271">
        <v>23.571246147155762</v>
      </c>
      <c r="G271">
        <v>0.72363567352294922</v>
      </c>
      <c r="H271">
        <v>1.6513382616723147</v>
      </c>
    </row>
    <row r="272" spans="1:8" x14ac:dyDescent="0.25">
      <c r="A272" s="22"/>
      <c r="B272" s="23"/>
      <c r="C272">
        <v>2</v>
      </c>
      <c r="D272" t="s">
        <v>1240</v>
      </c>
      <c r="E272">
        <v>24.849430084228516</v>
      </c>
      <c r="F272">
        <v>25.332230250040691</v>
      </c>
      <c r="G272">
        <v>0.48280016581217566</v>
      </c>
      <c r="H272">
        <v>1.3974533908813704</v>
      </c>
    </row>
    <row r="273" spans="1:8" x14ac:dyDescent="0.25">
      <c r="A273" s="22"/>
      <c r="B273" s="23"/>
      <c r="C273">
        <v>6</v>
      </c>
      <c r="D273" t="s">
        <v>1240</v>
      </c>
      <c r="E273">
        <v>23.064315795898438</v>
      </c>
      <c r="F273">
        <v>23.682921727498371</v>
      </c>
      <c r="G273">
        <v>0.61860593159993371</v>
      </c>
      <c r="H273">
        <v>1.5353908244071428</v>
      </c>
    </row>
    <row r="274" spans="1:8" x14ac:dyDescent="0.25">
      <c r="A274" s="22"/>
      <c r="B274" s="23"/>
      <c r="C274">
        <v>18</v>
      </c>
      <c r="D274" t="s">
        <v>1240</v>
      </c>
      <c r="E274">
        <v>23.945694605509441</v>
      </c>
      <c r="F274">
        <v>24.405284881591797</v>
      </c>
      <c r="G274">
        <v>0.45959027608235559</v>
      </c>
      <c r="H274">
        <v>1.3751512211359516</v>
      </c>
    </row>
    <row r="275" spans="1:8" x14ac:dyDescent="0.25">
      <c r="A275" s="22"/>
      <c r="B275" s="23"/>
      <c r="C275">
        <v>22</v>
      </c>
      <c r="D275" t="s">
        <v>1240</v>
      </c>
      <c r="E275">
        <v>23.281876881917317</v>
      </c>
      <c r="F275">
        <v>24.006610870361328</v>
      </c>
      <c r="G275">
        <v>0.7247339884440116</v>
      </c>
      <c r="H275">
        <v>1.6525958940559222</v>
      </c>
    </row>
    <row r="276" spans="1:8" x14ac:dyDescent="0.25">
      <c r="A276" s="22"/>
      <c r="B276" s="23"/>
      <c r="C276">
        <v>26</v>
      </c>
      <c r="D276" t="s">
        <v>1240</v>
      </c>
      <c r="E276">
        <v>23.114439010620117</v>
      </c>
      <c r="F276">
        <v>23.735081672668457</v>
      </c>
      <c r="G276">
        <v>0.62064266204833984</v>
      </c>
      <c r="H276">
        <v>1.5375599492707881</v>
      </c>
    </row>
    <row r="277" spans="1:8" x14ac:dyDescent="0.25">
      <c r="A277" s="22"/>
      <c r="B277" s="23"/>
      <c r="C277">
        <v>30</v>
      </c>
      <c r="D277" t="s">
        <v>1240</v>
      </c>
      <c r="E277">
        <v>23.422825495402019</v>
      </c>
      <c r="F277">
        <v>24.036324818929035</v>
      </c>
      <c r="G277">
        <v>0.61349932352701586</v>
      </c>
      <c r="H277">
        <v>1.5299657145741292</v>
      </c>
    </row>
    <row r="278" spans="1:8" x14ac:dyDescent="0.25">
      <c r="A278" s="22"/>
      <c r="B278" s="23"/>
      <c r="C278">
        <v>3</v>
      </c>
      <c r="D278" t="s">
        <v>1241</v>
      </c>
      <c r="E278">
        <v>24.971703211466473</v>
      </c>
      <c r="F278">
        <v>25.342652638753254</v>
      </c>
      <c r="G278">
        <v>0.37094942728678149</v>
      </c>
      <c r="H278">
        <v>1.2932035987025925</v>
      </c>
    </row>
    <row r="279" spans="1:8" x14ac:dyDescent="0.25">
      <c r="A279" s="22"/>
      <c r="B279" s="23"/>
      <c r="C279">
        <v>7</v>
      </c>
      <c r="D279" t="s">
        <v>1241</v>
      </c>
      <c r="E279">
        <v>23.526369094848633</v>
      </c>
      <c r="F279">
        <v>24.178846995035808</v>
      </c>
      <c r="G279">
        <v>0.65247790018717566</v>
      </c>
      <c r="H279">
        <v>1.5718656357184653</v>
      </c>
    </row>
    <row r="280" spans="1:8" x14ac:dyDescent="0.25">
      <c r="A280" s="22"/>
      <c r="B280" s="23"/>
      <c r="C280">
        <v>19</v>
      </c>
      <c r="D280" t="s">
        <v>1241</v>
      </c>
      <c r="E280">
        <v>23.640618642171223</v>
      </c>
      <c r="F280">
        <v>24.273431777954102</v>
      </c>
      <c r="G280">
        <v>0.63281313578287879</v>
      </c>
      <c r="H280">
        <v>1.5505855610141213</v>
      </c>
    </row>
    <row r="281" spans="1:8" x14ac:dyDescent="0.25">
      <c r="A281" s="22"/>
      <c r="B281" s="23"/>
      <c r="C281">
        <v>23</v>
      </c>
      <c r="D281" t="s">
        <v>1241</v>
      </c>
      <c r="E281">
        <v>22.840447107950848</v>
      </c>
      <c r="F281">
        <v>23.544041951497395</v>
      </c>
      <c r="G281">
        <v>0.70359484354654711</v>
      </c>
      <c r="H281">
        <v>1.6285577090804486</v>
      </c>
    </row>
    <row r="282" spans="1:8" x14ac:dyDescent="0.25">
      <c r="A282" s="22"/>
      <c r="B282" s="23"/>
      <c r="C282">
        <v>27</v>
      </c>
      <c r="D282" t="s">
        <v>1241</v>
      </c>
      <c r="E282">
        <v>23.030897776285808</v>
      </c>
      <c r="F282">
        <v>23.613414764404297</v>
      </c>
      <c r="G282">
        <v>0.5825169881184884</v>
      </c>
      <c r="H282">
        <v>1.4974595035579397</v>
      </c>
    </row>
    <row r="283" spans="1:8" x14ac:dyDescent="0.25">
      <c r="A283" s="22"/>
      <c r="B283" s="23"/>
      <c r="C283">
        <v>31</v>
      </c>
      <c r="D283" t="s">
        <v>1241</v>
      </c>
      <c r="E283">
        <v>23.64246654510498</v>
      </c>
      <c r="F283">
        <v>23.793402671813965</v>
      </c>
      <c r="G283">
        <v>0.15093612670898438</v>
      </c>
      <c r="H283">
        <v>1.1102896760288028</v>
      </c>
    </row>
    <row r="284" spans="1:8" x14ac:dyDescent="0.25">
      <c r="A284" s="22"/>
      <c r="B284" s="23"/>
      <c r="C284">
        <v>4</v>
      </c>
      <c r="D284" t="s">
        <v>1242</v>
      </c>
      <c r="E284">
        <v>24.167498588562012</v>
      </c>
      <c r="F284">
        <v>24.498887062072754</v>
      </c>
      <c r="G284">
        <v>0.33138847351074219</v>
      </c>
      <c r="H284">
        <v>1.2582237272715544</v>
      </c>
    </row>
    <row r="285" spans="1:8" x14ac:dyDescent="0.25">
      <c r="A285" s="22"/>
      <c r="B285" s="23"/>
      <c r="C285">
        <v>20</v>
      </c>
      <c r="D285" t="s">
        <v>1242</v>
      </c>
      <c r="E285">
        <v>24.019743601481121</v>
      </c>
      <c r="F285">
        <v>24.589115142822266</v>
      </c>
      <c r="G285">
        <v>0.56937154134114465</v>
      </c>
      <c r="H285">
        <v>1.483877031693547</v>
      </c>
    </row>
    <row r="286" spans="1:8" x14ac:dyDescent="0.25">
      <c r="A286" s="22"/>
      <c r="B286" s="23"/>
      <c r="C286">
        <v>24</v>
      </c>
      <c r="D286" t="s">
        <v>1242</v>
      </c>
      <c r="E286">
        <v>23.546543121337891</v>
      </c>
      <c r="F286">
        <v>24.185538291931152</v>
      </c>
      <c r="G286">
        <v>0.63899517059326172</v>
      </c>
      <c r="H286">
        <v>1.5572441692558374</v>
      </c>
    </row>
    <row r="287" spans="1:8" x14ac:dyDescent="0.25">
      <c r="A287" s="22"/>
      <c r="B287" s="23"/>
      <c r="C287">
        <v>28</v>
      </c>
      <c r="D287" t="s">
        <v>1242</v>
      </c>
      <c r="E287">
        <v>24.160462379455566</v>
      </c>
      <c r="F287">
        <v>24.705097834269207</v>
      </c>
      <c r="G287">
        <v>0.54463545481364051</v>
      </c>
      <c r="H287">
        <v>1.4586517204940717</v>
      </c>
    </row>
    <row r="288" spans="1:8" x14ac:dyDescent="0.25">
      <c r="A288" s="22"/>
      <c r="B288" s="23"/>
      <c r="C288">
        <v>32</v>
      </c>
      <c r="D288" t="s">
        <v>1242</v>
      </c>
      <c r="E288">
        <v>23.822998046875</v>
      </c>
      <c r="F288">
        <v>24.283870061238606</v>
      </c>
      <c r="G288">
        <v>0.46087201436360559</v>
      </c>
      <c r="H288">
        <v>1.3763734941137504</v>
      </c>
    </row>
    <row r="289" spans="1:8" x14ac:dyDescent="0.25">
      <c r="A289" s="22" t="s">
        <v>1088</v>
      </c>
      <c r="B289" s="23">
        <v>5</v>
      </c>
      <c r="C289" t="s">
        <v>1243</v>
      </c>
      <c r="D289" t="s">
        <v>1115</v>
      </c>
      <c r="E289">
        <v>31.398253122965496</v>
      </c>
      <c r="F289">
        <v>31.29576587677002</v>
      </c>
      <c r="G289">
        <v>-0.10248724619547644</v>
      </c>
      <c r="H289">
        <v>0.93142580264297059</v>
      </c>
    </row>
    <row r="290" spans="1:8" x14ac:dyDescent="0.25">
      <c r="A290" s="22"/>
      <c r="B290" s="23"/>
      <c r="C290" t="s">
        <v>1244</v>
      </c>
      <c r="D290" t="s">
        <v>1115</v>
      </c>
      <c r="E290">
        <v>30.436648368835449</v>
      </c>
      <c r="F290">
        <v>30.532395044962566</v>
      </c>
      <c r="G290">
        <v>9.574667612711707E-2</v>
      </c>
      <c r="H290">
        <v>1.0686183352644498</v>
      </c>
    </row>
    <row r="291" spans="1:8" x14ac:dyDescent="0.25">
      <c r="A291" s="22"/>
      <c r="B291" s="23"/>
      <c r="C291" t="s">
        <v>1245</v>
      </c>
      <c r="D291" t="s">
        <v>1115</v>
      </c>
      <c r="E291">
        <v>30.973518371582031</v>
      </c>
      <c r="F291">
        <v>31.545394261678059</v>
      </c>
      <c r="G291">
        <v>0.57187589009602746</v>
      </c>
      <c r="H291">
        <v>1.4864551045045442</v>
      </c>
    </row>
    <row r="292" spans="1:8" x14ac:dyDescent="0.25">
      <c r="A292" s="22"/>
      <c r="B292" s="23"/>
      <c r="C292" t="s">
        <v>1246</v>
      </c>
      <c r="D292" t="s">
        <v>1115</v>
      </c>
      <c r="E292">
        <v>30.847684224446613</v>
      </c>
      <c r="F292">
        <v>31.640926361083984</v>
      </c>
      <c r="G292">
        <v>0.79324213663737098</v>
      </c>
      <c r="H292">
        <v>1.7329645427981304</v>
      </c>
    </row>
    <row r="293" spans="1:8" x14ac:dyDescent="0.25">
      <c r="A293" s="22"/>
      <c r="B293" s="23"/>
      <c r="C293" t="s">
        <v>1247</v>
      </c>
      <c r="D293" t="s">
        <v>1115</v>
      </c>
      <c r="E293">
        <v>30.038111686706543</v>
      </c>
      <c r="F293">
        <v>31.314653396606445</v>
      </c>
      <c r="G293">
        <v>1.2765417098999023</v>
      </c>
      <c r="H293">
        <v>2.4225756372061729</v>
      </c>
    </row>
    <row r="294" spans="1:8" x14ac:dyDescent="0.25">
      <c r="A294" s="22"/>
      <c r="B294" s="23"/>
      <c r="C294" t="s">
        <v>1248</v>
      </c>
      <c r="D294" t="s">
        <v>1115</v>
      </c>
      <c r="E294">
        <v>29.691870371500652</v>
      </c>
      <c r="F294">
        <v>30.598438262939453</v>
      </c>
      <c r="G294">
        <v>0.9065678914388009</v>
      </c>
      <c r="H294">
        <v>1.8745806441177069</v>
      </c>
    </row>
    <row r="295" spans="1:8" x14ac:dyDescent="0.25">
      <c r="A295" s="22"/>
      <c r="B295" s="23"/>
      <c r="C295" t="s">
        <v>1249</v>
      </c>
      <c r="D295" t="s">
        <v>1120</v>
      </c>
      <c r="E295">
        <v>30.703098297119141</v>
      </c>
      <c r="F295">
        <v>31.658573150634766</v>
      </c>
      <c r="G295">
        <v>0.955474853515625</v>
      </c>
      <c r="H295">
        <v>1.939217809534449</v>
      </c>
    </row>
    <row r="296" spans="1:8" x14ac:dyDescent="0.25">
      <c r="A296" s="22"/>
      <c r="B296" s="23"/>
      <c r="C296" t="s">
        <v>1250</v>
      </c>
      <c r="D296" t="s">
        <v>1120</v>
      </c>
      <c r="E296">
        <v>30.907379150390625</v>
      </c>
      <c r="F296">
        <v>31.564282099405926</v>
      </c>
      <c r="G296">
        <v>0.65690294901530066</v>
      </c>
      <c r="H296">
        <v>1.5766942793488712</v>
      </c>
    </row>
    <row r="297" spans="1:8" x14ac:dyDescent="0.25">
      <c r="A297" s="22"/>
      <c r="B297" s="23"/>
      <c r="C297" t="s">
        <v>1251</v>
      </c>
      <c r="D297" t="s">
        <v>1120</v>
      </c>
      <c r="E297">
        <v>30.402798334757488</v>
      </c>
      <c r="F297">
        <v>31.127737681070965</v>
      </c>
      <c r="G297">
        <v>0.72493934631347656</v>
      </c>
      <c r="H297">
        <v>1.6528311466333427</v>
      </c>
    </row>
    <row r="298" spans="1:8" x14ac:dyDescent="0.25">
      <c r="A298" s="22"/>
      <c r="B298" s="23"/>
      <c r="C298" t="s">
        <v>1252</v>
      </c>
      <c r="D298" t="s">
        <v>1120</v>
      </c>
      <c r="E298">
        <v>30.752039909362793</v>
      </c>
      <c r="F298">
        <v>31.207181294759113</v>
      </c>
      <c r="G298">
        <v>0.45514138539632043</v>
      </c>
      <c r="H298">
        <v>1.3709171494958203</v>
      </c>
    </row>
    <row r="299" spans="1:8" x14ac:dyDescent="0.25">
      <c r="A299" s="22"/>
      <c r="B299" s="23"/>
      <c r="C299" t="s">
        <v>1253</v>
      </c>
      <c r="D299" t="s">
        <v>1120</v>
      </c>
      <c r="E299">
        <v>30.42893346150716</v>
      </c>
      <c r="F299">
        <v>31.145395278930664</v>
      </c>
      <c r="G299">
        <v>0.71646181742350379</v>
      </c>
      <c r="H299">
        <v>1.6431473010118103</v>
      </c>
    </row>
    <row r="300" spans="1:8" x14ac:dyDescent="0.25">
      <c r="A300" s="22"/>
      <c r="B300" s="23"/>
      <c r="C300" t="s">
        <v>1254</v>
      </c>
      <c r="D300" t="s">
        <v>1120</v>
      </c>
      <c r="E300">
        <v>30.536825180053711</v>
      </c>
      <c r="F300">
        <v>31.553062438964844</v>
      </c>
      <c r="G300">
        <v>1.0162372589111328</v>
      </c>
      <c r="H300">
        <v>2.0226367677805261</v>
      </c>
    </row>
    <row r="301" spans="1:8" x14ac:dyDescent="0.25">
      <c r="A301" s="22"/>
      <c r="B301" s="23"/>
      <c r="C301" t="s">
        <v>1255</v>
      </c>
      <c r="D301" t="s">
        <v>1115</v>
      </c>
      <c r="E301">
        <v>29.697125752766926</v>
      </c>
      <c r="F301">
        <v>30.228586196899414</v>
      </c>
      <c r="G301">
        <v>0.53146044413248816</v>
      </c>
      <c r="H301">
        <v>1.4453916290809499</v>
      </c>
    </row>
    <row r="302" spans="1:8" x14ac:dyDescent="0.25">
      <c r="A302" s="22"/>
      <c r="B302" s="23"/>
      <c r="C302" t="s">
        <v>1256</v>
      </c>
      <c r="D302" t="s">
        <v>1115</v>
      </c>
      <c r="E302">
        <v>29.233208338419598</v>
      </c>
      <c r="F302">
        <v>29.576420466105144</v>
      </c>
      <c r="G302">
        <v>0.34321212768554688</v>
      </c>
      <c r="H302">
        <v>1.2685779118638825</v>
      </c>
    </row>
    <row r="303" spans="1:8" x14ac:dyDescent="0.25">
      <c r="A303" s="22"/>
      <c r="B303" s="23"/>
      <c r="C303" t="s">
        <v>1257</v>
      </c>
      <c r="D303" t="s">
        <v>1115</v>
      </c>
      <c r="E303">
        <v>29.377791722615559</v>
      </c>
      <c r="F303">
        <v>29.829219818115234</v>
      </c>
      <c r="G303">
        <v>0.45142809549967566</v>
      </c>
      <c r="H303">
        <v>1.3673931426751904</v>
      </c>
    </row>
    <row r="304" spans="1:8" x14ac:dyDescent="0.25">
      <c r="A304" s="22"/>
      <c r="B304" s="23"/>
      <c r="C304" t="s">
        <v>1258</v>
      </c>
      <c r="D304" t="s">
        <v>1115</v>
      </c>
      <c r="E304">
        <v>30.920860290527344</v>
      </c>
      <c r="F304">
        <v>32.069929122924805</v>
      </c>
      <c r="G304">
        <v>1.1490688323974609</v>
      </c>
      <c r="H304">
        <v>2.2177070936657937</v>
      </c>
    </row>
    <row r="305" spans="1:8" x14ac:dyDescent="0.25">
      <c r="A305" s="22"/>
      <c r="B305" s="23"/>
      <c r="C305" t="s">
        <v>1259</v>
      </c>
      <c r="D305" t="s">
        <v>1115</v>
      </c>
      <c r="E305">
        <v>29.400376637776692</v>
      </c>
      <c r="F305">
        <v>30.247722625732422</v>
      </c>
      <c r="G305">
        <v>0.84734598795573035</v>
      </c>
      <c r="H305">
        <v>1.7991880548761636</v>
      </c>
    </row>
    <row r="306" spans="1:8" x14ac:dyDescent="0.25">
      <c r="A306" s="22"/>
      <c r="B306" s="23"/>
      <c r="C306" t="s">
        <v>1260</v>
      </c>
      <c r="D306" t="s">
        <v>1115</v>
      </c>
      <c r="E306">
        <v>29.449448585510254</v>
      </c>
      <c r="F306">
        <v>30.684583028157551</v>
      </c>
      <c r="G306">
        <v>1.235134442647297</v>
      </c>
      <c r="H306">
        <v>2.3540328331038696</v>
      </c>
    </row>
    <row r="307" spans="1:8" x14ac:dyDescent="0.25">
      <c r="A307" s="22"/>
      <c r="B307" s="23"/>
      <c r="C307" t="s">
        <v>1261</v>
      </c>
      <c r="D307" t="s">
        <v>1120</v>
      </c>
      <c r="E307">
        <v>29.963645299275715</v>
      </c>
      <c r="F307">
        <v>31.707913716634113</v>
      </c>
      <c r="G307">
        <v>1.7442684173583984</v>
      </c>
      <c r="H307">
        <v>3.350249215081849</v>
      </c>
    </row>
    <row r="308" spans="1:8" x14ac:dyDescent="0.25">
      <c r="A308" s="22"/>
      <c r="B308" s="23"/>
      <c r="C308" t="s">
        <v>1262</v>
      </c>
      <c r="D308" t="s">
        <v>1120</v>
      </c>
      <c r="E308">
        <v>30.688738505045574</v>
      </c>
      <c r="F308">
        <v>31.938802719116211</v>
      </c>
      <c r="G308">
        <v>1.2500642140706368</v>
      </c>
      <c r="H308">
        <v>2.3785200951079273</v>
      </c>
    </row>
    <row r="309" spans="1:8" x14ac:dyDescent="0.25">
      <c r="A309" s="22"/>
      <c r="B309" s="23"/>
      <c r="C309" t="s">
        <v>1263</v>
      </c>
      <c r="D309" t="s">
        <v>1120</v>
      </c>
      <c r="E309">
        <v>30.305797576904297</v>
      </c>
      <c r="F309">
        <v>31.153148651123047</v>
      </c>
      <c r="G309">
        <v>0.84735107421875</v>
      </c>
      <c r="H309">
        <v>1.7991943979767779</v>
      </c>
    </row>
    <row r="310" spans="1:8" x14ac:dyDescent="0.25">
      <c r="A310" s="22"/>
      <c r="B310" s="23"/>
      <c r="C310" t="s">
        <v>1264</v>
      </c>
      <c r="D310" t="s">
        <v>1120</v>
      </c>
      <c r="E310">
        <v>30.768934885660808</v>
      </c>
      <c r="F310">
        <v>32.195640563964844</v>
      </c>
      <c r="G310">
        <v>1.4267056783040353</v>
      </c>
      <c r="H310">
        <v>2.6883214925851453</v>
      </c>
    </row>
    <row r="311" spans="1:8" x14ac:dyDescent="0.25">
      <c r="A311" s="22"/>
      <c r="B311" s="23"/>
      <c r="C311" t="s">
        <v>1265</v>
      </c>
      <c r="D311" t="s">
        <v>1120</v>
      </c>
      <c r="E311">
        <v>30.323489507039387</v>
      </c>
      <c r="F311">
        <v>31.356857935587566</v>
      </c>
      <c r="G311">
        <v>1.0333684285481795</v>
      </c>
      <c r="H311">
        <v>2.0467975740911606</v>
      </c>
    </row>
    <row r="312" spans="1:8" x14ac:dyDescent="0.25">
      <c r="A312" s="22"/>
      <c r="B312" s="23"/>
      <c r="C312" t="s">
        <v>1266</v>
      </c>
      <c r="D312" t="s">
        <v>1120</v>
      </c>
      <c r="E312">
        <v>29.559893608093262</v>
      </c>
      <c r="F312">
        <v>30.365715662638348</v>
      </c>
      <c r="G312">
        <v>0.80582205454508582</v>
      </c>
      <c r="H312">
        <v>1.748141607558082</v>
      </c>
    </row>
  </sheetData>
  <mergeCells count="8">
    <mergeCell ref="A289:A312"/>
    <mergeCell ref="B289:B312"/>
    <mergeCell ref="B2:B93"/>
    <mergeCell ref="B94:B175"/>
    <mergeCell ref="B176:B259"/>
    <mergeCell ref="A2:A259"/>
    <mergeCell ref="A260:A288"/>
    <mergeCell ref="B260:B28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90E29-7D33-4797-944F-1F697C3BBEFE}">
  <dimension ref="A1:D6"/>
  <sheetViews>
    <sheetView workbookViewId="0">
      <selection activeCell="D1" sqref="D1"/>
    </sheetView>
  </sheetViews>
  <sheetFormatPr defaultRowHeight="15" x14ac:dyDescent="0.25"/>
  <cols>
    <col min="1" max="1" width="30.28515625" style="3" bestFit="1" customWidth="1"/>
    <col min="2" max="2" width="140.140625" bestFit="1" customWidth="1"/>
    <col min="3" max="3" width="26.42578125" bestFit="1" customWidth="1"/>
    <col min="4" max="4" width="41.85546875" bestFit="1" customWidth="1"/>
  </cols>
  <sheetData>
    <row r="1" spans="1:4" s="3" customFormat="1" x14ac:dyDescent="0.25">
      <c r="A1" s="3" t="s">
        <v>819</v>
      </c>
      <c r="B1" s="3" t="s">
        <v>820</v>
      </c>
      <c r="C1" s="3" t="s">
        <v>821</v>
      </c>
      <c r="D1" s="3" t="s">
        <v>822</v>
      </c>
    </row>
    <row r="2" spans="1:4" x14ac:dyDescent="0.25">
      <c r="A2" s="3" t="s">
        <v>823</v>
      </c>
      <c r="B2" t="s">
        <v>824</v>
      </c>
      <c r="C2" t="s">
        <v>825</v>
      </c>
      <c r="D2" t="s">
        <v>826</v>
      </c>
    </row>
    <row r="3" spans="1:4" x14ac:dyDescent="0.25">
      <c r="A3" s="3" t="s">
        <v>827</v>
      </c>
      <c r="B3" t="s">
        <v>828</v>
      </c>
      <c r="C3" t="s">
        <v>829</v>
      </c>
      <c r="D3" t="s">
        <v>830</v>
      </c>
    </row>
    <row r="4" spans="1:4" x14ac:dyDescent="0.25">
      <c r="A4" s="3" t="s">
        <v>831</v>
      </c>
      <c r="B4" t="s">
        <v>832</v>
      </c>
      <c r="C4" t="s">
        <v>833</v>
      </c>
      <c r="D4" t="s">
        <v>834</v>
      </c>
    </row>
    <row r="5" spans="1:4" x14ac:dyDescent="0.25">
      <c r="A5" s="3" t="s">
        <v>835</v>
      </c>
      <c r="B5" t="s">
        <v>836</v>
      </c>
      <c r="C5" t="s">
        <v>837</v>
      </c>
      <c r="D5" t="s">
        <v>838</v>
      </c>
    </row>
    <row r="6" spans="1:4" x14ac:dyDescent="0.25">
      <c r="A6" s="3" t="s">
        <v>839</v>
      </c>
      <c r="B6" t="s">
        <v>840</v>
      </c>
      <c r="C6" t="s">
        <v>841</v>
      </c>
      <c r="D6" t="s">
        <v>842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4CAD6-44E7-4935-8077-B5309735FD33}">
  <dimension ref="A1:G59"/>
  <sheetViews>
    <sheetView workbookViewId="0">
      <selection activeCell="H27" sqref="H27"/>
    </sheetView>
  </sheetViews>
  <sheetFormatPr defaultRowHeight="15" x14ac:dyDescent="0.25"/>
  <cols>
    <col min="1" max="1" width="9.140625" style="3"/>
    <col min="2" max="2" width="62.140625" customWidth="1"/>
    <col min="3" max="3" width="16.5703125" customWidth="1"/>
    <col min="4" max="4" width="8" customWidth="1"/>
    <col min="5" max="5" width="19.42578125" customWidth="1"/>
    <col min="6" max="6" width="14" customWidth="1"/>
    <col min="7" max="7" width="11.140625" customWidth="1"/>
  </cols>
  <sheetData>
    <row r="1" spans="1:7" s="1" customFormat="1" ht="30" x14ac:dyDescent="0.25">
      <c r="A1" s="4" t="s">
        <v>0</v>
      </c>
      <c r="B1" s="4" t="s">
        <v>1</v>
      </c>
      <c r="C1" s="5" t="s">
        <v>2</v>
      </c>
      <c r="D1" s="4" t="s">
        <v>3</v>
      </c>
      <c r="E1" s="5" t="s">
        <v>4</v>
      </c>
      <c r="F1" s="5" t="s">
        <v>5</v>
      </c>
      <c r="G1" s="4" t="s">
        <v>6</v>
      </c>
    </row>
    <row r="2" spans="1:7" x14ac:dyDescent="0.25">
      <c r="A2" s="24" t="s">
        <v>7</v>
      </c>
      <c r="B2" s="2" t="s">
        <v>8</v>
      </c>
      <c r="C2" s="2">
        <v>32</v>
      </c>
      <c r="D2" s="2">
        <v>10</v>
      </c>
      <c r="E2" s="2">
        <v>1.84</v>
      </c>
      <c r="F2" s="2">
        <v>5.42</v>
      </c>
      <c r="G2" s="2">
        <v>3.5000000000000001E-3</v>
      </c>
    </row>
    <row r="3" spans="1:7" x14ac:dyDescent="0.25">
      <c r="A3" s="24"/>
      <c r="B3" s="2" t="s">
        <v>9</v>
      </c>
      <c r="C3" s="2">
        <v>55</v>
      </c>
      <c r="D3" s="2">
        <v>14</v>
      </c>
      <c r="E3" s="2">
        <v>3.17</v>
      </c>
      <c r="F3" s="2">
        <v>4.42</v>
      </c>
      <c r="G3" s="2">
        <v>1.1199999999999999E-3</v>
      </c>
    </row>
    <row r="4" spans="1:7" x14ac:dyDescent="0.25">
      <c r="A4" s="24"/>
      <c r="B4" s="2" t="s">
        <v>10</v>
      </c>
      <c r="C4" s="2">
        <v>60</v>
      </c>
      <c r="D4" s="2">
        <v>14</v>
      </c>
      <c r="E4" s="2">
        <v>3.46</v>
      </c>
      <c r="F4" s="2">
        <v>4.05</v>
      </c>
      <c r="G4" s="2">
        <v>2.2699999999999999E-3</v>
      </c>
    </row>
    <row r="5" spans="1:7" x14ac:dyDescent="0.25">
      <c r="A5" s="24"/>
      <c r="B5" s="2" t="s">
        <v>11</v>
      </c>
      <c r="C5" s="2">
        <v>87</v>
      </c>
      <c r="D5" s="2">
        <v>19</v>
      </c>
      <c r="E5" s="2">
        <v>5.0199999999999996</v>
      </c>
      <c r="F5" s="2">
        <v>3.79</v>
      </c>
      <c r="G5" s="2">
        <v>3.0899999999999998E-4</v>
      </c>
    </row>
    <row r="6" spans="1:7" x14ac:dyDescent="0.25">
      <c r="A6" s="24"/>
      <c r="B6" s="2" t="s">
        <v>12</v>
      </c>
      <c r="C6" s="2">
        <v>275</v>
      </c>
      <c r="D6" s="2">
        <v>59</v>
      </c>
      <c r="E6" s="2">
        <v>15.85</v>
      </c>
      <c r="F6" s="2">
        <v>3.72</v>
      </c>
      <c r="G6" s="2">
        <v>5.4799999999999999E-13</v>
      </c>
    </row>
    <row r="7" spans="1:7" x14ac:dyDescent="0.25">
      <c r="A7" s="24"/>
      <c r="B7" s="2" t="s">
        <v>13</v>
      </c>
      <c r="C7" s="2">
        <v>277</v>
      </c>
      <c r="D7" s="2">
        <v>59</v>
      </c>
      <c r="E7" s="2">
        <v>15.97</v>
      </c>
      <c r="F7" s="2">
        <v>3.7</v>
      </c>
      <c r="G7" s="2">
        <v>6.5300000000000004E-13</v>
      </c>
    </row>
    <row r="8" spans="1:7" x14ac:dyDescent="0.25">
      <c r="A8" s="24"/>
      <c r="B8" s="2" t="s">
        <v>14</v>
      </c>
      <c r="C8" s="2">
        <v>79</v>
      </c>
      <c r="D8" s="2">
        <v>15</v>
      </c>
      <c r="E8" s="2">
        <v>4.55</v>
      </c>
      <c r="F8" s="2">
        <v>3.29</v>
      </c>
      <c r="G8" s="2">
        <v>7.28E-3</v>
      </c>
    </row>
    <row r="9" spans="1:7" x14ac:dyDescent="0.25">
      <c r="A9" s="24"/>
      <c r="B9" s="2" t="s">
        <v>15</v>
      </c>
      <c r="C9" s="2">
        <v>131</v>
      </c>
      <c r="D9" s="2">
        <v>23</v>
      </c>
      <c r="E9" s="2">
        <v>7.55</v>
      </c>
      <c r="F9" s="2">
        <v>3.05</v>
      </c>
      <c r="G9" s="2">
        <v>7.0600000000000003E-4</v>
      </c>
    </row>
    <row r="10" spans="1:7" x14ac:dyDescent="0.25">
      <c r="A10" s="24"/>
      <c r="B10" s="2" t="s">
        <v>16</v>
      </c>
      <c r="C10" s="2">
        <v>559</v>
      </c>
      <c r="D10" s="2">
        <v>84</v>
      </c>
      <c r="E10" s="2">
        <v>32.22</v>
      </c>
      <c r="F10" s="2">
        <v>2.61</v>
      </c>
      <c r="G10" s="2">
        <v>3.0499999999999998E-11</v>
      </c>
    </row>
    <row r="11" spans="1:7" x14ac:dyDescent="0.25">
      <c r="A11" s="24"/>
      <c r="B11" s="2" t="s">
        <v>17</v>
      </c>
      <c r="C11" s="2">
        <v>458</v>
      </c>
      <c r="D11" s="2">
        <v>69</v>
      </c>
      <c r="E11" s="2">
        <v>26.4</v>
      </c>
      <c r="F11" s="2">
        <v>2.61</v>
      </c>
      <c r="G11" s="2">
        <v>4.2299999999999997E-9</v>
      </c>
    </row>
    <row r="12" spans="1:7" x14ac:dyDescent="0.25">
      <c r="A12" s="24"/>
      <c r="B12" s="2" t="s">
        <v>18</v>
      </c>
      <c r="C12" s="2">
        <v>263</v>
      </c>
      <c r="D12" s="2">
        <v>38</v>
      </c>
      <c r="E12" s="2">
        <v>15.16</v>
      </c>
      <c r="F12" s="2">
        <v>2.5099999999999998</v>
      </c>
      <c r="G12" s="2">
        <v>1.65E-4</v>
      </c>
    </row>
    <row r="13" spans="1:7" x14ac:dyDescent="0.25">
      <c r="A13" s="24"/>
      <c r="B13" s="2" t="s">
        <v>19</v>
      </c>
      <c r="C13" s="2">
        <v>342</v>
      </c>
      <c r="D13" s="2">
        <v>49</v>
      </c>
      <c r="E13" s="2">
        <v>19.71</v>
      </c>
      <c r="F13" s="2">
        <v>2.4900000000000002</v>
      </c>
      <c r="G13" s="2">
        <v>6.8000000000000001E-6</v>
      </c>
    </row>
    <row r="14" spans="1:7" x14ac:dyDescent="0.25">
      <c r="A14" s="24"/>
      <c r="B14" s="2" t="s">
        <v>20</v>
      </c>
      <c r="C14" s="2">
        <v>246</v>
      </c>
      <c r="D14" s="2">
        <v>34</v>
      </c>
      <c r="E14" s="2">
        <v>14.18</v>
      </c>
      <c r="F14" s="2">
        <v>2.4</v>
      </c>
      <c r="G14" s="2">
        <v>8.6600000000000002E-4</v>
      </c>
    </row>
    <row r="15" spans="1:7" x14ac:dyDescent="0.25">
      <c r="A15" s="24"/>
      <c r="B15" s="2" t="s">
        <v>21</v>
      </c>
      <c r="C15" s="2">
        <v>898</v>
      </c>
      <c r="D15" s="2">
        <v>120</v>
      </c>
      <c r="E15" s="2">
        <v>51.76</v>
      </c>
      <c r="F15" s="2">
        <v>2.3199999999999998</v>
      </c>
      <c r="G15" s="2">
        <v>5.69E-13</v>
      </c>
    </row>
    <row r="16" spans="1:7" x14ac:dyDescent="0.25">
      <c r="A16" s="24"/>
      <c r="B16" s="2" t="s">
        <v>22</v>
      </c>
      <c r="C16" s="2">
        <v>242</v>
      </c>
      <c r="D16" s="2">
        <v>32</v>
      </c>
      <c r="E16" s="2">
        <v>13.95</v>
      </c>
      <c r="F16" s="2">
        <v>2.29</v>
      </c>
      <c r="G16" s="2">
        <v>3.65E-3</v>
      </c>
    </row>
    <row r="17" spans="1:7" x14ac:dyDescent="0.25">
      <c r="A17" s="24"/>
      <c r="B17" s="2" t="s">
        <v>23</v>
      </c>
      <c r="C17" s="2">
        <v>281</v>
      </c>
      <c r="D17" s="2">
        <v>37</v>
      </c>
      <c r="E17" s="2">
        <v>16.2</v>
      </c>
      <c r="F17" s="2">
        <v>2.2799999999999998</v>
      </c>
      <c r="G17" s="2">
        <v>9.6900000000000003E-4</v>
      </c>
    </row>
    <row r="18" spans="1:7" x14ac:dyDescent="0.25">
      <c r="A18" s="24"/>
      <c r="B18" s="2" t="s">
        <v>24</v>
      </c>
      <c r="C18" s="2">
        <v>475</v>
      </c>
      <c r="D18" s="2">
        <v>62</v>
      </c>
      <c r="E18" s="2">
        <v>27.38</v>
      </c>
      <c r="F18" s="2">
        <v>2.2599999999999998</v>
      </c>
      <c r="G18" s="2">
        <v>3.0400000000000001E-6</v>
      </c>
    </row>
    <row r="19" spans="1:7" x14ac:dyDescent="0.25">
      <c r="A19" s="24"/>
      <c r="B19" s="2" t="s">
        <v>25</v>
      </c>
      <c r="C19" s="2">
        <v>458</v>
      </c>
      <c r="D19" s="2">
        <v>58</v>
      </c>
      <c r="E19" s="2">
        <v>26.4</v>
      </c>
      <c r="F19" s="2">
        <v>2.2000000000000002</v>
      </c>
      <c r="G19" s="2">
        <v>2.0100000000000001E-5</v>
      </c>
    </row>
    <row r="20" spans="1:7" x14ac:dyDescent="0.25">
      <c r="A20" s="24"/>
      <c r="B20" s="2" t="s">
        <v>26</v>
      </c>
      <c r="C20" s="2">
        <v>441</v>
      </c>
      <c r="D20" s="2">
        <v>54</v>
      </c>
      <c r="E20" s="2">
        <v>25.42</v>
      </c>
      <c r="F20" s="2">
        <v>2.12</v>
      </c>
      <c r="G20" s="2">
        <v>1.36E-4</v>
      </c>
    </row>
    <row r="21" spans="1:7" x14ac:dyDescent="0.25">
      <c r="A21" s="24"/>
      <c r="B21" s="2" t="s">
        <v>27</v>
      </c>
      <c r="C21" s="2">
        <v>572</v>
      </c>
      <c r="D21" s="2">
        <v>68</v>
      </c>
      <c r="E21" s="2">
        <v>32.97</v>
      </c>
      <c r="F21" s="2">
        <v>2.06</v>
      </c>
      <c r="G21" s="2">
        <v>1.42E-5</v>
      </c>
    </row>
    <row r="22" spans="1:7" x14ac:dyDescent="0.25">
      <c r="A22" s="24"/>
      <c r="B22" s="2" t="s">
        <v>28</v>
      </c>
      <c r="C22" s="2">
        <v>601</v>
      </c>
      <c r="D22" s="2">
        <v>70</v>
      </c>
      <c r="E22" s="2">
        <v>34.64</v>
      </c>
      <c r="F22" s="2">
        <v>2.02</v>
      </c>
      <c r="G22" s="2">
        <v>2.37E-5</v>
      </c>
    </row>
    <row r="23" spans="1:7" x14ac:dyDescent="0.25">
      <c r="A23" s="24"/>
      <c r="B23" s="2" t="s">
        <v>29</v>
      </c>
      <c r="C23" s="2">
        <v>974</v>
      </c>
      <c r="D23" s="2">
        <v>105</v>
      </c>
      <c r="E23" s="2">
        <v>56.15</v>
      </c>
      <c r="F23" s="2">
        <v>1.87</v>
      </c>
      <c r="G23" s="2">
        <v>1.1599999999999999E-6</v>
      </c>
    </row>
    <row r="24" spans="1:7" x14ac:dyDescent="0.25">
      <c r="A24" s="25" t="s">
        <v>30</v>
      </c>
      <c r="B24" s="2" t="s">
        <v>31</v>
      </c>
      <c r="C24" s="2">
        <v>11</v>
      </c>
      <c r="D24" s="2">
        <v>7</v>
      </c>
      <c r="E24" s="2">
        <v>0.74</v>
      </c>
      <c r="F24" s="2">
        <v>9.4</v>
      </c>
      <c r="G24" s="2">
        <v>1.47E-3</v>
      </c>
    </row>
    <row r="25" spans="1:7" x14ac:dyDescent="0.25">
      <c r="A25" s="24"/>
      <c r="B25" s="2" t="s">
        <v>32</v>
      </c>
      <c r="C25" s="2">
        <v>23</v>
      </c>
      <c r="D25" s="2">
        <v>8</v>
      </c>
      <c r="E25" s="2">
        <v>1.56</v>
      </c>
      <c r="F25" s="2">
        <v>5.14</v>
      </c>
      <c r="G25" s="2">
        <v>8.7100000000000007E-3</v>
      </c>
    </row>
    <row r="26" spans="1:7" x14ac:dyDescent="0.25">
      <c r="A26" s="24"/>
      <c r="B26" s="2" t="s">
        <v>33</v>
      </c>
      <c r="C26" s="2">
        <v>23</v>
      </c>
      <c r="D26" s="2">
        <v>8</v>
      </c>
      <c r="E26" s="2">
        <v>1.56</v>
      </c>
      <c r="F26" s="2">
        <v>5.14</v>
      </c>
      <c r="G26" s="2">
        <v>8.7200000000000003E-3</v>
      </c>
    </row>
    <row r="27" spans="1:7" x14ac:dyDescent="0.25">
      <c r="A27" s="24"/>
      <c r="B27" s="2" t="s">
        <v>34</v>
      </c>
      <c r="C27" s="2">
        <v>32</v>
      </c>
      <c r="D27" s="2">
        <v>11</v>
      </c>
      <c r="E27" s="2">
        <v>2.17</v>
      </c>
      <c r="F27" s="2">
        <v>5.08</v>
      </c>
      <c r="G27" s="2">
        <v>1.2099999999999999E-3</v>
      </c>
    </row>
    <row r="28" spans="1:7" x14ac:dyDescent="0.25">
      <c r="A28" s="24"/>
      <c r="B28" s="2" t="s">
        <v>9</v>
      </c>
      <c r="C28" s="2">
        <v>55</v>
      </c>
      <c r="D28" s="2">
        <v>17</v>
      </c>
      <c r="E28" s="2">
        <v>3.72</v>
      </c>
      <c r="F28" s="2">
        <v>4.57</v>
      </c>
      <c r="G28" s="2">
        <v>5.8300000000000001E-5</v>
      </c>
    </row>
    <row r="29" spans="1:7" x14ac:dyDescent="0.25">
      <c r="A29" s="24"/>
      <c r="B29" s="2" t="s">
        <v>35</v>
      </c>
      <c r="C29" s="2">
        <v>71</v>
      </c>
      <c r="D29" s="2">
        <v>21</v>
      </c>
      <c r="E29" s="2">
        <v>4.8099999999999996</v>
      </c>
      <c r="F29" s="2">
        <v>4.37</v>
      </c>
      <c r="G29" s="2">
        <v>8.0399999999999993E-6</v>
      </c>
    </row>
    <row r="30" spans="1:7" x14ac:dyDescent="0.25">
      <c r="A30" s="24"/>
      <c r="B30" s="2" t="s">
        <v>36</v>
      </c>
      <c r="C30" s="2">
        <v>41</v>
      </c>
      <c r="D30" s="2">
        <v>12</v>
      </c>
      <c r="E30" s="2">
        <v>2.78</v>
      </c>
      <c r="F30" s="2">
        <v>4.32</v>
      </c>
      <c r="G30" s="2">
        <v>1.92E-3</v>
      </c>
    </row>
    <row r="31" spans="1:7" x14ac:dyDescent="0.25">
      <c r="A31" s="24"/>
      <c r="B31" s="2" t="s">
        <v>37</v>
      </c>
      <c r="C31" s="2">
        <v>45</v>
      </c>
      <c r="D31" s="2">
        <v>13</v>
      </c>
      <c r="E31" s="2">
        <v>3.05</v>
      </c>
      <c r="F31" s="2">
        <v>4.2699999999999996</v>
      </c>
      <c r="G31" s="2">
        <v>1.1800000000000001E-3</v>
      </c>
    </row>
    <row r="32" spans="1:7" x14ac:dyDescent="0.25">
      <c r="A32" s="24"/>
      <c r="B32" s="2" t="s">
        <v>38</v>
      </c>
      <c r="C32" s="2">
        <v>46</v>
      </c>
      <c r="D32" s="2">
        <v>13</v>
      </c>
      <c r="E32" s="2">
        <v>3.11</v>
      </c>
      <c r="F32" s="2">
        <v>4.17</v>
      </c>
      <c r="G32" s="2">
        <v>1.41E-3</v>
      </c>
    </row>
    <row r="33" spans="1:7" x14ac:dyDescent="0.25">
      <c r="A33" s="24"/>
      <c r="B33" s="2" t="s">
        <v>39</v>
      </c>
      <c r="C33" s="2">
        <v>177</v>
      </c>
      <c r="D33" s="2">
        <v>47</v>
      </c>
      <c r="E33" s="2">
        <v>11.98</v>
      </c>
      <c r="F33" s="2">
        <v>3.92</v>
      </c>
      <c r="G33" s="2">
        <v>2.0599999999999999E-11</v>
      </c>
    </row>
    <row r="34" spans="1:7" x14ac:dyDescent="0.25">
      <c r="A34" s="24"/>
      <c r="B34" s="2" t="s">
        <v>40</v>
      </c>
      <c r="C34" s="2">
        <v>177</v>
      </c>
      <c r="D34" s="2">
        <v>47</v>
      </c>
      <c r="E34" s="2">
        <v>11.98</v>
      </c>
      <c r="F34" s="2">
        <v>3.92</v>
      </c>
      <c r="G34" s="2">
        <v>2.07E-11</v>
      </c>
    </row>
    <row r="35" spans="1:7" x14ac:dyDescent="0.25">
      <c r="A35" s="24"/>
      <c r="B35" s="2" t="s">
        <v>41</v>
      </c>
      <c r="C35" s="2">
        <v>67</v>
      </c>
      <c r="D35" s="2">
        <v>17</v>
      </c>
      <c r="E35" s="2">
        <v>4.54</v>
      </c>
      <c r="F35" s="2">
        <v>3.75</v>
      </c>
      <c r="G35" s="2">
        <v>4.3800000000000002E-4</v>
      </c>
    </row>
    <row r="36" spans="1:7" x14ac:dyDescent="0.25">
      <c r="A36" s="24"/>
      <c r="B36" s="2" t="s">
        <v>42</v>
      </c>
      <c r="C36" s="2">
        <v>44</v>
      </c>
      <c r="D36" s="2">
        <v>11</v>
      </c>
      <c r="E36" s="2">
        <v>2.98</v>
      </c>
      <c r="F36" s="2">
        <v>3.69</v>
      </c>
      <c r="G36" s="2">
        <v>9.2099999999999994E-3</v>
      </c>
    </row>
    <row r="37" spans="1:7" x14ac:dyDescent="0.25">
      <c r="A37" s="24"/>
      <c r="B37" s="2" t="s">
        <v>12</v>
      </c>
      <c r="C37" s="2">
        <v>275</v>
      </c>
      <c r="D37" s="2">
        <v>67</v>
      </c>
      <c r="E37" s="2">
        <v>18.62</v>
      </c>
      <c r="F37" s="2">
        <v>3.6</v>
      </c>
      <c r="G37" s="2">
        <v>1.1E-14</v>
      </c>
    </row>
    <row r="38" spans="1:7" x14ac:dyDescent="0.25">
      <c r="A38" s="24"/>
      <c r="B38" s="2" t="s">
        <v>13</v>
      </c>
      <c r="C38" s="2">
        <v>277</v>
      </c>
      <c r="D38" s="2">
        <v>67</v>
      </c>
      <c r="E38" s="2">
        <v>18.75</v>
      </c>
      <c r="F38" s="2">
        <v>3.57</v>
      </c>
      <c r="G38" s="2">
        <v>1.4500000000000001E-14</v>
      </c>
    </row>
    <row r="39" spans="1:7" x14ac:dyDescent="0.25">
      <c r="A39" s="24"/>
      <c r="B39" s="2" t="s">
        <v>43</v>
      </c>
      <c r="C39" s="2">
        <v>67</v>
      </c>
      <c r="D39" s="2">
        <v>16</v>
      </c>
      <c r="E39" s="2">
        <v>4.54</v>
      </c>
      <c r="F39" s="2">
        <v>3.53</v>
      </c>
      <c r="G39" s="2">
        <v>1.23E-3</v>
      </c>
    </row>
    <row r="40" spans="1:7" x14ac:dyDescent="0.25">
      <c r="A40" s="24"/>
      <c r="B40" s="2" t="s">
        <v>44</v>
      </c>
      <c r="C40" s="2">
        <v>115</v>
      </c>
      <c r="D40" s="2">
        <v>26</v>
      </c>
      <c r="E40" s="2">
        <v>7.78</v>
      </c>
      <c r="F40" s="2">
        <v>3.34</v>
      </c>
      <c r="G40" s="2">
        <v>2.5199999999999999E-5</v>
      </c>
    </row>
    <row r="41" spans="1:7" x14ac:dyDescent="0.25">
      <c r="A41" s="24"/>
      <c r="B41" s="2" t="s">
        <v>45</v>
      </c>
      <c r="C41" s="2">
        <v>72</v>
      </c>
      <c r="D41" s="2">
        <v>16</v>
      </c>
      <c r="E41" s="2">
        <v>4.87</v>
      </c>
      <c r="F41" s="2">
        <v>3.28</v>
      </c>
      <c r="G41" s="2">
        <v>2.33E-3</v>
      </c>
    </row>
    <row r="42" spans="1:7" x14ac:dyDescent="0.25">
      <c r="A42" s="24"/>
      <c r="B42" s="2" t="s">
        <v>46</v>
      </c>
      <c r="C42" s="2">
        <v>299</v>
      </c>
      <c r="D42" s="2">
        <v>66</v>
      </c>
      <c r="E42" s="2">
        <v>20.239999999999998</v>
      </c>
      <c r="F42" s="2">
        <v>3.26</v>
      </c>
      <c r="G42" s="2">
        <v>8.9000000000000004E-13</v>
      </c>
    </row>
    <row r="43" spans="1:7" x14ac:dyDescent="0.25">
      <c r="A43" s="24"/>
      <c r="B43" s="2" t="s">
        <v>47</v>
      </c>
      <c r="C43" s="2">
        <v>303</v>
      </c>
      <c r="D43" s="2">
        <v>66</v>
      </c>
      <c r="E43" s="2">
        <v>20.51</v>
      </c>
      <c r="F43" s="2">
        <v>3.22</v>
      </c>
      <c r="G43" s="2">
        <v>1.4399999999999999E-12</v>
      </c>
    </row>
    <row r="44" spans="1:7" x14ac:dyDescent="0.25">
      <c r="A44" s="24"/>
      <c r="B44" s="2" t="s">
        <v>15</v>
      </c>
      <c r="C44" s="2">
        <v>131</v>
      </c>
      <c r="D44" s="2">
        <v>28</v>
      </c>
      <c r="E44" s="2">
        <v>8.8699999999999992</v>
      </c>
      <c r="F44" s="2">
        <v>3.16</v>
      </c>
      <c r="G44" s="2">
        <v>2.55E-5</v>
      </c>
    </row>
    <row r="45" spans="1:7" x14ac:dyDescent="0.25">
      <c r="A45" s="24"/>
      <c r="B45" s="2" t="s">
        <v>48</v>
      </c>
      <c r="C45" s="2">
        <v>104</v>
      </c>
      <c r="D45" s="2">
        <v>22</v>
      </c>
      <c r="E45" s="2">
        <v>7.04</v>
      </c>
      <c r="F45" s="2">
        <v>3.13</v>
      </c>
      <c r="G45" s="2">
        <v>3.4499999999999998E-4</v>
      </c>
    </row>
    <row r="46" spans="1:7" x14ac:dyDescent="0.25">
      <c r="A46" s="24"/>
      <c r="B46" s="2" t="s">
        <v>49</v>
      </c>
      <c r="C46" s="2">
        <v>357</v>
      </c>
      <c r="D46" s="2">
        <v>75</v>
      </c>
      <c r="E46" s="2">
        <v>24.17</v>
      </c>
      <c r="F46" s="2">
        <v>3.1</v>
      </c>
      <c r="G46" s="2">
        <v>1.4100000000000001E-13</v>
      </c>
    </row>
    <row r="47" spans="1:7" x14ac:dyDescent="0.25">
      <c r="A47" s="24"/>
      <c r="B47" s="2" t="s">
        <v>50</v>
      </c>
      <c r="C47" s="2">
        <v>543</v>
      </c>
      <c r="D47" s="2">
        <v>110</v>
      </c>
      <c r="E47" s="2">
        <v>36.76</v>
      </c>
      <c r="F47" s="2">
        <v>2.99</v>
      </c>
      <c r="G47" s="2">
        <v>4.8099999999999998E-19</v>
      </c>
    </row>
    <row r="48" spans="1:7" x14ac:dyDescent="0.25">
      <c r="A48" s="24"/>
      <c r="B48" s="2" t="s">
        <v>51</v>
      </c>
      <c r="C48" s="2">
        <v>528</v>
      </c>
      <c r="D48" s="2">
        <v>100</v>
      </c>
      <c r="E48" s="2">
        <v>35.74</v>
      </c>
      <c r="F48" s="2">
        <v>2.8</v>
      </c>
      <c r="G48" s="2">
        <v>1.54E-15</v>
      </c>
    </row>
    <row r="49" spans="1:7" x14ac:dyDescent="0.25">
      <c r="A49" s="24"/>
      <c r="B49" s="2" t="s">
        <v>52</v>
      </c>
      <c r="C49" s="2">
        <v>111</v>
      </c>
      <c r="D49" s="2">
        <v>21</v>
      </c>
      <c r="E49" s="2">
        <v>7.51</v>
      </c>
      <c r="F49" s="2">
        <v>2.79</v>
      </c>
      <c r="G49" s="2">
        <v>1.7600000000000001E-3</v>
      </c>
    </row>
    <row r="50" spans="1:7" x14ac:dyDescent="0.25">
      <c r="A50" s="24"/>
      <c r="B50" s="2" t="s">
        <v>53</v>
      </c>
      <c r="C50" s="2">
        <v>191</v>
      </c>
      <c r="D50" s="2">
        <v>36</v>
      </c>
      <c r="E50" s="2">
        <v>12.93</v>
      </c>
      <c r="F50" s="2">
        <v>2.78</v>
      </c>
      <c r="G50" s="2">
        <v>1.15E-5</v>
      </c>
    </row>
    <row r="51" spans="1:7" x14ac:dyDescent="0.25">
      <c r="A51" s="24"/>
      <c r="B51" s="2" t="s">
        <v>54</v>
      </c>
      <c r="C51" s="2">
        <v>154</v>
      </c>
      <c r="D51" s="2">
        <v>29</v>
      </c>
      <c r="E51" s="2">
        <v>10.42</v>
      </c>
      <c r="F51" s="2">
        <v>2.78</v>
      </c>
      <c r="G51" s="2">
        <v>1.2999999999999999E-4</v>
      </c>
    </row>
    <row r="52" spans="1:7" x14ac:dyDescent="0.25">
      <c r="A52" s="24"/>
      <c r="B52" s="2" t="s">
        <v>55</v>
      </c>
      <c r="C52" s="2">
        <v>844</v>
      </c>
      <c r="D52" s="2">
        <v>152</v>
      </c>
      <c r="E52" s="2">
        <v>57.13</v>
      </c>
      <c r="F52" s="2">
        <v>2.66</v>
      </c>
      <c r="G52" s="2">
        <v>4.4699999999999998E-22</v>
      </c>
    </row>
    <row r="53" spans="1:7" x14ac:dyDescent="0.25">
      <c r="A53" s="24"/>
      <c r="B53" s="2" t="s">
        <v>56</v>
      </c>
      <c r="C53" s="2">
        <v>175</v>
      </c>
      <c r="D53" s="2">
        <v>31</v>
      </c>
      <c r="E53" s="2">
        <v>11.85</v>
      </c>
      <c r="F53" s="2">
        <v>2.62</v>
      </c>
      <c r="G53" s="2">
        <v>2.14E-4</v>
      </c>
    </row>
    <row r="54" spans="1:7" x14ac:dyDescent="0.25">
      <c r="A54" s="24"/>
      <c r="B54" s="2" t="s">
        <v>21</v>
      </c>
      <c r="C54" s="2">
        <v>898</v>
      </c>
      <c r="D54" s="2">
        <v>134</v>
      </c>
      <c r="E54" s="2">
        <v>60.79</v>
      </c>
      <c r="F54" s="2">
        <v>2.2000000000000002</v>
      </c>
      <c r="G54" s="2">
        <v>1.47E-13</v>
      </c>
    </row>
    <row r="55" spans="1:7" x14ac:dyDescent="0.25">
      <c r="A55" s="24"/>
      <c r="B55" s="2" t="s">
        <v>25</v>
      </c>
      <c r="C55" s="2">
        <v>458</v>
      </c>
      <c r="D55" s="2">
        <v>67</v>
      </c>
      <c r="E55" s="2">
        <v>31</v>
      </c>
      <c r="F55" s="2">
        <v>2.16</v>
      </c>
      <c r="G55" s="2">
        <v>2.0600000000000002E-6</v>
      </c>
    </row>
    <row r="56" spans="1:7" x14ac:dyDescent="0.25">
      <c r="A56" s="24"/>
      <c r="B56" s="2" t="s">
        <v>19</v>
      </c>
      <c r="C56" s="2">
        <v>342</v>
      </c>
      <c r="D56" s="2">
        <v>50</v>
      </c>
      <c r="E56" s="2">
        <v>23.15</v>
      </c>
      <c r="F56" s="2">
        <v>2.16</v>
      </c>
      <c r="G56" s="2">
        <v>8.2100000000000003E-5</v>
      </c>
    </row>
    <row r="57" spans="1:7" x14ac:dyDescent="0.25">
      <c r="A57" s="24"/>
      <c r="B57" s="2" t="s">
        <v>57</v>
      </c>
      <c r="C57" s="2">
        <v>220</v>
      </c>
      <c r="D57" s="2">
        <v>32</v>
      </c>
      <c r="E57" s="2">
        <v>14.89</v>
      </c>
      <c r="F57" s="2">
        <v>2.15</v>
      </c>
      <c r="G57" s="2">
        <v>3.7699999999999999E-3</v>
      </c>
    </row>
    <row r="58" spans="1:7" x14ac:dyDescent="0.25">
      <c r="A58" s="24"/>
      <c r="B58" s="2" t="s">
        <v>28</v>
      </c>
      <c r="C58" s="2">
        <v>601</v>
      </c>
      <c r="D58" s="2">
        <v>84</v>
      </c>
      <c r="E58" s="2">
        <v>40.68</v>
      </c>
      <c r="F58" s="2">
        <v>2.06</v>
      </c>
      <c r="G58" s="2">
        <v>2.8000000000000002E-7</v>
      </c>
    </row>
    <row r="59" spans="1:7" x14ac:dyDescent="0.25">
      <c r="A59" s="24"/>
      <c r="B59" s="2" t="s">
        <v>27</v>
      </c>
      <c r="C59" s="2">
        <v>572</v>
      </c>
      <c r="D59" s="2">
        <v>79</v>
      </c>
      <c r="E59" s="2">
        <v>38.72</v>
      </c>
      <c r="F59" s="2">
        <v>2.04</v>
      </c>
      <c r="G59" s="2">
        <v>1.2100000000000001E-6</v>
      </c>
    </row>
  </sheetData>
  <sortState xmlns:xlrd2="http://schemas.microsoft.com/office/spreadsheetml/2017/richdata2" ref="B2:G23">
    <sortCondition descending="1" ref="F2:F23"/>
    <sortCondition ref="G2:G23"/>
  </sortState>
  <mergeCells count="2">
    <mergeCell ref="A2:A23"/>
    <mergeCell ref="A24:A5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C940F-AE57-4025-AB0E-0C9C668EE2E0}">
  <dimension ref="A1:H23"/>
  <sheetViews>
    <sheetView workbookViewId="0">
      <selection activeCell="C2" sqref="C2"/>
    </sheetView>
  </sheetViews>
  <sheetFormatPr defaultRowHeight="15" x14ac:dyDescent="0.25"/>
  <cols>
    <col min="1" max="1" width="13.5703125" bestFit="1" customWidth="1"/>
    <col min="2" max="2" width="16.85546875" bestFit="1" customWidth="1"/>
    <col min="3" max="3" width="22.5703125" bestFit="1" customWidth="1"/>
    <col min="4" max="4" width="8" bestFit="1" customWidth="1"/>
    <col min="6" max="6" width="15.5703125" bestFit="1" customWidth="1"/>
    <col min="7" max="7" width="22.85546875" bestFit="1" customWidth="1"/>
    <col min="8" max="8" width="16.28515625" bestFit="1" customWidth="1"/>
  </cols>
  <sheetData>
    <row r="1" spans="1:8" x14ac:dyDescent="0.25">
      <c r="A1" t="s">
        <v>758</v>
      </c>
      <c r="B1" s="6" t="s">
        <v>759</v>
      </c>
      <c r="C1" s="6" t="s">
        <v>760</v>
      </c>
      <c r="D1" s="6" t="s">
        <v>761</v>
      </c>
      <c r="E1" s="6" t="s">
        <v>762</v>
      </c>
      <c r="F1" s="6" t="s">
        <v>763</v>
      </c>
      <c r="G1" s="6" t="s">
        <v>764</v>
      </c>
      <c r="H1" s="6" t="s">
        <v>766</v>
      </c>
    </row>
    <row r="2" spans="1:8" x14ac:dyDescent="0.25">
      <c r="A2" s="23" t="s">
        <v>767</v>
      </c>
      <c r="B2" s="6" t="s">
        <v>768</v>
      </c>
      <c r="C2" s="6">
        <v>287</v>
      </c>
      <c r="D2" s="6">
        <v>64</v>
      </c>
      <c r="E2" s="6">
        <v>15.48</v>
      </c>
      <c r="F2" s="6">
        <v>4.13</v>
      </c>
      <c r="G2" s="16">
        <v>1.11E-22</v>
      </c>
      <c r="H2" s="20">
        <f>D2/C2*100</f>
        <v>22.299651567944252</v>
      </c>
    </row>
    <row r="3" spans="1:8" x14ac:dyDescent="0.25">
      <c r="A3" s="23"/>
      <c r="B3" s="6" t="s">
        <v>769</v>
      </c>
      <c r="C3" s="6">
        <v>136</v>
      </c>
      <c r="D3" s="6">
        <v>27</v>
      </c>
      <c r="E3" s="6">
        <v>7.33</v>
      </c>
      <c r="F3" s="6">
        <v>3.68</v>
      </c>
      <c r="G3" s="16">
        <v>3.4999999999999999E-9</v>
      </c>
      <c r="H3" s="20">
        <f t="shared" ref="H3:H23" si="0">D3/C3*100</f>
        <v>19.852941176470587</v>
      </c>
    </row>
    <row r="4" spans="1:8" x14ac:dyDescent="0.25">
      <c r="A4" s="23"/>
      <c r="B4" s="6" t="s">
        <v>770</v>
      </c>
      <c r="C4" s="6">
        <v>141</v>
      </c>
      <c r="D4" s="6">
        <v>26</v>
      </c>
      <c r="E4" s="6">
        <v>7.6</v>
      </c>
      <c r="F4" s="6">
        <v>3.42</v>
      </c>
      <c r="G4" s="16">
        <v>3.3600000000000003E-8</v>
      </c>
      <c r="H4" s="20">
        <f t="shared" si="0"/>
        <v>18.439716312056735</v>
      </c>
    </row>
    <row r="5" spans="1:8" x14ac:dyDescent="0.25">
      <c r="A5" s="23"/>
      <c r="B5" s="6" t="s">
        <v>773</v>
      </c>
      <c r="C5" s="6">
        <v>100</v>
      </c>
      <c r="D5" s="6">
        <v>18</v>
      </c>
      <c r="E5" s="6">
        <v>5.39</v>
      </c>
      <c r="F5" s="6">
        <v>3.34</v>
      </c>
      <c r="G5" s="16">
        <v>6.0100000000000001E-6</v>
      </c>
      <c r="H5" s="20">
        <f t="shared" si="0"/>
        <v>18</v>
      </c>
    </row>
    <row r="6" spans="1:8" x14ac:dyDescent="0.25">
      <c r="A6" s="23"/>
      <c r="B6" s="6" t="s">
        <v>771</v>
      </c>
      <c r="C6" s="6">
        <v>100</v>
      </c>
      <c r="D6" s="6">
        <v>24</v>
      </c>
      <c r="E6" s="6">
        <v>5.39</v>
      </c>
      <c r="F6" s="6">
        <v>4.45</v>
      </c>
      <c r="G6" s="16">
        <v>4.5599999999999998E-10</v>
      </c>
      <c r="H6" s="20">
        <f t="shared" si="0"/>
        <v>24</v>
      </c>
    </row>
    <row r="7" spans="1:8" x14ac:dyDescent="0.25">
      <c r="A7" s="23"/>
      <c r="B7" s="6" t="s">
        <v>772</v>
      </c>
      <c r="C7" s="6">
        <v>100</v>
      </c>
      <c r="D7" s="6">
        <v>28</v>
      </c>
      <c r="E7" s="6">
        <v>5.39</v>
      </c>
      <c r="F7" s="6">
        <v>4.45</v>
      </c>
      <c r="G7" s="16">
        <v>4.5599999999999998E-10</v>
      </c>
      <c r="H7" s="20">
        <f t="shared" si="0"/>
        <v>28.000000000000004</v>
      </c>
    </row>
    <row r="8" spans="1:8" x14ac:dyDescent="0.25">
      <c r="A8" s="23"/>
      <c r="B8" s="6" t="s">
        <v>1456</v>
      </c>
      <c r="C8" s="6">
        <v>50</v>
      </c>
      <c r="D8" s="6">
        <v>4</v>
      </c>
      <c r="E8" s="6">
        <v>2.7</v>
      </c>
      <c r="F8" s="6">
        <v>1.48</v>
      </c>
      <c r="G8" s="16">
        <v>0.28299999999999997</v>
      </c>
      <c r="H8" s="20">
        <f t="shared" si="0"/>
        <v>8</v>
      </c>
    </row>
    <row r="9" spans="1:8" x14ac:dyDescent="0.25">
      <c r="A9" s="23"/>
      <c r="B9" s="6" t="s">
        <v>1457</v>
      </c>
      <c r="C9" s="6">
        <v>49</v>
      </c>
      <c r="D9" s="6">
        <v>11</v>
      </c>
      <c r="E9" s="6">
        <v>2.64</v>
      </c>
      <c r="F9" s="6">
        <v>4.16</v>
      </c>
      <c r="G9" s="16">
        <v>4.71E-5</v>
      </c>
      <c r="H9" s="20">
        <f t="shared" si="0"/>
        <v>22.448979591836736</v>
      </c>
    </row>
    <row r="10" spans="1:8" x14ac:dyDescent="0.25">
      <c r="A10" s="23"/>
      <c r="B10" s="6" t="s">
        <v>1458</v>
      </c>
      <c r="C10" s="6">
        <v>50</v>
      </c>
      <c r="D10" s="6">
        <v>10</v>
      </c>
      <c r="E10" s="6">
        <v>2.7</v>
      </c>
      <c r="F10" s="6">
        <v>3.71</v>
      </c>
      <c r="G10" s="16">
        <v>2.9999999999999997E-4</v>
      </c>
      <c r="H10" s="20">
        <f t="shared" si="0"/>
        <v>20</v>
      </c>
    </row>
    <row r="11" spans="1:8" x14ac:dyDescent="0.25">
      <c r="A11" s="23"/>
      <c r="B11" s="6" t="s">
        <v>774</v>
      </c>
      <c r="C11" s="6">
        <v>136</v>
      </c>
      <c r="D11" s="6">
        <v>30</v>
      </c>
      <c r="E11" s="6">
        <v>7.33</v>
      </c>
      <c r="F11" s="6">
        <v>4.09</v>
      </c>
      <c r="G11" s="16">
        <v>3.08E-11</v>
      </c>
      <c r="H11" s="20">
        <f t="shared" si="0"/>
        <v>22.058823529411764</v>
      </c>
    </row>
    <row r="12" spans="1:8" x14ac:dyDescent="0.25">
      <c r="A12" s="23"/>
      <c r="B12" s="6" t="s">
        <v>1459</v>
      </c>
      <c r="C12" s="6">
        <v>70</v>
      </c>
      <c r="D12" s="6">
        <v>6</v>
      </c>
      <c r="E12" s="6">
        <v>3.77</v>
      </c>
      <c r="F12" s="6">
        <v>1.59</v>
      </c>
      <c r="G12" s="16">
        <v>0.17499999999999999</v>
      </c>
      <c r="H12" s="20">
        <f t="shared" si="0"/>
        <v>8.5714285714285712</v>
      </c>
    </row>
    <row r="13" spans="1:8" x14ac:dyDescent="0.25">
      <c r="A13" s="23" t="s">
        <v>775</v>
      </c>
      <c r="B13" s="6" t="s">
        <v>768</v>
      </c>
      <c r="C13" s="6">
        <v>287</v>
      </c>
      <c r="D13" s="6">
        <v>64</v>
      </c>
      <c r="E13" s="6">
        <v>17.98</v>
      </c>
      <c r="F13" s="6">
        <v>3.56</v>
      </c>
      <c r="G13" s="16">
        <v>2.6199999999999998E-19</v>
      </c>
      <c r="H13" s="20">
        <f t="shared" si="0"/>
        <v>22.299651567944252</v>
      </c>
    </row>
    <row r="14" spans="1:8" x14ac:dyDescent="0.25">
      <c r="A14" s="23"/>
      <c r="B14" s="6" t="s">
        <v>769</v>
      </c>
      <c r="C14" s="6">
        <v>136</v>
      </c>
      <c r="D14" s="6">
        <v>35</v>
      </c>
      <c r="E14" s="6">
        <v>5.52</v>
      </c>
      <c r="F14" s="6">
        <v>4.1100000000000003</v>
      </c>
      <c r="G14" s="16">
        <v>4.1000000000000002E-13</v>
      </c>
      <c r="H14" s="20">
        <f t="shared" si="0"/>
        <v>25.735294117647058</v>
      </c>
    </row>
    <row r="15" spans="1:8" x14ac:dyDescent="0.25">
      <c r="A15" s="23"/>
      <c r="B15" s="6" t="s">
        <v>770</v>
      </c>
      <c r="C15" s="6">
        <v>141</v>
      </c>
      <c r="D15" s="6">
        <v>33</v>
      </c>
      <c r="E15" s="6">
        <v>8.83</v>
      </c>
      <c r="F15" s="6">
        <v>3.74</v>
      </c>
      <c r="G15" s="16">
        <v>3.12E-11</v>
      </c>
      <c r="H15" s="20">
        <f t="shared" si="0"/>
        <v>23.404255319148938</v>
      </c>
    </row>
    <row r="16" spans="1:8" x14ac:dyDescent="0.25">
      <c r="A16" s="23"/>
      <c r="B16" s="6" t="s">
        <v>773</v>
      </c>
      <c r="C16" s="6">
        <v>100</v>
      </c>
      <c r="D16" s="6">
        <v>23</v>
      </c>
      <c r="E16" s="6">
        <v>6.26</v>
      </c>
      <c r="F16" s="6">
        <v>3.67</v>
      </c>
      <c r="G16" s="16">
        <v>4.1899999999999998E-8</v>
      </c>
      <c r="H16" s="20">
        <f t="shared" si="0"/>
        <v>23</v>
      </c>
    </row>
    <row r="17" spans="1:8" x14ac:dyDescent="0.25">
      <c r="A17" s="23"/>
      <c r="B17" s="6" t="s">
        <v>771</v>
      </c>
      <c r="C17" s="6">
        <v>100</v>
      </c>
      <c r="D17" s="6">
        <v>20</v>
      </c>
      <c r="E17" s="6">
        <v>6.26</v>
      </c>
      <c r="F17" s="6">
        <v>3.19</v>
      </c>
      <c r="G17" s="16">
        <v>3.2799999999999999E-6</v>
      </c>
      <c r="H17" s="20">
        <f t="shared" si="0"/>
        <v>20</v>
      </c>
    </row>
    <row r="18" spans="1:8" x14ac:dyDescent="0.25">
      <c r="A18" s="23"/>
      <c r="B18" s="6" t="s">
        <v>772</v>
      </c>
      <c r="C18" s="6">
        <v>100</v>
      </c>
      <c r="D18" s="6">
        <v>29</v>
      </c>
      <c r="E18" s="6">
        <v>6.26</v>
      </c>
      <c r="F18" s="6">
        <v>4.63</v>
      </c>
      <c r="G18" s="16">
        <v>1.6E-12</v>
      </c>
      <c r="H18" s="20">
        <f t="shared" si="0"/>
        <v>28.999999999999996</v>
      </c>
    </row>
    <row r="19" spans="1:8" x14ac:dyDescent="0.25">
      <c r="A19" s="23"/>
      <c r="B19" s="6" t="s">
        <v>1456</v>
      </c>
      <c r="C19" s="6">
        <v>50</v>
      </c>
      <c r="D19" s="6">
        <v>3</v>
      </c>
      <c r="E19" s="6">
        <v>3.13</v>
      </c>
      <c r="F19" s="6">
        <v>-1.04</v>
      </c>
      <c r="G19" s="16">
        <v>0.61699999999999999</v>
      </c>
      <c r="H19" s="20">
        <f t="shared" si="0"/>
        <v>6</v>
      </c>
    </row>
    <row r="20" spans="1:8" x14ac:dyDescent="0.25">
      <c r="A20" s="23"/>
      <c r="B20" s="6" t="s">
        <v>1457</v>
      </c>
      <c r="C20" s="6">
        <v>49</v>
      </c>
      <c r="D20" s="6">
        <v>9</v>
      </c>
      <c r="E20" s="6">
        <v>3.1</v>
      </c>
      <c r="F20" s="6">
        <v>2.93</v>
      </c>
      <c r="G20" s="16">
        <v>3.0000000000000001E-3</v>
      </c>
      <c r="H20" s="20">
        <f t="shared" si="0"/>
        <v>18.367346938775512</v>
      </c>
    </row>
    <row r="21" spans="1:8" x14ac:dyDescent="0.25">
      <c r="A21" s="23"/>
      <c r="B21" s="6" t="s">
        <v>1458</v>
      </c>
      <c r="C21" s="6">
        <v>50</v>
      </c>
      <c r="D21" s="6">
        <v>9</v>
      </c>
      <c r="E21" s="6">
        <v>3.13</v>
      </c>
      <c r="F21" s="6">
        <v>2.87</v>
      </c>
      <c r="G21" s="16">
        <v>3.5000000000000001E-3</v>
      </c>
      <c r="H21" s="20">
        <f t="shared" si="0"/>
        <v>18</v>
      </c>
    </row>
    <row r="22" spans="1:8" x14ac:dyDescent="0.25">
      <c r="A22" s="23"/>
      <c r="B22" s="6" t="s">
        <v>774</v>
      </c>
      <c r="C22" s="6">
        <v>136</v>
      </c>
      <c r="D22" s="6">
        <v>49</v>
      </c>
      <c r="E22" s="6">
        <v>8.51</v>
      </c>
      <c r="F22" s="6">
        <v>5.76</v>
      </c>
      <c r="G22" s="16">
        <v>7.0800000000000002E-25</v>
      </c>
      <c r="H22" s="20">
        <f t="shared" si="0"/>
        <v>36.029411764705884</v>
      </c>
    </row>
    <row r="23" spans="1:8" x14ac:dyDescent="0.25">
      <c r="A23" s="23"/>
      <c r="B23" s="6" t="s">
        <v>1459</v>
      </c>
      <c r="C23" s="6">
        <v>70</v>
      </c>
      <c r="D23" s="6">
        <v>6</v>
      </c>
      <c r="E23" s="6">
        <v>4.38</v>
      </c>
      <c r="F23" s="6">
        <v>1.37</v>
      </c>
      <c r="G23" s="16">
        <v>0.27300000000000002</v>
      </c>
      <c r="H23" s="20">
        <f t="shared" si="0"/>
        <v>8.5714285714285712</v>
      </c>
    </row>
  </sheetData>
  <mergeCells count="2">
    <mergeCell ref="A2:A12"/>
    <mergeCell ref="A13:A2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B61EE-8DD9-47D1-B07E-0E407A00923D}">
  <dimension ref="A1:F247"/>
  <sheetViews>
    <sheetView workbookViewId="0">
      <selection activeCell="I14" sqref="I14"/>
    </sheetView>
  </sheetViews>
  <sheetFormatPr defaultRowHeight="15" x14ac:dyDescent="0.25"/>
  <cols>
    <col min="1" max="1" width="9.140625" style="3"/>
    <col min="3" max="3" width="23.140625" bestFit="1" customWidth="1"/>
    <col min="4" max="4" width="12.140625" bestFit="1" customWidth="1"/>
    <col min="5" max="5" width="10.5703125" bestFit="1" customWidth="1"/>
    <col min="6" max="6" width="17.140625" bestFit="1" customWidth="1"/>
  </cols>
  <sheetData>
    <row r="1" spans="1:6" s="3" customFormat="1" x14ac:dyDescent="0.25">
      <c r="A1" s="3" t="s">
        <v>0</v>
      </c>
      <c r="B1" s="3" t="s">
        <v>776</v>
      </c>
      <c r="C1" s="3" t="s">
        <v>777</v>
      </c>
      <c r="D1" s="3" t="s">
        <v>778</v>
      </c>
      <c r="E1" s="3" t="s">
        <v>779</v>
      </c>
      <c r="F1" s="3" t="s">
        <v>765</v>
      </c>
    </row>
    <row r="2" spans="1:6" x14ac:dyDescent="0.25">
      <c r="A2" s="22" t="s">
        <v>780</v>
      </c>
      <c r="B2" t="s">
        <v>781</v>
      </c>
      <c r="C2" t="s">
        <v>782</v>
      </c>
      <c r="D2" s="19">
        <v>1.557897667</v>
      </c>
      <c r="E2" s="18">
        <v>0.183</v>
      </c>
      <c r="F2" s="18">
        <v>0.73199999999999998</v>
      </c>
    </row>
    <row r="3" spans="1:6" x14ac:dyDescent="0.25">
      <c r="A3" s="22"/>
      <c r="B3" t="s">
        <v>138</v>
      </c>
      <c r="C3" t="s">
        <v>782</v>
      </c>
      <c r="D3" s="19">
        <v>1.0143393089999999</v>
      </c>
      <c r="E3" s="18">
        <v>0.36049999999999999</v>
      </c>
      <c r="F3" s="18">
        <v>0.36049999999999999</v>
      </c>
    </row>
    <row r="4" spans="1:6" x14ac:dyDescent="0.25">
      <c r="A4" s="22"/>
      <c r="B4" t="s">
        <v>149</v>
      </c>
      <c r="C4" t="s">
        <v>782</v>
      </c>
      <c r="D4" s="19">
        <v>0.94607498099999998</v>
      </c>
      <c r="E4" s="18">
        <v>0.32269999999999999</v>
      </c>
      <c r="F4" s="18">
        <v>0.64539999999999997</v>
      </c>
    </row>
    <row r="5" spans="1:6" x14ac:dyDescent="0.25">
      <c r="A5" s="22"/>
      <c r="B5" t="s">
        <v>361</v>
      </c>
      <c r="C5" t="s">
        <v>782</v>
      </c>
      <c r="D5" s="19">
        <v>0.60599458299999998</v>
      </c>
      <c r="E5" s="18">
        <v>2.5999999999999999E-2</v>
      </c>
      <c r="F5" s="18">
        <v>0.156</v>
      </c>
    </row>
    <row r="6" spans="1:6" x14ac:dyDescent="0.25">
      <c r="A6" s="22"/>
      <c r="B6" t="s">
        <v>783</v>
      </c>
      <c r="C6" t="s">
        <v>782</v>
      </c>
      <c r="D6" s="19">
        <v>1.2670473769999999</v>
      </c>
      <c r="E6" s="18">
        <v>1.41E-2</v>
      </c>
      <c r="F6" s="18">
        <v>9.8699999999999996E-2</v>
      </c>
    </row>
    <row r="7" spans="1:6" x14ac:dyDescent="0.25">
      <c r="A7" s="22"/>
      <c r="B7" t="s">
        <v>629</v>
      </c>
      <c r="C7" t="s">
        <v>782</v>
      </c>
      <c r="D7" s="19">
        <v>0.95135789999999998</v>
      </c>
      <c r="E7" s="18">
        <v>0.22259999999999999</v>
      </c>
      <c r="F7" s="18">
        <v>0.66779999999999995</v>
      </c>
    </row>
    <row r="8" spans="1:6" x14ac:dyDescent="0.25">
      <c r="A8" s="22"/>
      <c r="B8" t="s">
        <v>630</v>
      </c>
      <c r="C8" t="s">
        <v>782</v>
      </c>
      <c r="D8" s="19">
        <v>1.1087128939999999</v>
      </c>
      <c r="E8" s="18">
        <v>0.1171</v>
      </c>
      <c r="F8" s="18">
        <v>0.58550000000000002</v>
      </c>
    </row>
    <row r="9" spans="1:6" x14ac:dyDescent="0.25">
      <c r="A9" s="22"/>
      <c r="B9" t="s">
        <v>666</v>
      </c>
      <c r="C9" t="s">
        <v>784</v>
      </c>
      <c r="D9" s="19">
        <v>0.75521054200000004</v>
      </c>
      <c r="E9" s="18">
        <v>2.4899999999999999E-2</v>
      </c>
      <c r="F9" s="18">
        <v>9.9599999999999994E-2</v>
      </c>
    </row>
    <row r="10" spans="1:6" x14ac:dyDescent="0.25">
      <c r="A10" s="22"/>
      <c r="B10" t="s">
        <v>785</v>
      </c>
      <c r="C10" t="s">
        <v>784</v>
      </c>
      <c r="D10" s="19">
        <v>0.816764292</v>
      </c>
      <c r="E10" s="18">
        <v>3.2500000000000001E-2</v>
      </c>
      <c r="F10" s="18">
        <v>9.7500000000000003E-2</v>
      </c>
    </row>
    <row r="11" spans="1:6" x14ac:dyDescent="0.25">
      <c r="A11" s="22"/>
      <c r="B11" t="s">
        <v>675</v>
      </c>
      <c r="C11" t="s">
        <v>784</v>
      </c>
      <c r="D11" s="19">
        <v>1.1094247319999999</v>
      </c>
      <c r="E11" s="18">
        <v>0.4178</v>
      </c>
      <c r="F11" s="18">
        <v>0.4178</v>
      </c>
    </row>
    <row r="12" spans="1:6" x14ac:dyDescent="0.25">
      <c r="A12" s="22"/>
      <c r="B12" t="s">
        <v>174</v>
      </c>
      <c r="C12" t="s">
        <v>784</v>
      </c>
      <c r="D12" s="19">
        <v>0.883433939</v>
      </c>
      <c r="E12" s="18">
        <v>6.5199999999999994E-2</v>
      </c>
      <c r="F12" s="18">
        <v>0.13039999999999999</v>
      </c>
    </row>
    <row r="13" spans="1:6" x14ac:dyDescent="0.25">
      <c r="A13" s="22"/>
      <c r="B13" t="s">
        <v>786</v>
      </c>
      <c r="C13" t="s">
        <v>787</v>
      </c>
      <c r="D13" s="19">
        <v>0.79145794800000002</v>
      </c>
      <c r="E13" s="18">
        <v>3.5000000000000001E-3</v>
      </c>
      <c r="F13" s="18">
        <v>2.1000000000000001E-2</v>
      </c>
    </row>
    <row r="14" spans="1:6" x14ac:dyDescent="0.25">
      <c r="A14" s="22"/>
      <c r="B14" t="s">
        <v>788</v>
      </c>
      <c r="C14" t="s">
        <v>787</v>
      </c>
      <c r="D14" s="19">
        <v>1.129063251</v>
      </c>
      <c r="E14" s="18">
        <v>0.25269999999999998</v>
      </c>
      <c r="F14" s="18">
        <v>0.7581</v>
      </c>
    </row>
    <row r="15" spans="1:6" x14ac:dyDescent="0.25">
      <c r="A15" s="22"/>
      <c r="B15" t="s">
        <v>789</v>
      </c>
      <c r="C15" t="s">
        <v>787</v>
      </c>
      <c r="D15" s="19">
        <v>1.004237343</v>
      </c>
      <c r="E15" s="18">
        <v>0.47260000000000002</v>
      </c>
      <c r="F15" s="18">
        <v>0.47260000000000002</v>
      </c>
    </row>
    <row r="16" spans="1:6" x14ac:dyDescent="0.25">
      <c r="A16" s="22"/>
      <c r="B16" t="s">
        <v>790</v>
      </c>
      <c r="C16" t="s">
        <v>787</v>
      </c>
      <c r="D16" s="19">
        <v>0.84339271500000002</v>
      </c>
      <c r="E16" s="18">
        <v>0.1171</v>
      </c>
      <c r="F16" s="18">
        <v>0.46839999999999998</v>
      </c>
    </row>
    <row r="17" spans="1:6" x14ac:dyDescent="0.25">
      <c r="A17" s="22"/>
      <c r="B17" t="s">
        <v>217</v>
      </c>
      <c r="C17" t="s">
        <v>787</v>
      </c>
      <c r="D17" s="19">
        <v>0.93822800200000001</v>
      </c>
      <c r="E17" s="18">
        <v>0.3992</v>
      </c>
      <c r="F17" s="18">
        <v>0.7984</v>
      </c>
    </row>
    <row r="18" spans="1:6" x14ac:dyDescent="0.25">
      <c r="A18" s="22"/>
      <c r="B18" t="s">
        <v>519</v>
      </c>
      <c r="C18" t="s">
        <v>787</v>
      </c>
      <c r="D18" s="19">
        <v>1.3999028499999999</v>
      </c>
      <c r="E18" s="18">
        <v>1.11E-2</v>
      </c>
      <c r="F18" s="18">
        <v>5.5500000000000001E-2</v>
      </c>
    </row>
    <row r="19" spans="1:6" x14ac:dyDescent="0.25">
      <c r="A19" s="22"/>
      <c r="B19" t="s">
        <v>791</v>
      </c>
      <c r="C19" t="s">
        <v>792</v>
      </c>
      <c r="D19" s="19">
        <v>0.88096545599999998</v>
      </c>
      <c r="E19" s="18">
        <v>0.1641</v>
      </c>
      <c r="F19" s="18">
        <v>0.49229999999999996</v>
      </c>
    </row>
    <row r="20" spans="1:6" x14ac:dyDescent="0.25">
      <c r="A20" s="22"/>
      <c r="B20" t="s">
        <v>305</v>
      </c>
      <c r="C20" t="s">
        <v>792</v>
      </c>
      <c r="D20" s="19">
        <v>0.82947256199999997</v>
      </c>
      <c r="E20" s="18">
        <v>3.5000000000000001E-3</v>
      </c>
      <c r="F20" s="18">
        <v>1.4E-2</v>
      </c>
    </row>
    <row r="21" spans="1:6" x14ac:dyDescent="0.25">
      <c r="A21" s="22"/>
      <c r="B21" t="s">
        <v>793</v>
      </c>
      <c r="C21" t="s">
        <v>792</v>
      </c>
      <c r="D21" s="19">
        <v>0.81457802899999998</v>
      </c>
      <c r="E21" s="18">
        <v>1.5E-3</v>
      </c>
      <c r="F21" s="18">
        <v>7.4999999999999997E-3</v>
      </c>
    </row>
    <row r="22" spans="1:6" x14ac:dyDescent="0.25">
      <c r="A22" s="22"/>
      <c r="B22" t="s">
        <v>161</v>
      </c>
      <c r="C22" t="s">
        <v>792</v>
      </c>
      <c r="D22" s="19">
        <v>0.93978155600000002</v>
      </c>
      <c r="E22" s="18">
        <v>0.25269999999999998</v>
      </c>
      <c r="F22" s="18">
        <v>0.50539999999999996</v>
      </c>
    </row>
    <row r="23" spans="1:6" x14ac:dyDescent="0.25">
      <c r="A23" s="22"/>
      <c r="B23" t="s">
        <v>162</v>
      </c>
      <c r="C23" t="s">
        <v>792</v>
      </c>
      <c r="D23" s="19">
        <v>0.82401750799999995</v>
      </c>
      <c r="E23" s="18">
        <v>2.9999999999999997E-4</v>
      </c>
      <c r="F23" s="18">
        <v>1.8E-3</v>
      </c>
    </row>
    <row r="24" spans="1:6" x14ac:dyDescent="0.25">
      <c r="A24" s="22"/>
      <c r="B24" t="s">
        <v>794</v>
      </c>
      <c r="C24" t="s">
        <v>792</v>
      </c>
      <c r="D24" s="19">
        <v>1.083968271</v>
      </c>
      <c r="E24" s="18">
        <v>0.32269999999999999</v>
      </c>
      <c r="F24" s="18">
        <v>0.32269999999999999</v>
      </c>
    </row>
    <row r="25" spans="1:6" x14ac:dyDescent="0.25">
      <c r="A25" s="22"/>
      <c r="B25" t="s">
        <v>61</v>
      </c>
      <c r="C25" t="s">
        <v>795</v>
      </c>
      <c r="D25" s="19">
        <v>0.56172475700000002</v>
      </c>
      <c r="E25" s="18">
        <v>5.9999999999999995E-4</v>
      </c>
      <c r="F25" s="18">
        <v>5.9999999999999993E-3</v>
      </c>
    </row>
    <row r="26" spans="1:6" x14ac:dyDescent="0.25">
      <c r="A26" s="22"/>
      <c r="B26" t="s">
        <v>64</v>
      </c>
      <c r="C26" t="s">
        <v>795</v>
      </c>
      <c r="D26" s="19">
        <v>1.1301135419999999</v>
      </c>
      <c r="E26" s="18">
        <v>0.1474</v>
      </c>
      <c r="F26" s="18">
        <v>0.58960000000000001</v>
      </c>
    </row>
    <row r="27" spans="1:6" x14ac:dyDescent="0.25">
      <c r="A27" s="22"/>
      <c r="B27" t="s">
        <v>796</v>
      </c>
      <c r="C27" t="s">
        <v>795</v>
      </c>
      <c r="D27" s="19">
        <v>0.87727037600000002</v>
      </c>
      <c r="E27" s="18">
        <v>0.19109999999999999</v>
      </c>
      <c r="F27" s="18">
        <v>0.57329999999999992</v>
      </c>
    </row>
    <row r="28" spans="1:6" x14ac:dyDescent="0.25">
      <c r="A28" s="22"/>
      <c r="B28" t="s">
        <v>134</v>
      </c>
      <c r="C28" t="s">
        <v>795</v>
      </c>
      <c r="D28" s="19">
        <v>0.74575397600000004</v>
      </c>
      <c r="E28" s="18">
        <v>4.1000000000000003E-3</v>
      </c>
      <c r="F28" s="18">
        <v>3.2800000000000003E-2</v>
      </c>
    </row>
    <row r="29" spans="1:6" x14ac:dyDescent="0.25">
      <c r="A29" s="22"/>
      <c r="B29" t="s">
        <v>179</v>
      </c>
      <c r="C29" t="s">
        <v>795</v>
      </c>
      <c r="D29" s="19">
        <v>1.171346086</v>
      </c>
      <c r="E29" s="18">
        <v>0.26690000000000003</v>
      </c>
      <c r="F29" s="18">
        <v>0.53380000000000005</v>
      </c>
    </row>
    <row r="30" spans="1:6" x14ac:dyDescent="0.25">
      <c r="A30" s="22"/>
      <c r="B30" t="s">
        <v>192</v>
      </c>
      <c r="C30" t="s">
        <v>795</v>
      </c>
      <c r="D30" s="19">
        <v>0.76908753399999996</v>
      </c>
      <c r="E30" s="18">
        <v>5.1999999999999998E-3</v>
      </c>
      <c r="F30" s="18">
        <v>3.6400000000000002E-2</v>
      </c>
    </row>
    <row r="31" spans="1:6" x14ac:dyDescent="0.25">
      <c r="A31" s="22"/>
      <c r="B31" t="s">
        <v>797</v>
      </c>
      <c r="C31" t="s">
        <v>795</v>
      </c>
      <c r="D31" s="19">
        <v>1.26671691</v>
      </c>
      <c r="E31" s="18">
        <v>1.11E-2</v>
      </c>
      <c r="F31" s="18">
        <v>6.6600000000000006E-2</v>
      </c>
    </row>
    <row r="32" spans="1:6" x14ac:dyDescent="0.25">
      <c r="A32" s="22"/>
      <c r="B32" t="s">
        <v>798</v>
      </c>
      <c r="C32" t="s">
        <v>795</v>
      </c>
      <c r="D32" s="19">
        <v>0.82722105599999995</v>
      </c>
      <c r="E32" s="18">
        <v>2.5600000000000001E-2</v>
      </c>
      <c r="F32" s="18">
        <v>0.128</v>
      </c>
    </row>
    <row r="33" spans="1:6" x14ac:dyDescent="0.25">
      <c r="A33" s="22"/>
      <c r="B33" t="s">
        <v>731</v>
      </c>
      <c r="C33" t="s">
        <v>795</v>
      </c>
      <c r="D33" s="19">
        <v>1.066709849</v>
      </c>
      <c r="E33" s="18">
        <v>0.3654</v>
      </c>
      <c r="F33" s="18">
        <v>0.3654</v>
      </c>
    </row>
    <row r="34" spans="1:6" x14ac:dyDescent="0.25">
      <c r="A34" s="22"/>
      <c r="B34" t="s">
        <v>386</v>
      </c>
      <c r="C34" t="s">
        <v>795</v>
      </c>
      <c r="D34" s="19">
        <v>0.78224455299999995</v>
      </c>
      <c r="E34" s="18">
        <v>2.3E-3</v>
      </c>
      <c r="F34" s="18">
        <v>2.07E-2</v>
      </c>
    </row>
    <row r="35" spans="1:6" x14ac:dyDescent="0.25">
      <c r="A35" s="22"/>
      <c r="B35" t="s">
        <v>799</v>
      </c>
      <c r="C35" t="s">
        <v>800</v>
      </c>
      <c r="D35" s="19">
        <v>0.76539034800000005</v>
      </c>
      <c r="E35" s="18">
        <v>3.2500000000000001E-2</v>
      </c>
      <c r="F35" s="18">
        <v>0.26</v>
      </c>
    </row>
    <row r="36" spans="1:6" x14ac:dyDescent="0.25">
      <c r="A36" s="22"/>
      <c r="B36" t="s">
        <v>365</v>
      </c>
      <c r="C36" t="s">
        <v>800</v>
      </c>
      <c r="D36" s="19">
        <v>0.96595052599999998</v>
      </c>
      <c r="E36" s="18">
        <v>0.31409999999999999</v>
      </c>
      <c r="F36" s="18">
        <v>0.94229999999999992</v>
      </c>
    </row>
    <row r="37" spans="1:6" x14ac:dyDescent="0.25">
      <c r="A37" s="22"/>
      <c r="B37" t="s">
        <v>353</v>
      </c>
      <c r="C37" t="s">
        <v>800</v>
      </c>
      <c r="D37" s="19">
        <v>1.0626657879999999</v>
      </c>
      <c r="E37" s="18">
        <v>0.1474</v>
      </c>
      <c r="F37" s="18">
        <v>0.73699999999999999</v>
      </c>
    </row>
    <row r="38" spans="1:6" x14ac:dyDescent="0.25">
      <c r="A38" s="22"/>
      <c r="B38" t="s">
        <v>219</v>
      </c>
      <c r="C38" t="s">
        <v>800</v>
      </c>
      <c r="D38" s="19">
        <v>0.84102480700000004</v>
      </c>
      <c r="E38" s="18">
        <v>3.6700000000000003E-2</v>
      </c>
      <c r="F38" s="18">
        <v>0.25690000000000002</v>
      </c>
    </row>
    <row r="39" spans="1:6" x14ac:dyDescent="0.25">
      <c r="A39" s="22"/>
      <c r="B39" t="s">
        <v>461</v>
      </c>
      <c r="C39" t="s">
        <v>800</v>
      </c>
      <c r="D39" s="19">
        <v>0.92159317900000004</v>
      </c>
      <c r="E39" s="18">
        <v>9.4600000000000004E-2</v>
      </c>
      <c r="F39" s="18">
        <v>0.56759999999999999</v>
      </c>
    </row>
    <row r="40" spans="1:6" x14ac:dyDescent="0.25">
      <c r="A40" s="22"/>
      <c r="B40" t="s">
        <v>801</v>
      </c>
      <c r="C40" t="s">
        <v>800</v>
      </c>
      <c r="D40" s="19">
        <v>0.92159997299999996</v>
      </c>
      <c r="E40" s="18">
        <v>0.43919999999999998</v>
      </c>
      <c r="F40" s="18">
        <v>0.43919999999999998</v>
      </c>
    </row>
    <row r="41" spans="1:6" x14ac:dyDescent="0.25">
      <c r="A41" s="22"/>
      <c r="B41" t="s">
        <v>802</v>
      </c>
      <c r="C41" t="s">
        <v>800</v>
      </c>
      <c r="D41" s="19">
        <v>1.028502394</v>
      </c>
      <c r="E41" s="18">
        <v>0.36049999999999999</v>
      </c>
      <c r="F41" s="18">
        <v>0.72099999999999997</v>
      </c>
    </row>
    <row r="42" spans="1:6" x14ac:dyDescent="0.25">
      <c r="A42" s="22"/>
      <c r="B42" t="s">
        <v>464</v>
      </c>
      <c r="C42" t="s">
        <v>800</v>
      </c>
      <c r="D42" s="19">
        <v>1.0871801059999999</v>
      </c>
      <c r="E42" s="18">
        <v>0.19109999999999999</v>
      </c>
      <c r="F42" s="18">
        <v>0.76439999999999997</v>
      </c>
    </row>
    <row r="43" spans="1:6" x14ac:dyDescent="0.25">
      <c r="A43" s="22" t="s">
        <v>803</v>
      </c>
      <c r="B43" t="s">
        <v>781</v>
      </c>
      <c r="C43" t="s">
        <v>782</v>
      </c>
      <c r="D43" s="19">
        <v>0.79320809800000003</v>
      </c>
      <c r="E43" s="18">
        <v>0.46360000000000001</v>
      </c>
      <c r="F43" s="18">
        <v>0.46360000000000001</v>
      </c>
    </row>
    <row r="44" spans="1:6" x14ac:dyDescent="0.25">
      <c r="A44" s="22"/>
      <c r="B44" t="s">
        <v>138</v>
      </c>
      <c r="C44" t="s">
        <v>782</v>
      </c>
      <c r="D44" s="19">
        <v>1.0007926490000001</v>
      </c>
      <c r="E44" s="18">
        <v>0.38940000000000002</v>
      </c>
      <c r="F44" s="18">
        <v>0.77880000000000005</v>
      </c>
    </row>
    <row r="45" spans="1:6" x14ac:dyDescent="0.25">
      <c r="A45" s="22"/>
      <c r="B45" t="s">
        <v>149</v>
      </c>
      <c r="C45" t="s">
        <v>782</v>
      </c>
      <c r="D45" s="19">
        <v>0.85395273299999996</v>
      </c>
      <c r="E45" s="18">
        <v>0.30630000000000002</v>
      </c>
      <c r="F45" s="18">
        <v>0.91890000000000005</v>
      </c>
    </row>
    <row r="46" spans="1:6" x14ac:dyDescent="0.25">
      <c r="A46" s="22"/>
      <c r="B46" t="s">
        <v>361</v>
      </c>
      <c r="C46" t="s">
        <v>782</v>
      </c>
      <c r="D46" s="19">
        <v>0.88764473200000005</v>
      </c>
      <c r="E46" s="18">
        <v>0.17169999999999999</v>
      </c>
      <c r="F46" s="18">
        <v>0.85849999999999993</v>
      </c>
    </row>
    <row r="47" spans="1:6" x14ac:dyDescent="0.25">
      <c r="A47" s="22"/>
      <c r="B47" t="s">
        <v>783</v>
      </c>
      <c r="C47" t="s">
        <v>782</v>
      </c>
      <c r="D47" s="19">
        <v>1.6741092930000001</v>
      </c>
      <c r="E47" s="18">
        <v>0.02</v>
      </c>
      <c r="F47" s="18">
        <v>0.14000000000000001</v>
      </c>
    </row>
    <row r="48" spans="1:6" x14ac:dyDescent="0.25">
      <c r="A48" s="22"/>
      <c r="B48" t="s">
        <v>629</v>
      </c>
      <c r="C48" t="s">
        <v>782</v>
      </c>
      <c r="D48" s="19">
        <v>1.106552362</v>
      </c>
      <c r="E48" s="18">
        <v>0.26519999999999999</v>
      </c>
      <c r="F48" s="18">
        <v>0.99990000000000001</v>
      </c>
    </row>
    <row r="49" spans="1:6" x14ac:dyDescent="0.25">
      <c r="A49" s="22"/>
      <c r="B49" t="s">
        <v>630</v>
      </c>
      <c r="C49" t="s">
        <v>782</v>
      </c>
      <c r="D49" s="19">
        <v>1.3943003949999999</v>
      </c>
      <c r="E49" s="18">
        <v>5.2999999999999999E-2</v>
      </c>
      <c r="F49" s="18">
        <v>0.318</v>
      </c>
    </row>
    <row r="50" spans="1:6" x14ac:dyDescent="0.25">
      <c r="A50" s="22"/>
      <c r="B50" t="s">
        <v>666</v>
      </c>
      <c r="C50" t="s">
        <v>784</v>
      </c>
      <c r="D50" s="19">
        <v>0.76846799300000002</v>
      </c>
      <c r="E50" s="18">
        <v>0.19839999999999999</v>
      </c>
      <c r="F50" s="18">
        <v>0.59519999999999995</v>
      </c>
    </row>
    <row r="51" spans="1:6" x14ac:dyDescent="0.25">
      <c r="A51" s="22"/>
      <c r="B51" t="s">
        <v>785</v>
      </c>
      <c r="C51" t="s">
        <v>784</v>
      </c>
      <c r="D51" s="19">
        <v>0.88461125500000004</v>
      </c>
      <c r="E51" s="18">
        <v>0.1678</v>
      </c>
      <c r="F51" s="18">
        <v>0.67120000000000002</v>
      </c>
    </row>
    <row r="52" spans="1:6" x14ac:dyDescent="0.25">
      <c r="A52" s="22"/>
      <c r="B52" t="s">
        <v>675</v>
      </c>
      <c r="C52" t="s">
        <v>784</v>
      </c>
      <c r="D52" s="19">
        <v>0.99446364499999995</v>
      </c>
      <c r="E52" s="18">
        <v>0.5</v>
      </c>
      <c r="F52" s="18">
        <v>0.5</v>
      </c>
    </row>
    <row r="53" spans="1:6" x14ac:dyDescent="0.25">
      <c r="A53" s="22"/>
      <c r="B53" t="s">
        <v>174</v>
      </c>
      <c r="C53" t="s">
        <v>784</v>
      </c>
      <c r="D53" s="19">
        <v>0.88274078700000003</v>
      </c>
      <c r="E53" s="18">
        <v>0.19839999999999999</v>
      </c>
      <c r="F53" s="18">
        <v>0.39679999999999999</v>
      </c>
    </row>
    <row r="54" spans="1:6" x14ac:dyDescent="0.25">
      <c r="A54" s="22"/>
      <c r="B54" t="s">
        <v>786</v>
      </c>
      <c r="C54" t="s">
        <v>787</v>
      </c>
      <c r="D54" s="19">
        <v>0.80568725200000002</v>
      </c>
      <c r="E54" s="18">
        <v>6.0299999999999999E-2</v>
      </c>
      <c r="F54" s="18">
        <v>0.18090000000000001</v>
      </c>
    </row>
    <row r="55" spans="1:6" x14ac:dyDescent="0.25">
      <c r="A55" s="22"/>
      <c r="B55" t="s">
        <v>788</v>
      </c>
      <c r="C55" t="s">
        <v>787</v>
      </c>
      <c r="D55" s="19">
        <v>1.1168978300000001</v>
      </c>
      <c r="E55" s="18">
        <v>0.30630000000000002</v>
      </c>
      <c r="F55" s="18">
        <v>0.30630000000000002</v>
      </c>
    </row>
    <row r="56" spans="1:6" x14ac:dyDescent="0.25">
      <c r="A56" s="22"/>
      <c r="B56" t="s">
        <v>789</v>
      </c>
      <c r="C56" t="s">
        <v>787</v>
      </c>
      <c r="D56" s="19">
        <v>0.62032320600000002</v>
      </c>
      <c r="E56" s="18">
        <v>0.1338</v>
      </c>
      <c r="F56" s="18">
        <v>0.2676</v>
      </c>
    </row>
    <row r="57" spans="1:6" x14ac:dyDescent="0.25">
      <c r="A57" s="22"/>
      <c r="B57" t="s">
        <v>790</v>
      </c>
      <c r="C57" t="s">
        <v>787</v>
      </c>
      <c r="D57" s="19">
        <v>3.729836632</v>
      </c>
      <c r="E57" s="18">
        <v>1.2999999999999999E-3</v>
      </c>
      <c r="F57" s="18">
        <v>6.4999999999999997E-3</v>
      </c>
    </row>
    <row r="58" spans="1:6" x14ac:dyDescent="0.25">
      <c r="A58" s="22"/>
      <c r="B58" t="s">
        <v>217</v>
      </c>
      <c r="C58" t="s">
        <v>787</v>
      </c>
      <c r="D58" s="19">
        <v>1.8330895190000001</v>
      </c>
      <c r="E58" s="18">
        <v>1.1000000000000001E-3</v>
      </c>
      <c r="F58" s="18">
        <v>6.6E-3</v>
      </c>
    </row>
    <row r="59" spans="1:6" x14ac:dyDescent="0.25">
      <c r="A59" s="22"/>
      <c r="B59" t="s">
        <v>519</v>
      </c>
      <c r="C59" t="s">
        <v>787</v>
      </c>
      <c r="D59" s="19">
        <v>3.8120770290000001</v>
      </c>
      <c r="E59" s="18">
        <v>1.2999999999999999E-3</v>
      </c>
      <c r="F59" s="18">
        <v>5.1999999999999998E-3</v>
      </c>
    </row>
    <row r="60" spans="1:6" x14ac:dyDescent="0.25">
      <c r="A60" s="22"/>
      <c r="B60" t="s">
        <v>791</v>
      </c>
      <c r="C60" t="s">
        <v>792</v>
      </c>
      <c r="D60" s="19">
        <v>1.0231707299999999</v>
      </c>
      <c r="E60" s="18">
        <v>0.43330000000000002</v>
      </c>
      <c r="F60" s="18">
        <v>0.43330000000000002</v>
      </c>
    </row>
    <row r="61" spans="1:6" x14ac:dyDescent="0.25">
      <c r="A61" s="22"/>
      <c r="B61" t="s">
        <v>305</v>
      </c>
      <c r="C61" t="s">
        <v>792</v>
      </c>
      <c r="D61" s="19">
        <v>1.175208553</v>
      </c>
      <c r="E61" s="18">
        <v>0.14050000000000001</v>
      </c>
      <c r="F61" s="18">
        <v>0.70250000000000012</v>
      </c>
    </row>
    <row r="62" spans="1:6" x14ac:dyDescent="0.25">
      <c r="A62" s="22"/>
      <c r="B62" t="s">
        <v>793</v>
      </c>
      <c r="C62" t="s">
        <v>792</v>
      </c>
      <c r="D62" s="19">
        <v>1.183615034</v>
      </c>
      <c r="E62" s="18">
        <v>0.14050000000000001</v>
      </c>
      <c r="F62" s="18">
        <v>0.56200000000000006</v>
      </c>
    </row>
    <row r="63" spans="1:6" x14ac:dyDescent="0.25">
      <c r="A63" s="22"/>
      <c r="B63" t="s">
        <v>161</v>
      </c>
      <c r="C63" t="s">
        <v>792</v>
      </c>
      <c r="D63" s="19">
        <v>1.232922853</v>
      </c>
      <c r="E63" s="18">
        <v>9.4600000000000004E-2</v>
      </c>
      <c r="F63" s="18">
        <v>0.56759999999999999</v>
      </c>
    </row>
    <row r="64" spans="1:6" x14ac:dyDescent="0.25">
      <c r="A64" s="22"/>
      <c r="B64" t="s">
        <v>162</v>
      </c>
      <c r="C64" t="s">
        <v>792</v>
      </c>
      <c r="D64" s="19">
        <v>0.98008711800000003</v>
      </c>
      <c r="E64" s="18">
        <v>0.38940000000000002</v>
      </c>
      <c r="F64" s="18">
        <v>0.77880000000000005</v>
      </c>
    </row>
    <row r="65" spans="1:6" x14ac:dyDescent="0.25">
      <c r="A65" s="22"/>
      <c r="B65" t="s">
        <v>794</v>
      </c>
      <c r="C65" t="s">
        <v>792</v>
      </c>
      <c r="D65" s="19">
        <v>0.89961560200000001</v>
      </c>
      <c r="E65" s="18">
        <v>0.23169999999999999</v>
      </c>
      <c r="F65" s="18">
        <v>0.69509999999999994</v>
      </c>
    </row>
    <row r="66" spans="1:6" x14ac:dyDescent="0.25">
      <c r="A66" s="22"/>
      <c r="B66" t="s">
        <v>61</v>
      </c>
      <c r="C66" t="s">
        <v>795</v>
      </c>
      <c r="D66" s="19">
        <v>0.50726506500000001</v>
      </c>
      <c r="E66" s="18">
        <v>3.5700000000000003E-2</v>
      </c>
      <c r="F66" s="18">
        <v>0.2142</v>
      </c>
    </row>
    <row r="67" spans="1:6" x14ac:dyDescent="0.25">
      <c r="A67" s="22"/>
      <c r="B67" t="s">
        <v>64</v>
      </c>
      <c r="C67" t="s">
        <v>795</v>
      </c>
      <c r="D67" s="19">
        <v>0.73677599199999999</v>
      </c>
      <c r="E67" s="18">
        <v>0.41670000000000001</v>
      </c>
      <c r="F67" s="18">
        <v>0.41670000000000001</v>
      </c>
    </row>
    <row r="68" spans="1:6" x14ac:dyDescent="0.25">
      <c r="A68" s="22"/>
      <c r="B68" t="s">
        <v>796</v>
      </c>
      <c r="C68" t="s">
        <v>795</v>
      </c>
      <c r="D68" s="19">
        <v>1.1637092920000001</v>
      </c>
      <c r="E68" s="18">
        <v>0.34720000000000001</v>
      </c>
      <c r="F68" s="18">
        <v>0.69440000000000002</v>
      </c>
    </row>
    <row r="69" spans="1:6" x14ac:dyDescent="0.25">
      <c r="A69" s="22"/>
      <c r="B69" t="s">
        <v>134</v>
      </c>
      <c r="C69" t="s">
        <v>795</v>
      </c>
      <c r="D69" s="19">
        <v>0.66399875200000003</v>
      </c>
      <c r="E69" s="18">
        <v>2.4E-2</v>
      </c>
      <c r="F69" s="18">
        <v>0.192</v>
      </c>
    </row>
    <row r="70" spans="1:6" x14ac:dyDescent="0.25">
      <c r="A70" s="22"/>
      <c r="B70" t="s">
        <v>179</v>
      </c>
      <c r="C70" t="s">
        <v>795</v>
      </c>
      <c r="D70" s="19">
        <v>0.726055742</v>
      </c>
      <c r="E70" s="18">
        <v>3.6400000000000002E-2</v>
      </c>
      <c r="F70" s="18">
        <v>0.182</v>
      </c>
    </row>
    <row r="71" spans="1:6" x14ac:dyDescent="0.25">
      <c r="A71" s="22"/>
      <c r="B71" t="s">
        <v>192</v>
      </c>
      <c r="C71" t="s">
        <v>795</v>
      </c>
      <c r="D71" s="19">
        <v>0.94760464899999997</v>
      </c>
      <c r="E71" s="18">
        <v>0.1205</v>
      </c>
      <c r="F71" s="18">
        <v>0.48199999999999998</v>
      </c>
    </row>
    <row r="72" spans="1:6" x14ac:dyDescent="0.25">
      <c r="A72" s="22"/>
      <c r="B72" t="s">
        <v>797</v>
      </c>
      <c r="C72" t="s">
        <v>795</v>
      </c>
      <c r="D72" s="19">
        <v>1.5292750939999999</v>
      </c>
      <c r="E72" s="18">
        <v>1.2999999999999999E-3</v>
      </c>
      <c r="F72" s="18">
        <v>1.2999999999999999E-2</v>
      </c>
    </row>
    <row r="73" spans="1:6" x14ac:dyDescent="0.25">
      <c r="A73" s="22"/>
      <c r="B73" t="s">
        <v>798</v>
      </c>
      <c r="C73" t="s">
        <v>795</v>
      </c>
      <c r="D73" s="19">
        <v>0.82385594500000003</v>
      </c>
      <c r="E73" s="18">
        <v>0.1338</v>
      </c>
      <c r="F73" s="18">
        <v>0.40139999999999998</v>
      </c>
    </row>
    <row r="74" spans="1:6" x14ac:dyDescent="0.25">
      <c r="A74" s="22"/>
      <c r="B74" t="s">
        <v>731</v>
      </c>
      <c r="C74" t="s">
        <v>795</v>
      </c>
      <c r="D74" s="19">
        <v>4.599469547</v>
      </c>
      <c r="E74" s="18">
        <v>1.2999999999999999E-3</v>
      </c>
      <c r="F74" s="18">
        <v>1.1699999999999999E-2</v>
      </c>
    </row>
    <row r="75" spans="1:6" x14ac:dyDescent="0.25">
      <c r="A75" s="22"/>
      <c r="B75" t="s">
        <v>386</v>
      </c>
      <c r="C75" t="s">
        <v>795</v>
      </c>
      <c r="D75" s="19">
        <v>0.606227293</v>
      </c>
      <c r="E75" s="18">
        <v>2.4E-2</v>
      </c>
      <c r="F75" s="18">
        <v>0.16800000000000001</v>
      </c>
    </row>
    <row r="76" spans="1:6" x14ac:dyDescent="0.25">
      <c r="A76" s="22"/>
      <c r="B76" t="s">
        <v>799</v>
      </c>
      <c r="C76" t="s">
        <v>800</v>
      </c>
      <c r="D76" s="19">
        <v>1.4309510649999999</v>
      </c>
      <c r="E76" s="18">
        <v>0.02</v>
      </c>
      <c r="F76" s="18">
        <v>0.1</v>
      </c>
    </row>
    <row r="77" spans="1:6" x14ac:dyDescent="0.25">
      <c r="A77" s="22"/>
      <c r="B77" t="s">
        <v>365</v>
      </c>
      <c r="C77" t="s">
        <v>800</v>
      </c>
      <c r="D77" s="19">
        <v>0.94579084099999999</v>
      </c>
      <c r="E77" s="18">
        <v>0.21590000000000001</v>
      </c>
      <c r="F77" s="18">
        <v>0.21590000000000001</v>
      </c>
    </row>
    <row r="78" spans="1:6" x14ac:dyDescent="0.25">
      <c r="A78" s="22"/>
      <c r="B78" t="s">
        <v>353</v>
      </c>
      <c r="C78" t="s">
        <v>800</v>
      </c>
      <c r="D78" s="19">
        <v>0.68040670800000003</v>
      </c>
      <c r="E78" s="18">
        <v>7.4499999999999997E-2</v>
      </c>
      <c r="F78" s="18">
        <v>0.14899999999999999</v>
      </c>
    </row>
    <row r="79" spans="1:6" x14ac:dyDescent="0.25">
      <c r="A79" s="22"/>
      <c r="B79" t="s">
        <v>219</v>
      </c>
      <c r="C79" t="s">
        <v>800</v>
      </c>
      <c r="D79" s="19">
        <v>4.2163513100000003</v>
      </c>
      <c r="E79" s="18">
        <v>1.2999999999999999E-3</v>
      </c>
      <c r="F79" s="18">
        <v>9.1000000000000004E-3</v>
      </c>
    </row>
    <row r="80" spans="1:6" x14ac:dyDescent="0.25">
      <c r="A80" s="22"/>
      <c r="B80" t="s">
        <v>461</v>
      </c>
      <c r="C80" t="s">
        <v>800</v>
      </c>
      <c r="D80" s="19">
        <v>0.80692167100000001</v>
      </c>
      <c r="E80" s="18">
        <v>0.02</v>
      </c>
      <c r="F80" s="18">
        <v>0.08</v>
      </c>
    </row>
    <row r="81" spans="1:6" x14ac:dyDescent="0.25">
      <c r="A81" s="22"/>
      <c r="B81" t="s">
        <v>801</v>
      </c>
      <c r="C81" t="s">
        <v>800</v>
      </c>
      <c r="D81" s="19">
        <v>1.9416306350000001</v>
      </c>
      <c r="E81" s="18">
        <v>4.6899999999999997E-2</v>
      </c>
      <c r="F81" s="18">
        <v>0.14069999999999999</v>
      </c>
    </row>
    <row r="82" spans="1:6" x14ac:dyDescent="0.25">
      <c r="A82" s="22"/>
      <c r="B82" t="s">
        <v>802</v>
      </c>
      <c r="C82" t="s">
        <v>800</v>
      </c>
      <c r="D82" s="19">
        <v>1.536295121</v>
      </c>
      <c r="E82" s="18">
        <v>3.0000000000000001E-3</v>
      </c>
      <c r="F82" s="18">
        <v>1.8000000000000002E-2</v>
      </c>
    </row>
    <row r="83" spans="1:6" x14ac:dyDescent="0.25">
      <c r="A83" s="22"/>
      <c r="B83" t="s">
        <v>464</v>
      </c>
      <c r="C83" t="s">
        <v>800</v>
      </c>
      <c r="D83" s="19">
        <v>1.823214476</v>
      </c>
      <c r="E83" s="18">
        <v>2.9999999999999997E-4</v>
      </c>
      <c r="F83" s="18">
        <v>2.3999999999999998E-3</v>
      </c>
    </row>
    <row r="84" spans="1:6" x14ac:dyDescent="0.25">
      <c r="A84" s="22" t="s">
        <v>804</v>
      </c>
      <c r="B84" t="s">
        <v>781</v>
      </c>
      <c r="C84" t="s">
        <v>782</v>
      </c>
      <c r="D84" s="19">
        <v>0.79335644599999999</v>
      </c>
      <c r="E84" s="18">
        <v>0.53139999999999998</v>
      </c>
      <c r="F84" s="18">
        <v>0.99990000000000001</v>
      </c>
    </row>
    <row r="85" spans="1:6" x14ac:dyDescent="0.25">
      <c r="A85" s="22"/>
      <c r="B85" t="s">
        <v>138</v>
      </c>
      <c r="C85" t="s">
        <v>782</v>
      </c>
      <c r="D85" s="19">
        <v>0.96021504499999999</v>
      </c>
      <c r="E85" s="18">
        <v>0.36049999999999999</v>
      </c>
      <c r="F85" s="18">
        <v>0.99990000000000001</v>
      </c>
    </row>
    <row r="86" spans="1:6" x14ac:dyDescent="0.25">
      <c r="A86" s="22"/>
      <c r="B86" t="s">
        <v>149</v>
      </c>
      <c r="C86" t="s">
        <v>782</v>
      </c>
      <c r="D86" s="19">
        <v>0.80736488900000003</v>
      </c>
      <c r="E86" s="18">
        <v>0.36049999999999999</v>
      </c>
      <c r="F86" s="18">
        <v>0.99990000000000001</v>
      </c>
    </row>
    <row r="87" spans="1:6" x14ac:dyDescent="0.25">
      <c r="A87" s="22"/>
      <c r="B87" t="s">
        <v>361</v>
      </c>
      <c r="C87" t="s">
        <v>782</v>
      </c>
      <c r="D87" s="19">
        <v>0.98529956399999996</v>
      </c>
      <c r="E87" s="18">
        <v>0.53459999999999996</v>
      </c>
      <c r="F87" s="18">
        <v>0.53459999999999996</v>
      </c>
    </row>
    <row r="88" spans="1:6" x14ac:dyDescent="0.25">
      <c r="A88" s="22"/>
      <c r="B88" t="s">
        <v>783</v>
      </c>
      <c r="C88" t="s">
        <v>782</v>
      </c>
      <c r="D88" s="19">
        <v>1.292789738</v>
      </c>
      <c r="E88" s="18">
        <v>1.03E-2</v>
      </c>
      <c r="F88" s="18">
        <v>7.2099999999999997E-2</v>
      </c>
    </row>
    <row r="89" spans="1:6" x14ac:dyDescent="0.25">
      <c r="A89" s="22"/>
      <c r="B89" t="s">
        <v>629</v>
      </c>
      <c r="C89" t="s">
        <v>782</v>
      </c>
      <c r="D89" s="19">
        <v>0.826840515</v>
      </c>
      <c r="E89" s="18">
        <v>0.21429999999999999</v>
      </c>
      <c r="F89" s="18">
        <v>0.99990000000000001</v>
      </c>
    </row>
    <row r="90" spans="1:6" x14ac:dyDescent="0.25">
      <c r="A90" s="22"/>
      <c r="B90" t="s">
        <v>630</v>
      </c>
      <c r="C90" t="s">
        <v>782</v>
      </c>
      <c r="D90" s="19">
        <v>1.1793218990000001</v>
      </c>
      <c r="E90" s="18">
        <v>0.1234</v>
      </c>
      <c r="F90" s="18">
        <v>0.74039999999999995</v>
      </c>
    </row>
    <row r="91" spans="1:6" x14ac:dyDescent="0.25">
      <c r="A91" s="22"/>
      <c r="B91" t="s">
        <v>666</v>
      </c>
      <c r="C91" t="s">
        <v>784</v>
      </c>
      <c r="D91" s="19">
        <v>0.48218360199999999</v>
      </c>
      <c r="E91" s="18">
        <v>8.9999999999999998E-4</v>
      </c>
      <c r="F91" s="18">
        <v>3.5999999999999999E-3</v>
      </c>
    </row>
    <row r="92" spans="1:6" x14ac:dyDescent="0.25">
      <c r="A92" s="22"/>
      <c r="B92" t="s">
        <v>785</v>
      </c>
      <c r="C92" t="s">
        <v>784</v>
      </c>
      <c r="D92" s="19">
        <v>0.86167531600000002</v>
      </c>
      <c r="E92" s="18">
        <v>6.5199999999999994E-2</v>
      </c>
      <c r="F92" s="18">
        <v>0.13039999999999999</v>
      </c>
    </row>
    <row r="93" spans="1:6" x14ac:dyDescent="0.25">
      <c r="A93" s="22"/>
      <c r="B93" t="s">
        <v>675</v>
      </c>
      <c r="C93" t="s">
        <v>784</v>
      </c>
      <c r="D93" s="19">
        <v>1.315144289</v>
      </c>
      <c r="E93" s="18">
        <v>0.46860000000000002</v>
      </c>
      <c r="F93" s="18">
        <v>0.46860000000000002</v>
      </c>
    </row>
    <row r="94" spans="1:6" x14ac:dyDescent="0.25">
      <c r="A94" s="22"/>
      <c r="B94" t="s">
        <v>174</v>
      </c>
      <c r="C94" t="s">
        <v>784</v>
      </c>
      <c r="D94" s="19">
        <v>0.74604864599999998</v>
      </c>
      <c r="E94" s="18">
        <v>2.3E-3</v>
      </c>
      <c r="F94" s="18">
        <v>6.8999999999999999E-3</v>
      </c>
    </row>
    <row r="95" spans="1:6" x14ac:dyDescent="0.25">
      <c r="A95" s="22"/>
      <c r="B95" t="s">
        <v>786</v>
      </c>
      <c r="C95" t="s">
        <v>787</v>
      </c>
      <c r="D95" s="19">
        <v>1.00742753</v>
      </c>
      <c r="E95" s="18">
        <v>0.52039999999999997</v>
      </c>
      <c r="F95" s="18">
        <v>0.52039999999999997</v>
      </c>
    </row>
    <row r="96" spans="1:6" x14ac:dyDescent="0.25">
      <c r="A96" s="22"/>
      <c r="B96" t="s">
        <v>788</v>
      </c>
      <c r="C96" t="s">
        <v>787</v>
      </c>
      <c r="D96" s="19">
        <v>1.257988323</v>
      </c>
      <c r="E96" s="18">
        <v>8.0299999999999996E-2</v>
      </c>
      <c r="F96" s="18">
        <v>0.2409</v>
      </c>
    </row>
    <row r="97" spans="1:6" x14ac:dyDescent="0.25">
      <c r="A97" s="22"/>
      <c r="B97" t="s">
        <v>789</v>
      </c>
      <c r="C97" t="s">
        <v>787</v>
      </c>
      <c r="D97" s="19">
        <v>0.75922625099999996</v>
      </c>
      <c r="E97" s="18">
        <v>4.1099999999999998E-2</v>
      </c>
      <c r="F97" s="18">
        <v>0.20549999999999999</v>
      </c>
    </row>
    <row r="98" spans="1:6" x14ac:dyDescent="0.25">
      <c r="A98" s="22"/>
      <c r="B98" t="s">
        <v>790</v>
      </c>
      <c r="C98" t="s">
        <v>787</v>
      </c>
      <c r="D98" s="19">
        <v>1.6014367759999999</v>
      </c>
      <c r="E98" s="18">
        <v>4.1099999999999998E-2</v>
      </c>
      <c r="F98" s="18">
        <v>0.16439999999999999</v>
      </c>
    </row>
    <row r="99" spans="1:6" x14ac:dyDescent="0.25">
      <c r="A99" s="22"/>
      <c r="B99" t="s">
        <v>217</v>
      </c>
      <c r="C99" t="s">
        <v>787</v>
      </c>
      <c r="D99" s="19">
        <v>1.219349545</v>
      </c>
      <c r="E99" s="18">
        <v>0.1641</v>
      </c>
      <c r="F99" s="18">
        <v>0.32819999999999999</v>
      </c>
    </row>
    <row r="100" spans="1:6" x14ac:dyDescent="0.25">
      <c r="A100" s="22"/>
      <c r="B100" t="s">
        <v>519</v>
      </c>
      <c r="C100" t="s">
        <v>787</v>
      </c>
      <c r="D100" s="19">
        <v>2.8889115400000001</v>
      </c>
      <c r="E100" s="18">
        <v>2.2000000000000001E-3</v>
      </c>
      <c r="F100" s="18">
        <v>1.32E-2</v>
      </c>
    </row>
    <row r="101" spans="1:6" x14ac:dyDescent="0.25">
      <c r="A101" s="22"/>
      <c r="B101" t="s">
        <v>791</v>
      </c>
      <c r="C101" t="s">
        <v>792</v>
      </c>
      <c r="D101" s="19">
        <v>1.2492261680000001</v>
      </c>
      <c r="E101" s="18">
        <v>0.1678</v>
      </c>
      <c r="F101" s="18">
        <v>0.50340000000000007</v>
      </c>
    </row>
    <row r="102" spans="1:6" x14ac:dyDescent="0.25">
      <c r="A102" s="22"/>
      <c r="B102" t="s">
        <v>305</v>
      </c>
      <c r="C102" t="s">
        <v>792</v>
      </c>
      <c r="D102" s="19">
        <v>1.037837879</v>
      </c>
      <c r="E102" s="18">
        <v>0.19109999999999999</v>
      </c>
      <c r="F102" s="18">
        <v>0.38219999999999998</v>
      </c>
    </row>
    <row r="103" spans="1:6" x14ac:dyDescent="0.25">
      <c r="A103" s="22"/>
      <c r="B103" t="s">
        <v>793</v>
      </c>
      <c r="C103" t="s">
        <v>792</v>
      </c>
      <c r="D103" s="19">
        <v>1.041953377</v>
      </c>
      <c r="E103" s="18">
        <v>0.3992</v>
      </c>
      <c r="F103" s="18">
        <v>0.3992</v>
      </c>
    </row>
    <row r="104" spans="1:6" x14ac:dyDescent="0.25">
      <c r="A104" s="22"/>
      <c r="B104" t="s">
        <v>161</v>
      </c>
      <c r="C104" t="s">
        <v>792</v>
      </c>
      <c r="D104" s="19">
        <v>1.1325194810000001</v>
      </c>
      <c r="E104" s="18">
        <v>6.5199999999999994E-2</v>
      </c>
      <c r="F104" s="18">
        <v>0.39119999999999999</v>
      </c>
    </row>
    <row r="105" spans="1:6" x14ac:dyDescent="0.25">
      <c r="A105" s="22"/>
      <c r="B105" t="s">
        <v>162</v>
      </c>
      <c r="C105" t="s">
        <v>792</v>
      </c>
      <c r="D105" s="19">
        <v>0.88336977800000005</v>
      </c>
      <c r="E105" s="18">
        <v>0.14119999999999999</v>
      </c>
      <c r="F105" s="18">
        <v>0.70599999999999996</v>
      </c>
    </row>
    <row r="106" spans="1:6" x14ac:dyDescent="0.25">
      <c r="A106" s="22"/>
      <c r="B106" t="s">
        <v>794</v>
      </c>
      <c r="C106" t="s">
        <v>792</v>
      </c>
      <c r="D106" s="19">
        <v>1.111253837</v>
      </c>
      <c r="E106" s="18">
        <v>0.1641</v>
      </c>
      <c r="F106" s="18">
        <v>0.65639999999999998</v>
      </c>
    </row>
    <row r="107" spans="1:6" x14ac:dyDescent="0.25">
      <c r="A107" s="22"/>
      <c r="B107" t="s">
        <v>61</v>
      </c>
      <c r="C107" t="s">
        <v>795</v>
      </c>
      <c r="D107" s="19">
        <v>0.68736868600000001</v>
      </c>
      <c r="E107" s="18">
        <v>0.1</v>
      </c>
      <c r="F107" s="18">
        <v>0.8</v>
      </c>
    </row>
    <row r="108" spans="1:6" x14ac:dyDescent="0.25">
      <c r="A108" s="22"/>
      <c r="B108" t="s">
        <v>64</v>
      </c>
      <c r="C108" t="s">
        <v>795</v>
      </c>
      <c r="D108" s="19">
        <v>0.84778562199999996</v>
      </c>
      <c r="E108" s="18">
        <v>0.16450000000000001</v>
      </c>
      <c r="F108" s="18">
        <v>0.9870000000000001</v>
      </c>
    </row>
    <row r="109" spans="1:6" x14ac:dyDescent="0.25">
      <c r="A109" s="22"/>
      <c r="B109" t="s">
        <v>796</v>
      </c>
      <c r="C109" t="s">
        <v>795</v>
      </c>
      <c r="D109" s="19">
        <v>0.91947848499999996</v>
      </c>
      <c r="E109" s="18">
        <v>0.32269999999999999</v>
      </c>
      <c r="F109" s="18">
        <v>0.64539999999999997</v>
      </c>
    </row>
    <row r="110" spans="1:6" x14ac:dyDescent="0.25">
      <c r="A110" s="22"/>
      <c r="B110" t="s">
        <v>134</v>
      </c>
      <c r="C110" t="s">
        <v>795</v>
      </c>
      <c r="D110" s="19">
        <v>0.56634046699999996</v>
      </c>
      <c r="E110" s="18">
        <v>2.2000000000000001E-3</v>
      </c>
      <c r="F110" s="18">
        <v>2.2000000000000002E-2</v>
      </c>
    </row>
    <row r="111" spans="1:6" x14ac:dyDescent="0.25">
      <c r="A111" s="22"/>
      <c r="B111" t="s">
        <v>179</v>
      </c>
      <c r="C111" t="s">
        <v>795</v>
      </c>
      <c r="D111" s="19">
        <v>1.1114218069999999</v>
      </c>
      <c r="E111" s="18">
        <v>0.2424</v>
      </c>
      <c r="F111" s="18">
        <v>0.96960000000000002</v>
      </c>
    </row>
    <row r="112" spans="1:6" x14ac:dyDescent="0.25">
      <c r="A112" s="22"/>
      <c r="B112" t="s">
        <v>192</v>
      </c>
      <c r="C112" t="s">
        <v>795</v>
      </c>
      <c r="D112" s="19">
        <v>0.89614602300000001</v>
      </c>
      <c r="E112" s="18">
        <v>0.19109999999999999</v>
      </c>
      <c r="F112" s="18">
        <v>0.95550000000000002</v>
      </c>
    </row>
    <row r="113" spans="1:6" x14ac:dyDescent="0.25">
      <c r="A113" s="22"/>
      <c r="B113" t="s">
        <v>797</v>
      </c>
      <c r="C113" t="s">
        <v>795</v>
      </c>
      <c r="D113" s="19">
        <v>1.2074161139999999</v>
      </c>
      <c r="E113" s="18">
        <v>0.15479999999999999</v>
      </c>
      <c r="F113" s="18">
        <v>0.99990000000000001</v>
      </c>
    </row>
    <row r="114" spans="1:6" x14ac:dyDescent="0.25">
      <c r="A114" s="22"/>
      <c r="B114" t="s">
        <v>798</v>
      </c>
      <c r="C114" t="s">
        <v>795</v>
      </c>
      <c r="D114" s="19">
        <v>0.99067241900000003</v>
      </c>
      <c r="E114" s="18">
        <v>0.53139999999999998</v>
      </c>
      <c r="F114" s="18">
        <v>0.53139999999999998</v>
      </c>
    </row>
    <row r="115" spans="1:6" x14ac:dyDescent="0.25">
      <c r="A115" s="22"/>
      <c r="B115" t="s">
        <v>731</v>
      </c>
      <c r="C115" t="s">
        <v>795</v>
      </c>
      <c r="D115" s="19">
        <v>1.3839913239999999</v>
      </c>
      <c r="E115" s="18">
        <v>4.65E-2</v>
      </c>
      <c r="F115" s="18">
        <v>0.41849999999999998</v>
      </c>
    </row>
    <row r="116" spans="1:6" x14ac:dyDescent="0.25">
      <c r="A116" s="22"/>
      <c r="B116" t="s">
        <v>386</v>
      </c>
      <c r="C116" t="s">
        <v>795</v>
      </c>
      <c r="D116" s="19">
        <v>0.89122500699999996</v>
      </c>
      <c r="E116" s="18">
        <v>0.2424</v>
      </c>
      <c r="F116" s="18">
        <v>0.72720000000000007</v>
      </c>
    </row>
    <row r="117" spans="1:6" x14ac:dyDescent="0.25">
      <c r="A117" s="22"/>
      <c r="B117" t="s">
        <v>799</v>
      </c>
      <c r="C117" t="s">
        <v>800</v>
      </c>
      <c r="D117" s="19">
        <v>0.99058261199999997</v>
      </c>
      <c r="E117" s="18">
        <v>0.52039999999999997</v>
      </c>
      <c r="F117" s="18">
        <v>0.52039999999999997</v>
      </c>
    </row>
    <row r="118" spans="1:6" x14ac:dyDescent="0.25">
      <c r="A118" s="22"/>
      <c r="B118" t="s">
        <v>365</v>
      </c>
      <c r="C118" t="s">
        <v>800</v>
      </c>
      <c r="D118" s="19">
        <v>0.90217913900000002</v>
      </c>
      <c r="E118" s="18">
        <v>0.19700000000000001</v>
      </c>
      <c r="F118" s="18">
        <v>0.78800000000000003</v>
      </c>
    </row>
    <row r="119" spans="1:6" x14ac:dyDescent="0.25">
      <c r="A119" s="22"/>
      <c r="B119" t="s">
        <v>353</v>
      </c>
      <c r="C119" t="s">
        <v>800</v>
      </c>
      <c r="D119" s="19">
        <v>0.89147753399999996</v>
      </c>
      <c r="E119" s="18">
        <v>0.21429999999999999</v>
      </c>
      <c r="F119" s="18">
        <v>0.64290000000000003</v>
      </c>
    </row>
    <row r="120" spans="1:6" x14ac:dyDescent="0.25">
      <c r="A120" s="22"/>
      <c r="B120" t="s">
        <v>219</v>
      </c>
      <c r="C120" t="s">
        <v>800</v>
      </c>
      <c r="D120" s="19">
        <v>1.465962429</v>
      </c>
      <c r="E120" s="18">
        <v>7.6E-3</v>
      </c>
      <c r="F120" s="18">
        <v>6.08E-2</v>
      </c>
    </row>
    <row r="121" spans="1:6" x14ac:dyDescent="0.25">
      <c r="A121" s="22"/>
      <c r="B121" t="s">
        <v>461</v>
      </c>
      <c r="C121" t="s">
        <v>800</v>
      </c>
      <c r="D121" s="19">
        <v>0.87269043999999996</v>
      </c>
      <c r="E121" s="18">
        <v>2.4899999999999999E-2</v>
      </c>
      <c r="F121" s="18">
        <v>0.14939999999999998</v>
      </c>
    </row>
    <row r="122" spans="1:6" x14ac:dyDescent="0.25">
      <c r="A122" s="22"/>
      <c r="B122" t="s">
        <v>801</v>
      </c>
      <c r="C122" t="s">
        <v>800</v>
      </c>
      <c r="D122" s="19">
        <v>1.3556105709999999</v>
      </c>
      <c r="E122" s="18">
        <v>4.1500000000000002E-2</v>
      </c>
      <c r="F122" s="18">
        <v>0.20750000000000002</v>
      </c>
    </row>
    <row r="123" spans="1:6" x14ac:dyDescent="0.25">
      <c r="A123" s="22"/>
      <c r="B123" t="s">
        <v>802</v>
      </c>
      <c r="C123" t="s">
        <v>800</v>
      </c>
      <c r="D123" s="19">
        <v>1.1241035130000001</v>
      </c>
      <c r="E123" s="18">
        <v>0.25269999999999998</v>
      </c>
      <c r="F123" s="18">
        <v>0.50539999999999996</v>
      </c>
    </row>
    <row r="124" spans="1:6" x14ac:dyDescent="0.25">
      <c r="A124" s="22"/>
      <c r="B124" t="s">
        <v>464</v>
      </c>
      <c r="C124" t="s">
        <v>800</v>
      </c>
      <c r="D124" s="19">
        <v>1.223607646</v>
      </c>
      <c r="E124" s="18">
        <v>1.41E-2</v>
      </c>
      <c r="F124" s="18">
        <v>9.8699999999999996E-2</v>
      </c>
    </row>
    <row r="125" spans="1:6" x14ac:dyDescent="0.25">
      <c r="A125" s="22" t="s">
        <v>805</v>
      </c>
      <c r="B125" t="s">
        <v>781</v>
      </c>
      <c r="C125" t="s">
        <v>782</v>
      </c>
      <c r="D125" s="19">
        <v>1.236809115</v>
      </c>
      <c r="E125" s="18">
        <v>0.1678</v>
      </c>
      <c r="F125" s="18">
        <v>0.67120000000000002</v>
      </c>
    </row>
    <row r="126" spans="1:6" x14ac:dyDescent="0.25">
      <c r="A126" s="22"/>
      <c r="B126" t="s">
        <v>138</v>
      </c>
      <c r="C126" t="s">
        <v>782</v>
      </c>
      <c r="D126" s="19">
        <v>1.0008722400000001</v>
      </c>
      <c r="E126" s="18">
        <v>0.43330000000000002</v>
      </c>
      <c r="F126" s="18">
        <v>0.86660000000000004</v>
      </c>
    </row>
    <row r="127" spans="1:6" x14ac:dyDescent="0.25">
      <c r="A127" s="22"/>
      <c r="B127" t="s">
        <v>149</v>
      </c>
      <c r="C127" t="s">
        <v>782</v>
      </c>
      <c r="D127" s="19">
        <v>0.82710502500000005</v>
      </c>
      <c r="E127" s="18">
        <v>9.4600000000000004E-2</v>
      </c>
      <c r="F127" s="18">
        <v>0.47300000000000003</v>
      </c>
    </row>
    <row r="128" spans="1:6" x14ac:dyDescent="0.25">
      <c r="A128" s="22"/>
      <c r="B128" t="s">
        <v>361</v>
      </c>
      <c r="C128" t="s">
        <v>782</v>
      </c>
      <c r="D128" s="19">
        <v>0.98764594299999997</v>
      </c>
      <c r="E128" s="18">
        <v>0.52249999999999996</v>
      </c>
      <c r="F128" s="18">
        <v>0.52249999999999996</v>
      </c>
    </row>
    <row r="129" spans="1:6" x14ac:dyDescent="0.25">
      <c r="A129" s="22"/>
      <c r="B129" t="s">
        <v>783</v>
      </c>
      <c r="C129" t="s">
        <v>782</v>
      </c>
      <c r="D129" s="19">
        <v>1.180629387</v>
      </c>
      <c r="E129" s="18">
        <v>1.03E-2</v>
      </c>
      <c r="F129" s="18">
        <v>6.1800000000000001E-2</v>
      </c>
    </row>
    <row r="130" spans="1:6" x14ac:dyDescent="0.25">
      <c r="A130" s="22"/>
      <c r="B130" t="s">
        <v>629</v>
      </c>
      <c r="C130" t="s">
        <v>782</v>
      </c>
      <c r="D130" s="19">
        <v>1.167562561</v>
      </c>
      <c r="E130" s="18">
        <v>7.0000000000000001E-3</v>
      </c>
      <c r="F130" s="18">
        <v>4.9000000000000002E-2</v>
      </c>
    </row>
    <row r="131" spans="1:6" x14ac:dyDescent="0.25">
      <c r="A131" s="22"/>
      <c r="B131" t="s">
        <v>630</v>
      </c>
      <c r="C131" t="s">
        <v>782</v>
      </c>
      <c r="D131" s="19">
        <v>0.96314548499999997</v>
      </c>
      <c r="E131" s="18">
        <v>0.38940000000000002</v>
      </c>
      <c r="F131" s="18">
        <v>0.99990000000000001</v>
      </c>
    </row>
    <row r="132" spans="1:6" x14ac:dyDescent="0.25">
      <c r="A132" s="22"/>
      <c r="B132" t="s">
        <v>666</v>
      </c>
      <c r="C132" t="s">
        <v>784</v>
      </c>
      <c r="D132" s="19">
        <v>0.50173323400000003</v>
      </c>
      <c r="E132" s="18">
        <v>1.03E-2</v>
      </c>
      <c r="F132" s="18">
        <v>4.1200000000000001E-2</v>
      </c>
    </row>
    <row r="133" spans="1:6" x14ac:dyDescent="0.25">
      <c r="A133" s="22"/>
      <c r="B133" t="s">
        <v>785</v>
      </c>
      <c r="C133" t="s">
        <v>784</v>
      </c>
      <c r="D133" s="19">
        <v>0.84476437800000004</v>
      </c>
      <c r="E133" s="18">
        <v>2.7E-2</v>
      </c>
      <c r="F133" s="18">
        <v>5.3999999999999999E-2</v>
      </c>
    </row>
    <row r="134" spans="1:6" x14ac:dyDescent="0.25">
      <c r="A134" s="22"/>
      <c r="B134" t="s">
        <v>675</v>
      </c>
      <c r="C134" t="s">
        <v>784</v>
      </c>
      <c r="D134" s="19">
        <v>0.94622998199999997</v>
      </c>
      <c r="E134" s="18">
        <v>0.22090000000000001</v>
      </c>
      <c r="F134" s="18">
        <v>0.22090000000000001</v>
      </c>
    </row>
    <row r="135" spans="1:6" x14ac:dyDescent="0.25">
      <c r="A135" s="22"/>
      <c r="B135" t="s">
        <v>174</v>
      </c>
      <c r="C135" t="s">
        <v>784</v>
      </c>
      <c r="D135" s="19">
        <v>0.66504862399999998</v>
      </c>
      <c r="E135" s="18">
        <v>1.4500000000000001E-2</v>
      </c>
      <c r="F135" s="18">
        <v>4.3500000000000004E-2</v>
      </c>
    </row>
    <row r="136" spans="1:6" x14ac:dyDescent="0.25">
      <c r="A136" s="22"/>
      <c r="B136" t="s">
        <v>786</v>
      </c>
      <c r="C136" t="s">
        <v>787</v>
      </c>
      <c r="D136" s="19">
        <v>0.95400874300000005</v>
      </c>
      <c r="E136" s="18">
        <v>0.30630000000000002</v>
      </c>
      <c r="F136" s="18">
        <v>0.91890000000000005</v>
      </c>
    </row>
    <row r="137" spans="1:6" x14ac:dyDescent="0.25">
      <c r="A137" s="22"/>
      <c r="B137" t="s">
        <v>788</v>
      </c>
      <c r="C137" t="s">
        <v>787</v>
      </c>
      <c r="D137" s="19">
        <v>1.296522258</v>
      </c>
      <c r="E137" s="18">
        <v>1.9E-3</v>
      </c>
      <c r="F137" s="18">
        <v>9.4999999999999998E-3</v>
      </c>
    </row>
    <row r="138" spans="1:6" x14ac:dyDescent="0.25">
      <c r="A138" s="22"/>
      <c r="B138" t="s">
        <v>789</v>
      </c>
      <c r="C138" t="s">
        <v>787</v>
      </c>
      <c r="D138" s="19">
        <v>1.324388653</v>
      </c>
      <c r="E138" s="18">
        <v>0.1678</v>
      </c>
      <c r="F138" s="18">
        <v>0.67120000000000002</v>
      </c>
    </row>
    <row r="139" spans="1:6" x14ac:dyDescent="0.25">
      <c r="A139" s="22"/>
      <c r="B139" t="s">
        <v>790</v>
      </c>
      <c r="C139" t="s">
        <v>787</v>
      </c>
      <c r="D139" s="19">
        <v>1.06981755</v>
      </c>
      <c r="E139" s="18">
        <v>0.43330000000000002</v>
      </c>
      <c r="F139" s="18">
        <v>0.43330000000000002</v>
      </c>
    </row>
    <row r="140" spans="1:6" x14ac:dyDescent="0.25">
      <c r="A140" s="22"/>
      <c r="B140" t="s">
        <v>217</v>
      </c>
      <c r="C140" t="s">
        <v>787</v>
      </c>
      <c r="D140" s="19">
        <v>1.0420962730000001</v>
      </c>
      <c r="E140" s="18">
        <v>0.38940000000000002</v>
      </c>
      <c r="F140" s="18">
        <v>0.77880000000000005</v>
      </c>
    </row>
    <row r="141" spans="1:6" x14ac:dyDescent="0.25">
      <c r="A141" s="22"/>
      <c r="B141" t="s">
        <v>519</v>
      </c>
      <c r="C141" t="s">
        <v>787</v>
      </c>
      <c r="D141" s="19">
        <v>2.8103083930000001</v>
      </c>
      <c r="E141" s="18">
        <v>2.0000000000000001E-4</v>
      </c>
      <c r="F141" s="18">
        <v>1.2000000000000001E-3</v>
      </c>
    </row>
    <row r="142" spans="1:6" x14ac:dyDescent="0.25">
      <c r="A142" s="22"/>
      <c r="B142" t="s">
        <v>791</v>
      </c>
      <c r="C142" t="s">
        <v>792</v>
      </c>
      <c r="D142" s="19">
        <v>1.501549247</v>
      </c>
      <c r="E142" s="18">
        <v>3.2599999999999997E-2</v>
      </c>
      <c r="F142" s="18">
        <v>0.1956</v>
      </c>
    </row>
    <row r="143" spans="1:6" x14ac:dyDescent="0.25">
      <c r="A143" s="22"/>
      <c r="B143" t="s">
        <v>305</v>
      </c>
      <c r="C143" t="s">
        <v>792</v>
      </c>
      <c r="D143" s="19">
        <v>0.93515225499999999</v>
      </c>
      <c r="E143" s="18">
        <v>0.34720000000000001</v>
      </c>
      <c r="F143" s="18">
        <v>0.69440000000000002</v>
      </c>
    </row>
    <row r="144" spans="1:6" x14ac:dyDescent="0.25">
      <c r="A144" s="22"/>
      <c r="B144" t="s">
        <v>793</v>
      </c>
      <c r="C144" t="s">
        <v>792</v>
      </c>
      <c r="D144" s="19">
        <v>1.001894305</v>
      </c>
      <c r="E144" s="18">
        <v>0.38940000000000002</v>
      </c>
      <c r="F144" s="18">
        <v>0.38940000000000002</v>
      </c>
    </row>
    <row r="145" spans="1:6" x14ac:dyDescent="0.25">
      <c r="A145" s="22"/>
      <c r="B145" t="s">
        <v>161</v>
      </c>
      <c r="C145" t="s">
        <v>792</v>
      </c>
      <c r="D145" s="19">
        <v>0.87036894799999998</v>
      </c>
      <c r="E145" s="18">
        <v>0.1159</v>
      </c>
      <c r="F145" s="18">
        <v>0.57950000000000002</v>
      </c>
    </row>
    <row r="146" spans="1:6" x14ac:dyDescent="0.25">
      <c r="A146" s="22"/>
      <c r="B146" t="s">
        <v>162</v>
      </c>
      <c r="C146" t="s">
        <v>792</v>
      </c>
      <c r="D146" s="19">
        <v>0.89310492900000005</v>
      </c>
      <c r="E146" s="18">
        <v>0.2848</v>
      </c>
      <c r="F146" s="18">
        <v>0.85440000000000005</v>
      </c>
    </row>
    <row r="147" spans="1:6" x14ac:dyDescent="0.25">
      <c r="A147" s="22"/>
      <c r="B147" t="s">
        <v>794</v>
      </c>
      <c r="C147" t="s">
        <v>792</v>
      </c>
      <c r="D147" s="19">
        <v>0.92308602399999995</v>
      </c>
      <c r="E147" s="18">
        <v>0.26690000000000003</v>
      </c>
      <c r="F147" s="18">
        <v>0.99990000000000001</v>
      </c>
    </row>
    <row r="148" spans="1:6" x14ac:dyDescent="0.25">
      <c r="A148" s="22"/>
      <c r="B148" t="s">
        <v>61</v>
      </c>
      <c r="C148" t="s">
        <v>795</v>
      </c>
      <c r="D148" s="19">
        <v>1.227842589</v>
      </c>
      <c r="E148" s="18">
        <v>0.27779999999999999</v>
      </c>
      <c r="F148" s="18">
        <v>0.99990000000000001</v>
      </c>
    </row>
    <row r="149" spans="1:6" x14ac:dyDescent="0.25">
      <c r="A149" s="22"/>
      <c r="B149" t="s">
        <v>64</v>
      </c>
      <c r="C149" t="s">
        <v>795</v>
      </c>
      <c r="D149" s="19">
        <v>0.92203301400000004</v>
      </c>
      <c r="E149" s="18">
        <v>0.36049999999999999</v>
      </c>
      <c r="F149" s="18">
        <v>0.99990000000000001</v>
      </c>
    </row>
    <row r="150" spans="1:6" x14ac:dyDescent="0.25">
      <c r="A150" s="22"/>
      <c r="B150" t="s">
        <v>796</v>
      </c>
      <c r="C150" t="s">
        <v>795</v>
      </c>
      <c r="D150" s="19">
        <v>1.1714129550000001</v>
      </c>
      <c r="E150" s="18">
        <v>0.23169999999999999</v>
      </c>
      <c r="F150" s="18">
        <v>0.99990000000000001</v>
      </c>
    </row>
    <row r="151" spans="1:6" x14ac:dyDescent="0.25">
      <c r="A151" s="22"/>
      <c r="B151" t="s">
        <v>134</v>
      </c>
      <c r="C151" t="s">
        <v>795</v>
      </c>
      <c r="D151" s="19">
        <v>1.2623304200000001</v>
      </c>
      <c r="E151" s="18">
        <v>0.25269999999999998</v>
      </c>
      <c r="F151" s="18">
        <v>0.99990000000000001</v>
      </c>
    </row>
    <row r="152" spans="1:6" x14ac:dyDescent="0.25">
      <c r="A152" s="22"/>
      <c r="B152" t="s">
        <v>179</v>
      </c>
      <c r="C152" t="s">
        <v>795</v>
      </c>
      <c r="D152" s="19">
        <v>1.8850354540000001</v>
      </c>
      <c r="E152" s="18">
        <v>4.1500000000000002E-2</v>
      </c>
      <c r="F152" s="18">
        <v>0.41500000000000004</v>
      </c>
    </row>
    <row r="153" spans="1:6" x14ac:dyDescent="0.25">
      <c r="A153" s="22"/>
      <c r="B153" t="s">
        <v>192</v>
      </c>
      <c r="C153" t="s">
        <v>795</v>
      </c>
      <c r="D153" s="19">
        <v>1.0010274050000001</v>
      </c>
      <c r="E153" s="18">
        <v>0.38940000000000002</v>
      </c>
      <c r="F153" s="18">
        <v>0.77880000000000005</v>
      </c>
    </row>
    <row r="154" spans="1:6" x14ac:dyDescent="0.25">
      <c r="A154" s="22"/>
      <c r="B154" t="s">
        <v>797</v>
      </c>
      <c r="C154" t="s">
        <v>795</v>
      </c>
      <c r="D154" s="19">
        <v>1.0458559789999999</v>
      </c>
      <c r="E154" s="18">
        <v>0.32269999999999999</v>
      </c>
      <c r="F154" s="18">
        <v>0.99990000000000001</v>
      </c>
    </row>
    <row r="155" spans="1:6" x14ac:dyDescent="0.25">
      <c r="A155" s="22"/>
      <c r="B155" t="s">
        <v>798</v>
      </c>
      <c r="C155" t="s">
        <v>795</v>
      </c>
      <c r="D155" s="19">
        <v>0.78971751999999995</v>
      </c>
      <c r="E155" s="18">
        <v>0.47960000000000003</v>
      </c>
      <c r="F155" s="18">
        <v>0.47960000000000003</v>
      </c>
    </row>
    <row r="156" spans="1:6" x14ac:dyDescent="0.25">
      <c r="A156" s="22"/>
      <c r="B156" t="s">
        <v>731</v>
      </c>
      <c r="C156" t="s">
        <v>795</v>
      </c>
      <c r="D156" s="19">
        <v>1.666839644</v>
      </c>
      <c r="E156" s="18">
        <v>9.74E-2</v>
      </c>
      <c r="F156" s="18">
        <v>0.7792</v>
      </c>
    </row>
    <row r="157" spans="1:6" x14ac:dyDescent="0.25">
      <c r="A157" s="22"/>
      <c r="B157" t="s">
        <v>386</v>
      </c>
      <c r="C157" t="s">
        <v>795</v>
      </c>
      <c r="D157" s="19">
        <v>0.56438581099999996</v>
      </c>
      <c r="E157" s="18">
        <v>8.0299999999999996E-2</v>
      </c>
      <c r="F157" s="18">
        <v>0.72270000000000001</v>
      </c>
    </row>
    <row r="158" spans="1:6" x14ac:dyDescent="0.25">
      <c r="A158" s="22"/>
      <c r="B158" t="s">
        <v>799</v>
      </c>
      <c r="C158" t="s">
        <v>800</v>
      </c>
      <c r="D158" s="19">
        <v>0.96908613300000002</v>
      </c>
      <c r="E158" s="18">
        <v>0.43330000000000002</v>
      </c>
      <c r="F158" s="18">
        <v>0.86660000000000004</v>
      </c>
    </row>
    <row r="159" spans="1:6" x14ac:dyDescent="0.25">
      <c r="A159" s="22"/>
      <c r="B159" t="s">
        <v>365</v>
      </c>
      <c r="C159" t="s">
        <v>800</v>
      </c>
      <c r="D159" s="19">
        <v>0.963003002</v>
      </c>
      <c r="E159" s="18">
        <v>0.33100000000000002</v>
      </c>
      <c r="F159" s="18">
        <v>0.9930000000000001</v>
      </c>
    </row>
    <row r="160" spans="1:6" x14ac:dyDescent="0.25">
      <c r="A160" s="22"/>
      <c r="B160" t="s">
        <v>353</v>
      </c>
      <c r="C160" t="s">
        <v>800</v>
      </c>
      <c r="D160" s="19">
        <v>1.0553830980000001</v>
      </c>
      <c r="E160" s="18">
        <v>0.1678</v>
      </c>
      <c r="F160" s="18">
        <v>0.67120000000000002</v>
      </c>
    </row>
    <row r="161" spans="1:6" x14ac:dyDescent="0.25">
      <c r="A161" s="22"/>
      <c r="B161" t="s">
        <v>219</v>
      </c>
      <c r="C161" t="s">
        <v>800</v>
      </c>
      <c r="D161" s="19">
        <v>0.97790010900000002</v>
      </c>
      <c r="E161" s="18">
        <v>0.47960000000000003</v>
      </c>
      <c r="F161" s="18">
        <v>0.47960000000000003</v>
      </c>
    </row>
    <row r="162" spans="1:6" x14ac:dyDescent="0.25">
      <c r="A162" s="22"/>
      <c r="B162" t="s">
        <v>461</v>
      </c>
      <c r="C162" t="s">
        <v>800</v>
      </c>
      <c r="D162" s="19">
        <v>0.87665420400000005</v>
      </c>
      <c r="E162" s="18">
        <v>3.61E-2</v>
      </c>
      <c r="F162" s="18">
        <v>0.18049999999999999</v>
      </c>
    </row>
    <row r="163" spans="1:6" x14ac:dyDescent="0.25">
      <c r="A163" s="22"/>
      <c r="B163" t="s">
        <v>801</v>
      </c>
      <c r="C163" t="s">
        <v>800</v>
      </c>
      <c r="D163" s="19">
        <v>1.664919389</v>
      </c>
      <c r="E163" s="18">
        <v>2.0000000000000001E-4</v>
      </c>
      <c r="F163" s="18">
        <v>1.6000000000000001E-3</v>
      </c>
    </row>
    <row r="164" spans="1:6" x14ac:dyDescent="0.25">
      <c r="A164" s="22"/>
      <c r="B164" t="s">
        <v>802</v>
      </c>
      <c r="C164" t="s">
        <v>800</v>
      </c>
      <c r="D164" s="19">
        <v>1.404129328</v>
      </c>
      <c r="E164" s="18">
        <v>4.7000000000000002E-3</v>
      </c>
      <c r="F164" s="18">
        <v>3.2899999999999999E-2</v>
      </c>
    </row>
    <row r="165" spans="1:6" x14ac:dyDescent="0.25">
      <c r="A165" s="22"/>
      <c r="B165" t="s">
        <v>464</v>
      </c>
      <c r="C165" t="s">
        <v>800</v>
      </c>
      <c r="D165" s="19">
        <v>1.3859433189999999</v>
      </c>
      <c r="E165" s="18">
        <v>4.7000000000000002E-3</v>
      </c>
      <c r="F165" s="18">
        <v>2.8200000000000003E-2</v>
      </c>
    </row>
    <row r="166" spans="1:6" x14ac:dyDescent="0.25">
      <c r="A166" s="22" t="s">
        <v>806</v>
      </c>
      <c r="B166" t="s">
        <v>781</v>
      </c>
      <c r="C166" t="s">
        <v>782</v>
      </c>
      <c r="D166" s="19">
        <v>0.816531224</v>
      </c>
      <c r="E166" s="18">
        <v>0.1641</v>
      </c>
      <c r="F166" s="18">
        <v>0.98459999999999992</v>
      </c>
    </row>
    <row r="167" spans="1:6" x14ac:dyDescent="0.25">
      <c r="A167" s="22"/>
      <c r="B167" t="s">
        <v>138</v>
      </c>
      <c r="C167" t="s">
        <v>782</v>
      </c>
      <c r="D167" s="19">
        <v>1.181803978</v>
      </c>
      <c r="E167" s="18">
        <v>0.14050000000000001</v>
      </c>
      <c r="F167" s="18">
        <v>0.98350000000000004</v>
      </c>
    </row>
    <row r="168" spans="1:6" x14ac:dyDescent="0.25">
      <c r="A168" s="22"/>
      <c r="B168" t="s">
        <v>149</v>
      </c>
      <c r="C168" t="s">
        <v>782</v>
      </c>
      <c r="D168" s="19">
        <v>0.91872217199999995</v>
      </c>
      <c r="E168" s="18">
        <v>0.1678</v>
      </c>
      <c r="F168" s="18">
        <v>0.83899999999999997</v>
      </c>
    </row>
    <row r="169" spans="1:6" x14ac:dyDescent="0.25">
      <c r="A169" s="22"/>
      <c r="B169" t="s">
        <v>361</v>
      </c>
      <c r="C169" t="s">
        <v>782</v>
      </c>
      <c r="D169" s="19">
        <v>1.0910697170000001</v>
      </c>
      <c r="E169" s="18">
        <v>0.3992</v>
      </c>
      <c r="F169" s="18">
        <v>0.7984</v>
      </c>
    </row>
    <row r="170" spans="1:6" x14ac:dyDescent="0.25">
      <c r="A170" s="22"/>
      <c r="B170" t="s">
        <v>783</v>
      </c>
      <c r="C170" t="s">
        <v>782</v>
      </c>
      <c r="D170" s="19">
        <v>1.1893695989999999</v>
      </c>
      <c r="E170" s="18">
        <v>0.1678</v>
      </c>
      <c r="F170" s="18">
        <v>0.67120000000000002</v>
      </c>
    </row>
    <row r="171" spans="1:6" x14ac:dyDescent="0.25">
      <c r="A171" s="22"/>
      <c r="B171" t="s">
        <v>629</v>
      </c>
      <c r="C171" t="s">
        <v>782</v>
      </c>
      <c r="D171" s="19">
        <v>0.99305170099999995</v>
      </c>
      <c r="E171" s="18">
        <v>0.3992</v>
      </c>
      <c r="F171" s="18">
        <v>0.3992</v>
      </c>
    </row>
    <row r="172" spans="1:6" x14ac:dyDescent="0.25">
      <c r="A172" s="22"/>
      <c r="B172" t="s">
        <v>630</v>
      </c>
      <c r="C172" t="s">
        <v>782</v>
      </c>
      <c r="D172" s="19">
        <v>0.94104116100000001</v>
      </c>
      <c r="E172" s="18">
        <v>0.36049999999999999</v>
      </c>
      <c r="F172" s="18">
        <v>0.99990000000000001</v>
      </c>
    </row>
    <row r="173" spans="1:6" x14ac:dyDescent="0.25">
      <c r="A173" s="22"/>
      <c r="B173" t="s">
        <v>666</v>
      </c>
      <c r="C173" t="s">
        <v>784</v>
      </c>
      <c r="D173" s="19">
        <v>0.59329136299999996</v>
      </c>
      <c r="E173" s="18">
        <v>2.7E-2</v>
      </c>
      <c r="F173" s="18">
        <v>0.108</v>
      </c>
    </row>
    <row r="174" spans="1:6" x14ac:dyDescent="0.25">
      <c r="A174" s="22"/>
      <c r="B174" t="s">
        <v>785</v>
      </c>
      <c r="C174" t="s">
        <v>784</v>
      </c>
      <c r="D174" s="19">
        <v>1.0202873880000001</v>
      </c>
      <c r="E174" s="18">
        <v>0.38940000000000002</v>
      </c>
      <c r="F174" s="18">
        <v>0.77880000000000005</v>
      </c>
    </row>
    <row r="175" spans="1:6" x14ac:dyDescent="0.25">
      <c r="A175" s="22"/>
      <c r="B175" t="s">
        <v>675</v>
      </c>
      <c r="C175" t="s">
        <v>784</v>
      </c>
      <c r="D175" s="19">
        <v>0.97182796500000002</v>
      </c>
      <c r="E175" s="18">
        <v>0.3992</v>
      </c>
      <c r="F175" s="18">
        <v>0.3992</v>
      </c>
    </row>
    <row r="176" spans="1:6" x14ac:dyDescent="0.25">
      <c r="A176" s="22"/>
      <c r="B176" t="s">
        <v>174</v>
      </c>
      <c r="C176" t="s">
        <v>784</v>
      </c>
      <c r="D176" s="19">
        <v>0.80417748600000005</v>
      </c>
      <c r="E176" s="18">
        <v>9.4600000000000004E-2</v>
      </c>
      <c r="F176" s="18">
        <v>0.2838</v>
      </c>
    </row>
    <row r="177" spans="1:6" x14ac:dyDescent="0.25">
      <c r="A177" s="22"/>
      <c r="B177" t="s">
        <v>786</v>
      </c>
      <c r="C177" t="s">
        <v>787</v>
      </c>
      <c r="D177" s="19">
        <v>1.096713083</v>
      </c>
      <c r="E177" s="18">
        <v>0.26790000000000003</v>
      </c>
      <c r="F177" s="18">
        <v>0.26790000000000003</v>
      </c>
    </row>
    <row r="178" spans="1:6" x14ac:dyDescent="0.25">
      <c r="A178" s="22"/>
      <c r="B178" t="s">
        <v>788</v>
      </c>
      <c r="C178" t="s">
        <v>787</v>
      </c>
      <c r="D178" s="19">
        <v>1.512935036</v>
      </c>
      <c r="E178" s="18">
        <v>4.7000000000000002E-3</v>
      </c>
      <c r="F178" s="18">
        <v>1.8800000000000001E-2</v>
      </c>
    </row>
    <row r="179" spans="1:6" x14ac:dyDescent="0.25">
      <c r="A179" s="22"/>
      <c r="B179" t="s">
        <v>789</v>
      </c>
      <c r="C179" t="s">
        <v>787</v>
      </c>
      <c r="D179" s="19">
        <v>1.594306438</v>
      </c>
      <c r="E179" s="18">
        <v>0.02</v>
      </c>
      <c r="F179" s="18">
        <v>0.04</v>
      </c>
    </row>
    <row r="180" spans="1:6" x14ac:dyDescent="0.25">
      <c r="A180" s="22"/>
      <c r="B180" t="s">
        <v>790</v>
      </c>
      <c r="C180" t="s">
        <v>787</v>
      </c>
      <c r="D180" s="19">
        <v>1.322847576</v>
      </c>
      <c r="E180" s="18">
        <v>1.5E-3</v>
      </c>
      <c r="F180" s="18">
        <v>7.4999999999999997E-3</v>
      </c>
    </row>
    <row r="181" spans="1:6" x14ac:dyDescent="0.25">
      <c r="A181" s="22"/>
      <c r="B181" t="s">
        <v>217</v>
      </c>
      <c r="C181" t="s">
        <v>787</v>
      </c>
      <c r="D181" s="19">
        <v>1.6411447109999999</v>
      </c>
      <c r="E181" s="18">
        <v>1.03E-2</v>
      </c>
      <c r="F181" s="18">
        <v>3.09E-2</v>
      </c>
    </row>
    <row r="182" spans="1:6" x14ac:dyDescent="0.25">
      <c r="A182" s="22"/>
      <c r="B182" t="s">
        <v>519</v>
      </c>
      <c r="C182" t="s">
        <v>787</v>
      </c>
      <c r="D182" s="19">
        <v>3.6578245100000002</v>
      </c>
      <c r="E182" s="18">
        <v>2.0000000000000001E-4</v>
      </c>
      <c r="F182" s="18">
        <v>1.2000000000000001E-3</v>
      </c>
    </row>
    <row r="183" spans="1:6" x14ac:dyDescent="0.25">
      <c r="A183" s="22"/>
      <c r="B183" t="s">
        <v>791</v>
      </c>
      <c r="C183" t="s">
        <v>792</v>
      </c>
      <c r="D183" s="19">
        <v>1.7899871140000001</v>
      </c>
      <c r="E183" s="18">
        <v>5.9999999999999995E-4</v>
      </c>
      <c r="F183" s="18">
        <v>3.5999999999999999E-3</v>
      </c>
    </row>
    <row r="184" spans="1:6" x14ac:dyDescent="0.25">
      <c r="A184" s="22"/>
      <c r="B184" t="s">
        <v>305</v>
      </c>
      <c r="C184" t="s">
        <v>792</v>
      </c>
      <c r="D184" s="19">
        <v>1.0749480760000001</v>
      </c>
      <c r="E184" s="18">
        <v>0.34720000000000001</v>
      </c>
      <c r="F184" s="18">
        <v>0.99990000000000001</v>
      </c>
    </row>
    <row r="185" spans="1:6" x14ac:dyDescent="0.25">
      <c r="A185" s="22"/>
      <c r="B185" t="s">
        <v>793</v>
      </c>
      <c r="C185" t="s">
        <v>792</v>
      </c>
      <c r="D185" s="19">
        <v>1.2984341429999999</v>
      </c>
      <c r="E185" s="18">
        <v>3.61E-2</v>
      </c>
      <c r="F185" s="18">
        <v>0.18049999999999999</v>
      </c>
    </row>
    <row r="186" spans="1:6" x14ac:dyDescent="0.25">
      <c r="A186" s="22"/>
      <c r="B186" t="s">
        <v>161</v>
      </c>
      <c r="C186" t="s">
        <v>792</v>
      </c>
      <c r="D186" s="19">
        <v>1.0138394630000001</v>
      </c>
      <c r="E186" s="18">
        <v>0.38940000000000002</v>
      </c>
      <c r="F186" s="18">
        <v>0.77880000000000005</v>
      </c>
    </row>
    <row r="187" spans="1:6" x14ac:dyDescent="0.25">
      <c r="A187" s="22"/>
      <c r="B187" t="s">
        <v>162</v>
      </c>
      <c r="C187" t="s">
        <v>792</v>
      </c>
      <c r="D187" s="19">
        <v>1.0695950679999999</v>
      </c>
      <c r="E187" s="18">
        <v>0.57140000000000002</v>
      </c>
      <c r="F187" s="18">
        <v>0.57140000000000002</v>
      </c>
    </row>
    <row r="188" spans="1:6" x14ac:dyDescent="0.25">
      <c r="A188" s="22"/>
      <c r="B188" t="s">
        <v>794</v>
      </c>
      <c r="C188" t="s">
        <v>792</v>
      </c>
      <c r="D188" s="19">
        <v>1.2867311939999999</v>
      </c>
      <c r="E188" s="18">
        <v>7.5999999999999998E-2</v>
      </c>
      <c r="F188" s="18">
        <v>0.30399999999999999</v>
      </c>
    </row>
    <row r="189" spans="1:6" x14ac:dyDescent="0.25">
      <c r="A189" s="22"/>
      <c r="B189" t="s">
        <v>61</v>
      </c>
      <c r="C189" t="s">
        <v>795</v>
      </c>
      <c r="D189" s="19">
        <v>0.71506444400000002</v>
      </c>
      <c r="E189" s="18">
        <v>1.89E-2</v>
      </c>
      <c r="F189" s="18">
        <v>0.1512</v>
      </c>
    </row>
    <row r="190" spans="1:6" x14ac:dyDescent="0.25">
      <c r="A190" s="22"/>
      <c r="B190" t="s">
        <v>64</v>
      </c>
      <c r="C190" t="s">
        <v>795</v>
      </c>
      <c r="D190" s="19">
        <v>0.78617780900000001</v>
      </c>
      <c r="E190" s="18">
        <v>8.0299999999999996E-2</v>
      </c>
      <c r="F190" s="18">
        <v>0.32119999999999999</v>
      </c>
    </row>
    <row r="191" spans="1:6" x14ac:dyDescent="0.25">
      <c r="A191" s="22"/>
      <c r="B191" t="s">
        <v>796</v>
      </c>
      <c r="C191" t="s">
        <v>795</v>
      </c>
      <c r="D191" s="19">
        <v>1.5442324540000001</v>
      </c>
      <c r="E191" s="18">
        <v>2.7E-2</v>
      </c>
      <c r="F191" s="18">
        <v>0.189</v>
      </c>
    </row>
    <row r="192" spans="1:6" x14ac:dyDescent="0.25">
      <c r="A192" s="22"/>
      <c r="B192" t="s">
        <v>134</v>
      </c>
      <c r="C192" t="s">
        <v>795</v>
      </c>
      <c r="D192" s="19">
        <v>0.79602504500000004</v>
      </c>
      <c r="E192" s="18">
        <v>6.5199999999999994E-2</v>
      </c>
      <c r="F192" s="18">
        <v>0.32599999999999996</v>
      </c>
    </row>
    <row r="193" spans="1:6" x14ac:dyDescent="0.25">
      <c r="A193" s="22"/>
      <c r="B193" t="s">
        <v>179</v>
      </c>
      <c r="C193" t="s">
        <v>795</v>
      </c>
      <c r="D193" s="19">
        <v>0.71055836900000002</v>
      </c>
      <c r="E193" s="18">
        <v>3.2500000000000001E-2</v>
      </c>
      <c r="F193" s="18">
        <v>0.19500000000000001</v>
      </c>
    </row>
    <row r="194" spans="1:6" x14ac:dyDescent="0.25">
      <c r="A194" s="22"/>
      <c r="B194" t="s">
        <v>192</v>
      </c>
      <c r="C194" t="s">
        <v>795</v>
      </c>
      <c r="D194" s="19">
        <v>1.0071697829999999</v>
      </c>
      <c r="E194" s="18">
        <v>0.47749999999999998</v>
      </c>
      <c r="F194" s="18">
        <v>0.47749999999999998</v>
      </c>
    </row>
    <row r="195" spans="1:6" x14ac:dyDescent="0.25">
      <c r="A195" s="22"/>
      <c r="B195" t="s">
        <v>797</v>
      </c>
      <c r="C195" t="s">
        <v>795</v>
      </c>
      <c r="D195" s="19">
        <v>1.3653590440000001</v>
      </c>
      <c r="E195" s="18">
        <v>1.5E-3</v>
      </c>
      <c r="F195" s="18">
        <v>1.4999999999999999E-2</v>
      </c>
    </row>
    <row r="196" spans="1:6" x14ac:dyDescent="0.25">
      <c r="A196" s="22"/>
      <c r="B196" t="s">
        <v>798</v>
      </c>
      <c r="C196" t="s">
        <v>795</v>
      </c>
      <c r="D196" s="19">
        <v>0.75179870299999996</v>
      </c>
      <c r="E196" s="18">
        <v>1.5E-3</v>
      </c>
      <c r="F196" s="18">
        <v>1.35E-2</v>
      </c>
    </row>
    <row r="197" spans="1:6" x14ac:dyDescent="0.25">
      <c r="A197" s="22"/>
      <c r="B197" t="s">
        <v>731</v>
      </c>
      <c r="C197" t="s">
        <v>795</v>
      </c>
      <c r="D197" s="19">
        <v>1.2125992240000001</v>
      </c>
      <c r="E197" s="18">
        <v>0.1172</v>
      </c>
      <c r="F197" s="18">
        <v>0.2344</v>
      </c>
    </row>
    <row r="198" spans="1:6" x14ac:dyDescent="0.25">
      <c r="A198" s="22"/>
      <c r="B198" t="s">
        <v>386</v>
      </c>
      <c r="C198" t="s">
        <v>795</v>
      </c>
      <c r="D198" s="19">
        <v>0.801557568</v>
      </c>
      <c r="E198" s="18">
        <v>9.74E-2</v>
      </c>
      <c r="F198" s="18">
        <v>0.29220000000000002</v>
      </c>
    </row>
    <row r="199" spans="1:6" x14ac:dyDescent="0.25">
      <c r="A199" s="22"/>
      <c r="B199" t="s">
        <v>799</v>
      </c>
      <c r="C199" t="s">
        <v>800</v>
      </c>
      <c r="D199" s="19">
        <v>1.6957446540000001</v>
      </c>
      <c r="E199" s="18">
        <v>1.1000000000000001E-3</v>
      </c>
      <c r="F199" s="18">
        <v>6.6E-3</v>
      </c>
    </row>
    <row r="200" spans="1:6" x14ac:dyDescent="0.25">
      <c r="A200" s="22"/>
      <c r="B200" t="s">
        <v>365</v>
      </c>
      <c r="C200" t="s">
        <v>800</v>
      </c>
      <c r="D200" s="19">
        <v>0.93977055700000001</v>
      </c>
      <c r="E200" s="18">
        <v>0.43919999999999998</v>
      </c>
      <c r="F200" s="18">
        <v>0.43919999999999998</v>
      </c>
    </row>
    <row r="201" spans="1:6" x14ac:dyDescent="0.25">
      <c r="A201" s="22"/>
      <c r="B201" t="s">
        <v>353</v>
      </c>
      <c r="C201" t="s">
        <v>800</v>
      </c>
      <c r="D201" s="19">
        <v>1.0369919249999999</v>
      </c>
      <c r="E201" s="18">
        <v>0.22090000000000001</v>
      </c>
      <c r="F201" s="18">
        <v>0.44180000000000003</v>
      </c>
    </row>
    <row r="202" spans="1:6" x14ac:dyDescent="0.25">
      <c r="A202" s="22"/>
      <c r="B202" t="s">
        <v>219</v>
      </c>
      <c r="C202" t="s">
        <v>800</v>
      </c>
      <c r="D202" s="19">
        <v>1.420432318</v>
      </c>
      <c r="E202" s="18" t="s">
        <v>807</v>
      </c>
      <c r="F202" s="18" t="s">
        <v>807</v>
      </c>
    </row>
    <row r="203" spans="1:6" x14ac:dyDescent="0.25">
      <c r="A203" s="22"/>
      <c r="B203" t="s">
        <v>461</v>
      </c>
      <c r="C203" t="s">
        <v>800</v>
      </c>
      <c r="D203" s="19">
        <v>1.091256239</v>
      </c>
      <c r="E203" s="18">
        <v>0.19839999999999999</v>
      </c>
      <c r="F203" s="18">
        <v>0.59519999999999995</v>
      </c>
    </row>
    <row r="204" spans="1:6" x14ac:dyDescent="0.25">
      <c r="A204" s="22"/>
      <c r="B204" t="s">
        <v>801</v>
      </c>
      <c r="C204" t="s">
        <v>800</v>
      </c>
      <c r="D204" s="19">
        <v>2.0324694089999999</v>
      </c>
      <c r="E204" s="18">
        <v>2.0000000000000001E-4</v>
      </c>
      <c r="F204" s="18">
        <v>1.4E-3</v>
      </c>
    </row>
    <row r="205" spans="1:6" x14ac:dyDescent="0.25">
      <c r="A205" s="22"/>
      <c r="B205" t="s">
        <v>802</v>
      </c>
      <c r="C205" t="s">
        <v>800</v>
      </c>
      <c r="D205" s="19">
        <v>1.1848149699999999</v>
      </c>
      <c r="E205" s="18">
        <v>0.14050000000000001</v>
      </c>
      <c r="F205" s="18">
        <v>0.56200000000000006</v>
      </c>
    </row>
    <row r="206" spans="1:6" x14ac:dyDescent="0.25">
      <c r="A206" s="22"/>
      <c r="B206" t="s">
        <v>464</v>
      </c>
      <c r="C206" t="s">
        <v>800</v>
      </c>
      <c r="D206" s="19">
        <v>1.7347817050000001</v>
      </c>
      <c r="E206" s="18">
        <v>1.9E-3</v>
      </c>
      <c r="F206" s="18">
        <v>9.4999999999999998E-3</v>
      </c>
    </row>
    <row r="207" spans="1:6" x14ac:dyDescent="0.25">
      <c r="A207" s="22" t="s">
        <v>808</v>
      </c>
      <c r="B207" t="s">
        <v>781</v>
      </c>
      <c r="C207" t="s">
        <v>782</v>
      </c>
      <c r="D207" s="19">
        <v>0.864864725</v>
      </c>
      <c r="E207" s="18">
        <v>0.34720000000000001</v>
      </c>
      <c r="F207" s="18">
        <v>0.99990000000000001</v>
      </c>
    </row>
    <row r="208" spans="1:6" x14ac:dyDescent="0.25">
      <c r="A208" s="22"/>
      <c r="B208" t="s">
        <v>138</v>
      </c>
      <c r="C208" t="s">
        <v>782</v>
      </c>
      <c r="D208" s="19">
        <v>0.91019416399999997</v>
      </c>
      <c r="E208" s="18">
        <v>0.30630000000000002</v>
      </c>
      <c r="F208" s="18">
        <v>0.99990000000000001</v>
      </c>
    </row>
    <row r="209" spans="1:6" x14ac:dyDescent="0.25">
      <c r="A209" s="22"/>
      <c r="B209" t="s">
        <v>149</v>
      </c>
      <c r="C209" t="s">
        <v>782</v>
      </c>
      <c r="D209" s="19">
        <v>0.78050226300000003</v>
      </c>
      <c r="E209" s="18">
        <v>3.61E-2</v>
      </c>
      <c r="F209" s="18">
        <v>0.25269999999999998</v>
      </c>
    </row>
    <row r="210" spans="1:6" x14ac:dyDescent="0.25">
      <c r="A210" s="22"/>
      <c r="B210" t="s">
        <v>361</v>
      </c>
      <c r="C210" t="s">
        <v>782</v>
      </c>
      <c r="D210" s="19">
        <v>0.99271706299999996</v>
      </c>
      <c r="E210" s="18">
        <v>0.47749999999999998</v>
      </c>
      <c r="F210" s="18">
        <v>0.47749999999999998</v>
      </c>
    </row>
    <row r="211" spans="1:6" x14ac:dyDescent="0.25">
      <c r="A211" s="22"/>
      <c r="B211" t="s">
        <v>783</v>
      </c>
      <c r="C211" t="s">
        <v>782</v>
      </c>
      <c r="D211" s="19">
        <v>1.267299798</v>
      </c>
      <c r="E211" s="18">
        <v>0.1678</v>
      </c>
      <c r="F211" s="18">
        <v>0.99990000000000001</v>
      </c>
    </row>
    <row r="212" spans="1:6" x14ac:dyDescent="0.25">
      <c r="A212" s="22"/>
      <c r="B212" t="s">
        <v>629</v>
      </c>
      <c r="C212" t="s">
        <v>782</v>
      </c>
      <c r="D212" s="19">
        <v>0.99272239100000004</v>
      </c>
      <c r="E212" s="18">
        <v>0.38940000000000002</v>
      </c>
      <c r="F212" s="18">
        <v>0.99990000000000001</v>
      </c>
    </row>
    <row r="213" spans="1:6" x14ac:dyDescent="0.25">
      <c r="A213" s="22"/>
      <c r="B213" t="s">
        <v>630</v>
      </c>
      <c r="C213" t="s">
        <v>782</v>
      </c>
      <c r="D213" s="19">
        <v>0.94809988599999995</v>
      </c>
      <c r="E213" s="18">
        <v>0.43330000000000002</v>
      </c>
      <c r="F213" s="18">
        <v>0.86660000000000004</v>
      </c>
    </row>
    <row r="214" spans="1:6" x14ac:dyDescent="0.25">
      <c r="A214" s="22"/>
      <c r="B214" t="s">
        <v>666</v>
      </c>
      <c r="C214" t="s">
        <v>784</v>
      </c>
      <c r="D214" s="19">
        <v>0.45988062499999999</v>
      </c>
      <c r="E214" s="18">
        <v>1.9E-3</v>
      </c>
      <c r="F214" s="18">
        <v>5.7000000000000002E-3</v>
      </c>
    </row>
    <row r="215" spans="1:6" x14ac:dyDescent="0.25">
      <c r="A215" s="22"/>
      <c r="B215" t="s">
        <v>785</v>
      </c>
      <c r="C215" t="s">
        <v>784</v>
      </c>
      <c r="D215" s="19">
        <v>0.79387490199999999</v>
      </c>
      <c r="E215" s="18">
        <v>9.4600000000000004E-2</v>
      </c>
      <c r="F215" s="18">
        <v>0.18920000000000001</v>
      </c>
    </row>
    <row r="216" spans="1:6" x14ac:dyDescent="0.25">
      <c r="A216" s="22"/>
      <c r="B216" t="s">
        <v>675</v>
      </c>
      <c r="C216" t="s">
        <v>784</v>
      </c>
      <c r="D216" s="19">
        <v>1.040846919</v>
      </c>
      <c r="E216" s="18">
        <v>0.34720000000000001</v>
      </c>
      <c r="F216" s="18">
        <v>0.34720000000000001</v>
      </c>
    </row>
    <row r="217" spans="1:6" x14ac:dyDescent="0.25">
      <c r="A217" s="22"/>
      <c r="B217" t="s">
        <v>174</v>
      </c>
      <c r="C217" t="s">
        <v>784</v>
      </c>
      <c r="D217" s="19">
        <v>0.54546740000000005</v>
      </c>
      <c r="E217" s="18">
        <v>5.9999999999999995E-4</v>
      </c>
      <c r="F217" s="18">
        <v>2.3999999999999998E-3</v>
      </c>
    </row>
    <row r="218" spans="1:6" x14ac:dyDescent="0.25">
      <c r="A218" s="22"/>
      <c r="B218" t="s">
        <v>786</v>
      </c>
      <c r="C218" t="s">
        <v>787</v>
      </c>
      <c r="D218" s="19">
        <v>0.83131588899999997</v>
      </c>
      <c r="E218" s="18">
        <v>0.1159</v>
      </c>
      <c r="F218" s="18">
        <v>0.23180000000000001</v>
      </c>
    </row>
    <row r="219" spans="1:6" x14ac:dyDescent="0.25">
      <c r="A219" s="22"/>
      <c r="B219" t="s">
        <v>788</v>
      </c>
      <c r="C219" t="s">
        <v>787</v>
      </c>
      <c r="D219" s="19">
        <v>1.2609683739999999</v>
      </c>
      <c r="E219" s="18">
        <v>9.4600000000000004E-2</v>
      </c>
      <c r="F219" s="18">
        <v>0.2838</v>
      </c>
    </row>
    <row r="220" spans="1:6" x14ac:dyDescent="0.25">
      <c r="A220" s="22"/>
      <c r="B220" t="s">
        <v>789</v>
      </c>
      <c r="C220" t="s">
        <v>787</v>
      </c>
      <c r="D220" s="19">
        <v>4.1624691929999997</v>
      </c>
      <c r="E220" s="18">
        <v>2.9999999999999997E-4</v>
      </c>
      <c r="F220" s="18">
        <v>1.1999999999999999E-3</v>
      </c>
    </row>
    <row r="221" spans="1:6" x14ac:dyDescent="0.25">
      <c r="A221" s="22"/>
      <c r="B221" t="s">
        <v>790</v>
      </c>
      <c r="C221" t="s">
        <v>787</v>
      </c>
      <c r="D221" s="19">
        <v>1.9083638789999999</v>
      </c>
      <c r="E221" s="18">
        <v>2.0000000000000001E-4</v>
      </c>
      <c r="F221" s="18">
        <v>1.2000000000000001E-3</v>
      </c>
    </row>
    <row r="222" spans="1:6" x14ac:dyDescent="0.25">
      <c r="A222" s="22"/>
      <c r="B222" t="s">
        <v>217</v>
      </c>
      <c r="C222" t="s">
        <v>787</v>
      </c>
      <c r="D222" s="19">
        <v>1.297616836</v>
      </c>
      <c r="E222" s="18">
        <v>0.1678</v>
      </c>
      <c r="F222" s="18">
        <v>0.1678</v>
      </c>
    </row>
    <row r="223" spans="1:6" x14ac:dyDescent="0.25">
      <c r="A223" s="22"/>
      <c r="B223" t="s">
        <v>519</v>
      </c>
      <c r="C223" t="s">
        <v>787</v>
      </c>
      <c r="D223" s="19">
        <v>4.9585075249999999</v>
      </c>
      <c r="E223" s="18">
        <v>2.0000000000000001E-4</v>
      </c>
      <c r="F223" s="18">
        <v>1E-3</v>
      </c>
    </row>
    <row r="224" spans="1:6" x14ac:dyDescent="0.25">
      <c r="A224" s="22"/>
      <c r="B224" t="s">
        <v>791</v>
      </c>
      <c r="C224" t="s">
        <v>792</v>
      </c>
      <c r="D224" s="19">
        <v>2.7696391180000002</v>
      </c>
      <c r="E224" s="18">
        <v>2.0000000000000001E-4</v>
      </c>
      <c r="F224" s="18">
        <v>1.2000000000000001E-3</v>
      </c>
    </row>
    <row r="225" spans="1:6" x14ac:dyDescent="0.25">
      <c r="A225" s="22"/>
      <c r="B225" t="s">
        <v>305</v>
      </c>
      <c r="C225" t="s">
        <v>792</v>
      </c>
      <c r="D225" s="19">
        <v>1.0527223590000001</v>
      </c>
      <c r="E225" s="18">
        <v>0.34720000000000001</v>
      </c>
      <c r="F225" s="18">
        <v>0.34720000000000001</v>
      </c>
    </row>
    <row r="226" spans="1:6" x14ac:dyDescent="0.25">
      <c r="A226" s="22"/>
      <c r="B226" t="s">
        <v>793</v>
      </c>
      <c r="C226" t="s">
        <v>792</v>
      </c>
      <c r="D226" s="19">
        <v>1.0985246989999999</v>
      </c>
      <c r="E226" s="18">
        <v>0.1159</v>
      </c>
      <c r="F226" s="18">
        <v>0.46360000000000001</v>
      </c>
    </row>
    <row r="227" spans="1:6" x14ac:dyDescent="0.25">
      <c r="A227" s="22"/>
      <c r="B227" t="s">
        <v>161</v>
      </c>
      <c r="C227" t="s">
        <v>792</v>
      </c>
      <c r="D227" s="19">
        <v>0.83839309200000001</v>
      </c>
      <c r="E227" s="18">
        <v>0.1159</v>
      </c>
      <c r="F227" s="18">
        <v>0.34770000000000001</v>
      </c>
    </row>
    <row r="228" spans="1:6" x14ac:dyDescent="0.25">
      <c r="A228" s="22"/>
      <c r="B228" t="s">
        <v>162</v>
      </c>
      <c r="C228" t="s">
        <v>792</v>
      </c>
      <c r="D228" s="19">
        <v>0.76791116199999998</v>
      </c>
      <c r="E228" s="18">
        <v>0.17169999999999999</v>
      </c>
      <c r="F228" s="18">
        <v>0.34339999999999998</v>
      </c>
    </row>
    <row r="229" spans="1:6" x14ac:dyDescent="0.25">
      <c r="A229" s="22"/>
      <c r="B229" t="s">
        <v>794</v>
      </c>
      <c r="C229" t="s">
        <v>792</v>
      </c>
      <c r="D229" s="19">
        <v>0.61927505500000002</v>
      </c>
      <c r="E229" s="18">
        <v>1.4500000000000001E-2</v>
      </c>
      <c r="F229" s="18">
        <v>7.2500000000000009E-2</v>
      </c>
    </row>
    <row r="230" spans="1:6" x14ac:dyDescent="0.25">
      <c r="A230" s="22"/>
      <c r="B230" t="s">
        <v>61</v>
      </c>
      <c r="C230" t="s">
        <v>795</v>
      </c>
      <c r="D230" s="19">
        <v>0.84562395800000001</v>
      </c>
      <c r="E230" s="18">
        <v>0.1474</v>
      </c>
      <c r="F230" s="18">
        <v>0.58960000000000001</v>
      </c>
    </row>
    <row r="231" spans="1:6" x14ac:dyDescent="0.25">
      <c r="A231" s="22"/>
      <c r="B231" t="s">
        <v>64</v>
      </c>
      <c r="C231" t="s">
        <v>795</v>
      </c>
      <c r="D231" s="19">
        <v>1.10869496</v>
      </c>
      <c r="E231" s="18">
        <v>0.2424</v>
      </c>
      <c r="F231" s="18">
        <v>0.2424</v>
      </c>
    </row>
    <row r="232" spans="1:6" x14ac:dyDescent="0.25">
      <c r="A232" s="22"/>
      <c r="B232" t="s">
        <v>796</v>
      </c>
      <c r="C232" t="s">
        <v>795</v>
      </c>
      <c r="D232" s="19">
        <v>1.5122141570000001</v>
      </c>
      <c r="E232" s="18">
        <v>7.0000000000000001E-3</v>
      </c>
      <c r="F232" s="18">
        <v>5.6000000000000001E-2</v>
      </c>
    </row>
    <row r="233" spans="1:6" x14ac:dyDescent="0.25">
      <c r="A233" s="22"/>
      <c r="B233" t="s">
        <v>134</v>
      </c>
      <c r="C233" t="s">
        <v>795</v>
      </c>
      <c r="D233" s="19">
        <v>0.83632383399999999</v>
      </c>
      <c r="E233" s="18">
        <v>0.19839999999999999</v>
      </c>
      <c r="F233" s="18">
        <v>0.39679999999999999</v>
      </c>
    </row>
    <row r="234" spans="1:6" x14ac:dyDescent="0.25">
      <c r="A234" s="22"/>
      <c r="B234" t="s">
        <v>179</v>
      </c>
      <c r="C234" t="s">
        <v>795</v>
      </c>
      <c r="D234" s="19">
        <v>0.75925659400000001</v>
      </c>
      <c r="E234" s="18">
        <v>0.1159</v>
      </c>
      <c r="F234" s="18">
        <v>0.69540000000000002</v>
      </c>
    </row>
    <row r="235" spans="1:6" x14ac:dyDescent="0.25">
      <c r="A235" s="22"/>
      <c r="B235" t="s">
        <v>192</v>
      </c>
      <c r="C235" t="s">
        <v>795</v>
      </c>
      <c r="D235" s="19">
        <v>0.76574965800000006</v>
      </c>
      <c r="E235" s="18">
        <v>0.1159</v>
      </c>
      <c r="F235" s="18">
        <v>0.57950000000000002</v>
      </c>
    </row>
    <row r="236" spans="1:6" x14ac:dyDescent="0.25">
      <c r="A236" s="22"/>
      <c r="B236" t="s">
        <v>797</v>
      </c>
      <c r="C236" t="s">
        <v>795</v>
      </c>
      <c r="D236" s="19">
        <v>1.500498079</v>
      </c>
      <c r="E236" s="18">
        <v>7.0000000000000001E-3</v>
      </c>
      <c r="F236" s="18">
        <v>5.6000000000000001E-2</v>
      </c>
    </row>
    <row r="237" spans="1:6" x14ac:dyDescent="0.25">
      <c r="A237" s="22"/>
      <c r="B237" t="s">
        <v>798</v>
      </c>
      <c r="C237" t="s">
        <v>795</v>
      </c>
      <c r="D237" s="19">
        <v>0.617561315</v>
      </c>
      <c r="E237" s="18">
        <v>2.9999999999999997E-4</v>
      </c>
      <c r="F237" s="18">
        <v>2.6999999999999997E-3</v>
      </c>
    </row>
    <row r="238" spans="1:6" x14ac:dyDescent="0.25">
      <c r="A238" s="22"/>
      <c r="B238" t="s">
        <v>731</v>
      </c>
      <c r="C238" t="s">
        <v>795</v>
      </c>
      <c r="D238" s="19">
        <v>1.250603344</v>
      </c>
      <c r="E238" s="18">
        <v>0.1678</v>
      </c>
      <c r="F238" s="18">
        <v>0.50340000000000007</v>
      </c>
    </row>
    <row r="239" spans="1:6" x14ac:dyDescent="0.25">
      <c r="A239" s="22"/>
      <c r="B239" t="s">
        <v>386</v>
      </c>
      <c r="C239" t="s">
        <v>795</v>
      </c>
      <c r="D239" s="19">
        <v>0.49786164999999999</v>
      </c>
      <c r="E239" s="18">
        <v>2.0000000000000001E-4</v>
      </c>
      <c r="F239" s="18">
        <v>2E-3</v>
      </c>
    </row>
    <row r="240" spans="1:6" x14ac:dyDescent="0.25">
      <c r="A240" s="22"/>
      <c r="B240" t="s">
        <v>799</v>
      </c>
      <c r="C240" t="s">
        <v>800</v>
      </c>
      <c r="D240" s="19">
        <v>1.221953917</v>
      </c>
      <c r="E240" s="18">
        <v>6.0299999999999999E-2</v>
      </c>
      <c r="F240" s="18">
        <v>0.2412</v>
      </c>
    </row>
    <row r="241" spans="1:6" x14ac:dyDescent="0.25">
      <c r="A241" s="22"/>
      <c r="B241" t="s">
        <v>365</v>
      </c>
      <c r="C241" t="s">
        <v>800</v>
      </c>
      <c r="D241" s="19">
        <v>1.4049743640000001</v>
      </c>
      <c r="E241" s="18">
        <v>6.0299999999999999E-2</v>
      </c>
      <c r="F241" s="18">
        <v>0.18090000000000001</v>
      </c>
    </row>
    <row r="242" spans="1:6" x14ac:dyDescent="0.25">
      <c r="A242" s="22"/>
      <c r="B242" t="s">
        <v>353</v>
      </c>
      <c r="C242" t="s">
        <v>800</v>
      </c>
      <c r="D242" s="19">
        <v>0.85942465300000004</v>
      </c>
      <c r="E242" s="18">
        <v>0.1159</v>
      </c>
      <c r="F242" s="18">
        <v>0.23180000000000001</v>
      </c>
    </row>
    <row r="243" spans="1:6" x14ac:dyDescent="0.25">
      <c r="A243" s="22"/>
      <c r="B243" t="s">
        <v>219</v>
      </c>
      <c r="C243" t="s">
        <v>800</v>
      </c>
      <c r="D243" s="19">
        <v>3.6074625309999999</v>
      </c>
      <c r="E243" s="18">
        <v>2.0000000000000001E-4</v>
      </c>
      <c r="F243" s="18">
        <v>1.6000000000000001E-3</v>
      </c>
    </row>
    <row r="244" spans="1:6" x14ac:dyDescent="0.25">
      <c r="A244" s="22"/>
      <c r="B244" t="s">
        <v>461</v>
      </c>
      <c r="C244" t="s">
        <v>800</v>
      </c>
      <c r="D244" s="19">
        <v>0.81181427500000003</v>
      </c>
      <c r="E244" s="18">
        <v>4.6899999999999997E-2</v>
      </c>
      <c r="F244" s="18">
        <v>0.23449999999999999</v>
      </c>
    </row>
    <row r="245" spans="1:6" x14ac:dyDescent="0.25">
      <c r="A245" s="22"/>
      <c r="B245" t="s">
        <v>801</v>
      </c>
      <c r="C245" t="s">
        <v>800</v>
      </c>
      <c r="D245" s="19">
        <v>2.0583996080000002</v>
      </c>
      <c r="E245" s="18">
        <v>1.1000000000000001E-3</v>
      </c>
      <c r="F245" s="18">
        <v>6.6E-3</v>
      </c>
    </row>
    <row r="246" spans="1:6" x14ac:dyDescent="0.25">
      <c r="A246" s="22"/>
      <c r="B246" t="s">
        <v>802</v>
      </c>
      <c r="C246" t="s">
        <v>800</v>
      </c>
      <c r="D246" s="19">
        <v>0.94336766699999997</v>
      </c>
      <c r="E246" s="18">
        <v>0.30630000000000002</v>
      </c>
      <c r="F246" s="18">
        <v>0.30630000000000002</v>
      </c>
    </row>
    <row r="247" spans="1:6" x14ac:dyDescent="0.25">
      <c r="A247" s="22"/>
      <c r="B247" t="s">
        <v>464</v>
      </c>
      <c r="C247" t="s">
        <v>800</v>
      </c>
      <c r="D247" s="19">
        <v>1.9581760850000001</v>
      </c>
      <c r="E247" s="18">
        <v>2.0000000000000001E-4</v>
      </c>
      <c r="F247" s="18">
        <v>1.4E-3</v>
      </c>
    </row>
  </sheetData>
  <sortState xmlns:xlrd2="http://schemas.microsoft.com/office/spreadsheetml/2017/richdata2" ref="A2:F247">
    <sortCondition ref="A2:A247" customList="CTX,CC,HIP,CB,SCGM,SCWM"/>
    <sortCondition ref="C2:C247"/>
    <sortCondition ref="B2:B247"/>
  </sortState>
  <mergeCells count="6">
    <mergeCell ref="A207:A247"/>
    <mergeCell ref="A2:A42"/>
    <mergeCell ref="A43:A83"/>
    <mergeCell ref="A84:A124"/>
    <mergeCell ref="A125:A165"/>
    <mergeCell ref="A166:A206"/>
  </mergeCells>
  <phoneticPr fontId="5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8BC70-6CB8-45E6-926B-68B9C55D0CA7}">
  <dimension ref="A1:G13"/>
  <sheetViews>
    <sheetView workbookViewId="0">
      <selection activeCell="H17" sqref="H17"/>
    </sheetView>
  </sheetViews>
  <sheetFormatPr defaultRowHeight="15" x14ac:dyDescent="0.25"/>
  <cols>
    <col min="2" max="3" width="22.85546875" bestFit="1" customWidth="1"/>
    <col min="4" max="5" width="23.85546875" bestFit="1" customWidth="1"/>
    <col min="6" max="6" width="21" bestFit="1" customWidth="1"/>
    <col min="7" max="7" width="36.28515625" bestFit="1" customWidth="1"/>
  </cols>
  <sheetData>
    <row r="1" spans="1:7" x14ac:dyDescent="0.25">
      <c r="A1" t="s">
        <v>776</v>
      </c>
      <c r="B1" t="s">
        <v>809</v>
      </c>
      <c r="C1" t="s">
        <v>810</v>
      </c>
      <c r="D1" t="s">
        <v>811</v>
      </c>
      <c r="E1" t="s">
        <v>812</v>
      </c>
      <c r="F1" t="s">
        <v>813</v>
      </c>
      <c r="G1" t="s">
        <v>814</v>
      </c>
    </row>
    <row r="2" spans="1:7" x14ac:dyDescent="0.25">
      <c r="A2" t="s">
        <v>796</v>
      </c>
      <c r="B2" s="19">
        <v>0.78878309618582909</v>
      </c>
      <c r="C2" s="19">
        <v>0.99423901441084095</v>
      </c>
      <c r="D2" s="19">
        <v>0.93528034705168517</v>
      </c>
      <c r="E2" s="19">
        <v>2.2598665702816207</v>
      </c>
      <c r="F2">
        <v>2.98E-2</v>
      </c>
      <c r="G2">
        <v>6.7199999999999996E-2</v>
      </c>
    </row>
    <row r="3" spans="1:7" x14ac:dyDescent="0.25">
      <c r="A3" t="s">
        <v>788</v>
      </c>
      <c r="B3" s="19">
        <v>0.79556034997459157</v>
      </c>
      <c r="C3" s="19">
        <v>0.76219549503282702</v>
      </c>
      <c r="D3" s="19">
        <v>0.95358461787013216</v>
      </c>
      <c r="E3" s="19">
        <v>0.99367986637910832</v>
      </c>
      <c r="F3">
        <v>8.5999999999999993E-2</v>
      </c>
      <c r="G3" t="s">
        <v>815</v>
      </c>
    </row>
    <row r="4" spans="1:7" x14ac:dyDescent="0.25">
      <c r="A4" t="s">
        <v>138</v>
      </c>
      <c r="B4" s="19">
        <v>0.89207913079148971</v>
      </c>
      <c r="C4" s="19">
        <v>1.0512011538385493</v>
      </c>
      <c r="D4" s="19">
        <v>1.0282741650181162</v>
      </c>
      <c r="E4" s="19">
        <v>0.94002240802584236</v>
      </c>
      <c r="F4">
        <v>0.62819999999999998</v>
      </c>
      <c r="G4" t="s">
        <v>815</v>
      </c>
    </row>
    <row r="5" spans="1:7" x14ac:dyDescent="0.25">
      <c r="A5" t="s">
        <v>149</v>
      </c>
      <c r="B5" s="19">
        <v>1.0124094465731865</v>
      </c>
      <c r="C5" s="19">
        <v>0.80977222715151231</v>
      </c>
      <c r="D5" s="19">
        <v>0.89429323012217066</v>
      </c>
      <c r="E5" s="19">
        <v>1.2296604594979532</v>
      </c>
      <c r="F5">
        <v>0.62370000000000003</v>
      </c>
      <c r="G5" t="s">
        <v>815</v>
      </c>
    </row>
    <row r="6" spans="1:7" x14ac:dyDescent="0.25">
      <c r="A6" t="s">
        <v>789</v>
      </c>
      <c r="B6" s="19">
        <v>0.94096585224032325</v>
      </c>
      <c r="C6" s="19">
        <v>0.97328880879975121</v>
      </c>
      <c r="D6" s="19">
        <v>1.1182032580595616</v>
      </c>
      <c r="E6" s="19">
        <v>3.4852601713552236</v>
      </c>
      <c r="F6">
        <v>2.5000000000000001E-2</v>
      </c>
      <c r="G6">
        <v>2.9499999999999998E-2</v>
      </c>
    </row>
    <row r="7" spans="1:7" x14ac:dyDescent="0.25">
      <c r="A7" t="s">
        <v>790</v>
      </c>
      <c r="B7" s="19">
        <v>1.0977155423105227</v>
      </c>
      <c r="C7" s="19">
        <v>1.077208745052513</v>
      </c>
      <c r="D7" s="19">
        <v>1.3019665235793392</v>
      </c>
      <c r="E7" s="19">
        <v>1.7928995081666772</v>
      </c>
      <c r="F7">
        <v>1.6E-2</v>
      </c>
      <c r="G7">
        <v>2.8799999999999999E-2</v>
      </c>
    </row>
    <row r="8" spans="1:7" x14ac:dyDescent="0.25">
      <c r="A8" t="s">
        <v>217</v>
      </c>
      <c r="B8" s="19">
        <v>0.84150669923943844</v>
      </c>
      <c r="C8" s="19">
        <v>0.94665583819097587</v>
      </c>
      <c r="D8" s="19">
        <v>1.373155087433463</v>
      </c>
      <c r="E8" s="19">
        <v>1.2555295457562421</v>
      </c>
      <c r="F8">
        <v>0.4718</v>
      </c>
      <c r="G8" t="s">
        <v>815</v>
      </c>
    </row>
    <row r="9" spans="1:7" x14ac:dyDescent="0.25">
      <c r="A9" t="s">
        <v>519</v>
      </c>
      <c r="B9" s="19">
        <v>0.97061758172152179</v>
      </c>
      <c r="C9" s="19">
        <v>1.4755143431606623</v>
      </c>
      <c r="D9" s="19">
        <v>1.4454447304168105</v>
      </c>
      <c r="E9" s="19">
        <v>3.9010976813823652</v>
      </c>
      <c r="F9">
        <v>5.1999999999999998E-3</v>
      </c>
      <c r="G9">
        <v>4.3200000000000002E-2</v>
      </c>
    </row>
    <row r="10" spans="1:7" x14ac:dyDescent="0.25">
      <c r="A10" t="s">
        <v>192</v>
      </c>
      <c r="B10" s="19">
        <v>1.0253826377065025</v>
      </c>
      <c r="C10" s="19">
        <v>0.87072868860058494</v>
      </c>
      <c r="D10" s="19">
        <v>0.84544848782637638</v>
      </c>
      <c r="E10" s="19">
        <v>0.81834558113015421</v>
      </c>
      <c r="F10">
        <v>0.65100000000000002</v>
      </c>
      <c r="G10" t="s">
        <v>815</v>
      </c>
    </row>
    <row r="11" spans="1:7" x14ac:dyDescent="0.25">
      <c r="A11" t="s">
        <v>783</v>
      </c>
      <c r="B11" s="19">
        <v>1.2914690803063631</v>
      </c>
      <c r="C11" s="19">
        <v>1.0689953891480013</v>
      </c>
      <c r="D11" s="19">
        <v>1.1805748380573888</v>
      </c>
      <c r="E11" s="19">
        <v>1.3377310672255289</v>
      </c>
      <c r="F11">
        <v>0.26319999999999999</v>
      </c>
      <c r="G11" t="s">
        <v>815</v>
      </c>
    </row>
    <row r="12" spans="1:7" x14ac:dyDescent="0.25">
      <c r="A12" t="s">
        <v>629</v>
      </c>
      <c r="B12" s="19">
        <v>0.99330800439024958</v>
      </c>
      <c r="C12" s="19">
        <v>1.109235683318009</v>
      </c>
      <c r="D12" s="19">
        <v>1.0879099152689955</v>
      </c>
      <c r="E12" s="19">
        <v>1.4473326232302437</v>
      </c>
      <c r="F12">
        <v>0.3856</v>
      </c>
      <c r="G12" t="s">
        <v>815</v>
      </c>
    </row>
    <row r="13" spans="1:7" x14ac:dyDescent="0.25">
      <c r="A13" t="s">
        <v>630</v>
      </c>
      <c r="B13" s="19">
        <v>0.85497967938273822</v>
      </c>
      <c r="C13" s="19">
        <v>0.97579307528751735</v>
      </c>
      <c r="D13" s="19">
        <v>1.0233583715323276</v>
      </c>
      <c r="E13" s="19">
        <v>1.0611650862607598</v>
      </c>
      <c r="F13">
        <v>0.39860000000000001</v>
      </c>
      <c r="G13" t="s">
        <v>815</v>
      </c>
    </row>
  </sheetData>
  <sortState xmlns:xlrd2="http://schemas.microsoft.com/office/spreadsheetml/2017/richdata2" ref="A2:G13">
    <sortCondition ref="A2:A13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FC8C7-1FD4-44E0-879F-E4B9AF1E8A61}">
  <dimension ref="A1:E21"/>
  <sheetViews>
    <sheetView workbookViewId="0">
      <selection activeCell="K34" sqref="K34"/>
    </sheetView>
  </sheetViews>
  <sheetFormatPr defaultRowHeight="15" x14ac:dyDescent="0.25"/>
  <cols>
    <col min="1" max="1" width="9.140625" style="3"/>
    <col min="3" max="3" width="12.28515625" bestFit="1" customWidth="1"/>
    <col min="4" max="4" width="9.5703125" bestFit="1" customWidth="1"/>
    <col min="5" max="5" width="17.28515625" bestFit="1" customWidth="1"/>
  </cols>
  <sheetData>
    <row r="1" spans="1:5" x14ac:dyDescent="0.25">
      <c r="A1" s="3" t="s">
        <v>0</v>
      </c>
      <c r="B1" s="3" t="s">
        <v>776</v>
      </c>
      <c r="C1" s="3" t="s">
        <v>778</v>
      </c>
      <c r="D1" s="3" t="s">
        <v>779</v>
      </c>
      <c r="E1" s="3" t="s">
        <v>765</v>
      </c>
    </row>
    <row r="2" spans="1:5" x14ac:dyDescent="0.25">
      <c r="A2" s="17" t="s">
        <v>780</v>
      </c>
      <c r="B2" t="s">
        <v>493</v>
      </c>
      <c r="C2" s="18">
        <v>0.84293666199999995</v>
      </c>
      <c r="D2" s="18">
        <v>0.15479999999999999</v>
      </c>
      <c r="E2" s="18">
        <f>MIN(0.9999,(D2*10))</f>
        <v>0.99990000000000001</v>
      </c>
    </row>
    <row r="3" spans="1:5" x14ac:dyDescent="0.25">
      <c r="A3" s="17" t="s">
        <v>780</v>
      </c>
      <c r="B3" t="s">
        <v>192</v>
      </c>
      <c r="C3" s="18">
        <v>0.80134490700000005</v>
      </c>
      <c r="D3" s="18">
        <v>0.19700000000000001</v>
      </c>
      <c r="E3" s="18">
        <f>MIN(0.9999,(D3*9))</f>
        <v>0.99990000000000001</v>
      </c>
    </row>
    <row r="4" spans="1:5" x14ac:dyDescent="0.25">
      <c r="A4" s="17" t="s">
        <v>780</v>
      </c>
      <c r="B4" t="s">
        <v>629</v>
      </c>
      <c r="C4" s="18">
        <v>1.1163944079999999</v>
      </c>
      <c r="D4" s="18">
        <v>0.19700000000000001</v>
      </c>
      <c r="E4" s="18">
        <f>MIN(0.9999,(D4*8))</f>
        <v>0.99990000000000001</v>
      </c>
    </row>
    <row r="5" spans="1:5" x14ac:dyDescent="0.25">
      <c r="A5" s="17" t="s">
        <v>780</v>
      </c>
      <c r="B5" t="s">
        <v>217</v>
      </c>
      <c r="C5" s="18">
        <v>0.79512456899999995</v>
      </c>
      <c r="D5" s="18">
        <v>0.27379999999999999</v>
      </c>
      <c r="E5" s="18">
        <f>MIN(0.9999,(D5*7))</f>
        <v>0.99990000000000001</v>
      </c>
    </row>
    <row r="6" spans="1:5" x14ac:dyDescent="0.25">
      <c r="A6" s="17" t="s">
        <v>780</v>
      </c>
      <c r="B6" t="s">
        <v>519</v>
      </c>
      <c r="C6" s="18">
        <v>0.98321205099999998</v>
      </c>
      <c r="D6" s="18">
        <v>0.2944</v>
      </c>
      <c r="E6" s="18">
        <f>MIN(0.9999,(D6*6))</f>
        <v>0.99990000000000001</v>
      </c>
    </row>
    <row r="7" spans="1:5" x14ac:dyDescent="0.25">
      <c r="A7" s="17" t="s">
        <v>780</v>
      </c>
      <c r="B7" t="s">
        <v>149</v>
      </c>
      <c r="C7" s="18">
        <v>0.86686004900000002</v>
      </c>
      <c r="D7" s="18">
        <v>0.34960000000000002</v>
      </c>
      <c r="E7" s="18">
        <f>MIN(0.9999,(D7*5))</f>
        <v>0.99990000000000001</v>
      </c>
    </row>
    <row r="8" spans="1:5" x14ac:dyDescent="0.25">
      <c r="A8" s="17" t="s">
        <v>780</v>
      </c>
      <c r="B8" t="s">
        <v>816</v>
      </c>
      <c r="C8" s="18">
        <v>0.89929996199999995</v>
      </c>
      <c r="D8" s="18">
        <v>0.34960000000000002</v>
      </c>
      <c r="E8" s="18">
        <f>MIN(0.9999,(D8*4))</f>
        <v>0.99990000000000001</v>
      </c>
    </row>
    <row r="9" spans="1:5" x14ac:dyDescent="0.25">
      <c r="A9" s="17" t="s">
        <v>780</v>
      </c>
      <c r="B9" t="s">
        <v>138</v>
      </c>
      <c r="C9" s="18">
        <v>0.88018806400000005</v>
      </c>
      <c r="D9" s="18">
        <v>0.40910000000000002</v>
      </c>
      <c r="E9" s="18">
        <f>MIN(0.9999,(D9*3))</f>
        <v>0.99990000000000001</v>
      </c>
    </row>
    <row r="10" spans="1:5" x14ac:dyDescent="0.25">
      <c r="A10" s="17" t="s">
        <v>780</v>
      </c>
      <c r="B10" t="s">
        <v>817</v>
      </c>
      <c r="C10" s="18">
        <v>1.065627127</v>
      </c>
      <c r="D10" s="18">
        <v>0.40910000000000002</v>
      </c>
      <c r="E10" s="18">
        <f>MIN(0.9999,(D10*2))</f>
        <v>0.81820000000000004</v>
      </c>
    </row>
    <row r="11" spans="1:5" x14ac:dyDescent="0.25">
      <c r="A11" s="17" t="s">
        <v>780</v>
      </c>
      <c r="B11" t="s">
        <v>788</v>
      </c>
      <c r="C11" s="18">
        <v>1.162945141</v>
      </c>
      <c r="D11" s="18">
        <v>0.46860000000000002</v>
      </c>
      <c r="E11" s="18">
        <f>MIN(0.9999,(D11*1))</f>
        <v>0.46860000000000002</v>
      </c>
    </row>
    <row r="12" spans="1:5" x14ac:dyDescent="0.25">
      <c r="A12" s="17" t="s">
        <v>818</v>
      </c>
      <c r="B12" t="s">
        <v>217</v>
      </c>
      <c r="C12" s="18">
        <v>0.43965348900000001</v>
      </c>
      <c r="D12" s="18">
        <v>4.3E-3</v>
      </c>
      <c r="E12" s="18">
        <f>MIN(0.9999,(D12*10))</f>
        <v>4.2999999999999997E-2</v>
      </c>
    </row>
    <row r="13" spans="1:5" x14ac:dyDescent="0.25">
      <c r="A13" s="17" t="s">
        <v>818</v>
      </c>
      <c r="B13" t="s">
        <v>629</v>
      </c>
      <c r="C13" s="18">
        <v>1.135490643</v>
      </c>
      <c r="D13" s="18">
        <v>6.6000000000000003E-2</v>
      </c>
      <c r="E13" s="18">
        <f>MIN(0.9999,(D13*9))</f>
        <v>0.59400000000000008</v>
      </c>
    </row>
    <row r="14" spans="1:5" x14ac:dyDescent="0.25">
      <c r="A14" s="17" t="s">
        <v>818</v>
      </c>
      <c r="B14" t="s">
        <v>149</v>
      </c>
      <c r="C14" s="18">
        <v>1.1828808980000001</v>
      </c>
      <c r="D14" s="18">
        <v>0.1201</v>
      </c>
      <c r="E14" s="18">
        <f>MIN(0.9999,(D14*8))</f>
        <v>0.96079999999999999</v>
      </c>
    </row>
    <row r="15" spans="1:5" x14ac:dyDescent="0.25">
      <c r="A15" s="17" t="s">
        <v>818</v>
      </c>
      <c r="B15" t="s">
        <v>788</v>
      </c>
      <c r="C15" s="18">
        <v>1.320918893</v>
      </c>
      <c r="D15" s="18">
        <v>0.15479999999999999</v>
      </c>
      <c r="E15" s="18">
        <f>MIN(0.9999,(D15*7))</f>
        <v>0.99990000000000001</v>
      </c>
    </row>
    <row r="16" spans="1:5" x14ac:dyDescent="0.25">
      <c r="A16" s="17" t="s">
        <v>818</v>
      </c>
      <c r="B16" t="s">
        <v>519</v>
      </c>
      <c r="C16" s="18">
        <v>0.82536362900000004</v>
      </c>
      <c r="D16" s="18">
        <v>0.2424</v>
      </c>
      <c r="E16" s="18">
        <f>MIN(0.9999,(D16*6))</f>
        <v>0.99990000000000001</v>
      </c>
    </row>
    <row r="17" spans="1:5" x14ac:dyDescent="0.25">
      <c r="A17" s="17" t="s">
        <v>818</v>
      </c>
      <c r="B17" t="s">
        <v>138</v>
      </c>
      <c r="C17" s="18">
        <v>1.0989938969999999</v>
      </c>
      <c r="D17" s="18">
        <v>0.2944</v>
      </c>
      <c r="E17" s="18">
        <f>MIN(0.9999,(D17*5))</f>
        <v>0.99990000000000001</v>
      </c>
    </row>
    <row r="18" spans="1:5" x14ac:dyDescent="0.25">
      <c r="A18" s="17" t="s">
        <v>818</v>
      </c>
      <c r="B18" t="s">
        <v>816</v>
      </c>
      <c r="C18" s="18">
        <v>1.0465666229999999</v>
      </c>
      <c r="D18" s="18">
        <v>0.2944</v>
      </c>
      <c r="E18" s="18">
        <f>MIN(0.9999,(D18*4))</f>
        <v>0.99990000000000001</v>
      </c>
    </row>
    <row r="19" spans="1:5" x14ac:dyDescent="0.25">
      <c r="A19" s="17" t="s">
        <v>818</v>
      </c>
      <c r="B19" t="s">
        <v>192</v>
      </c>
      <c r="C19" s="18">
        <v>1.1095201109999999</v>
      </c>
      <c r="D19" s="18">
        <v>0.2944</v>
      </c>
      <c r="E19" s="18">
        <f>MIN(0.9999,(D19*3))</f>
        <v>0.88319999999999999</v>
      </c>
    </row>
    <row r="20" spans="1:5" x14ac:dyDescent="0.25">
      <c r="A20" s="17" t="s">
        <v>818</v>
      </c>
      <c r="B20" t="s">
        <v>493</v>
      </c>
      <c r="C20" s="18">
        <v>1.0039243</v>
      </c>
      <c r="D20" s="18">
        <v>0.46860000000000002</v>
      </c>
      <c r="E20" s="18">
        <f>MIN(0.9999,(D20*2))</f>
        <v>0.93720000000000003</v>
      </c>
    </row>
    <row r="21" spans="1:5" x14ac:dyDescent="0.25">
      <c r="A21" s="17" t="s">
        <v>818</v>
      </c>
      <c r="B21" t="s">
        <v>817</v>
      </c>
      <c r="C21" s="18">
        <v>0.97443235900000003</v>
      </c>
      <c r="D21" s="18">
        <v>0.46860000000000002</v>
      </c>
      <c r="E21" s="18">
        <f>MIN(0.9999,(D21*1))</f>
        <v>0.46860000000000002</v>
      </c>
    </row>
  </sheetData>
  <autoFilter ref="E1:E22" xr:uid="{A68FC8C7-1FD4-44E0-879F-E4B9AF1E8A61}"/>
  <sortState xmlns:xlrd2="http://schemas.microsoft.com/office/spreadsheetml/2017/richdata2" ref="A2:E21">
    <sortCondition ref="A2:A21"/>
    <sortCondition ref="D2:D21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567AA-A227-40BB-BF76-6CCE295A64FD}">
  <dimension ref="A1:E23"/>
  <sheetViews>
    <sheetView workbookViewId="0">
      <selection activeCell="H33" sqref="H33"/>
    </sheetView>
  </sheetViews>
  <sheetFormatPr defaultRowHeight="15" x14ac:dyDescent="0.25"/>
  <cols>
    <col min="2" max="2" width="22.140625" bestFit="1" customWidth="1"/>
    <col min="3" max="3" width="19.5703125" bestFit="1" customWidth="1"/>
    <col min="4" max="4" width="19.42578125" bestFit="1" customWidth="1"/>
    <col min="5" max="5" width="34.28515625" bestFit="1" customWidth="1"/>
  </cols>
  <sheetData>
    <row r="1" spans="1:5" x14ac:dyDescent="0.25">
      <c r="A1" s="7" t="s">
        <v>843</v>
      </c>
      <c r="B1" s="7" t="s">
        <v>844</v>
      </c>
      <c r="C1" s="7" t="s">
        <v>845</v>
      </c>
      <c r="D1" s="7" t="s">
        <v>846</v>
      </c>
      <c r="E1" s="7" t="s">
        <v>847</v>
      </c>
    </row>
    <row r="2" spans="1:5" x14ac:dyDescent="0.25">
      <c r="A2" s="6">
        <v>0</v>
      </c>
      <c r="B2" s="6">
        <v>15779</v>
      </c>
      <c r="C2" s="6">
        <v>12056</v>
      </c>
      <c r="D2" s="6">
        <v>27835</v>
      </c>
      <c r="E2" s="6" t="s">
        <v>782</v>
      </c>
    </row>
    <row r="3" spans="1:5" x14ac:dyDescent="0.25">
      <c r="A3" s="6">
        <v>1</v>
      </c>
      <c r="B3" s="6">
        <v>13893</v>
      </c>
      <c r="C3" s="6">
        <v>16000</v>
      </c>
      <c r="D3" s="6">
        <v>29893</v>
      </c>
      <c r="E3" s="6" t="s">
        <v>848</v>
      </c>
    </row>
    <row r="4" spans="1:5" x14ac:dyDescent="0.25">
      <c r="A4" s="6">
        <v>2</v>
      </c>
      <c r="B4" s="6">
        <v>11616</v>
      </c>
      <c r="C4" s="6">
        <v>7911</v>
      </c>
      <c r="D4" s="6">
        <v>19527</v>
      </c>
      <c r="E4" s="6" t="s">
        <v>849</v>
      </c>
    </row>
    <row r="5" spans="1:5" x14ac:dyDescent="0.25">
      <c r="A5" s="6">
        <v>3</v>
      </c>
      <c r="B5" s="6">
        <v>8800</v>
      </c>
      <c r="C5" s="6">
        <v>5249</v>
      </c>
      <c r="D5" s="6">
        <v>14049</v>
      </c>
      <c r="E5" s="6" t="s">
        <v>848</v>
      </c>
    </row>
    <row r="6" spans="1:5" x14ac:dyDescent="0.25">
      <c r="A6" s="6">
        <v>4</v>
      </c>
      <c r="B6" s="6">
        <v>6408</v>
      </c>
      <c r="C6" s="6">
        <v>8383</v>
      </c>
      <c r="D6" s="6">
        <v>14791</v>
      </c>
      <c r="E6" s="6" t="s">
        <v>850</v>
      </c>
    </row>
    <row r="7" spans="1:5" x14ac:dyDescent="0.25">
      <c r="A7" s="6">
        <v>5</v>
      </c>
      <c r="B7" s="6">
        <v>5628</v>
      </c>
      <c r="C7" s="6">
        <v>3577</v>
      </c>
      <c r="D7" s="6">
        <v>9205</v>
      </c>
      <c r="E7" s="6" t="s">
        <v>849</v>
      </c>
    </row>
    <row r="8" spans="1:5" x14ac:dyDescent="0.25">
      <c r="A8" s="6">
        <v>6</v>
      </c>
      <c r="B8" s="6">
        <v>3185</v>
      </c>
      <c r="C8" s="6">
        <v>3565</v>
      </c>
      <c r="D8" s="6">
        <v>6750</v>
      </c>
      <c r="E8" s="6" t="s">
        <v>851</v>
      </c>
    </row>
    <row r="9" spans="1:5" x14ac:dyDescent="0.25">
      <c r="A9" s="6">
        <v>7</v>
      </c>
      <c r="B9" s="6">
        <v>1931</v>
      </c>
      <c r="C9" s="6">
        <v>2738</v>
      </c>
      <c r="D9" s="6">
        <v>4669</v>
      </c>
      <c r="E9" s="6" t="s">
        <v>782</v>
      </c>
    </row>
    <row r="10" spans="1:5" x14ac:dyDescent="0.25">
      <c r="A10" s="6">
        <v>8</v>
      </c>
      <c r="B10" s="6">
        <v>2698</v>
      </c>
      <c r="C10" s="6">
        <v>3839</v>
      </c>
      <c r="D10" s="6">
        <v>6537</v>
      </c>
      <c r="E10" s="6" t="s">
        <v>852</v>
      </c>
    </row>
    <row r="11" spans="1:5" x14ac:dyDescent="0.25">
      <c r="A11" s="6">
        <v>9</v>
      </c>
      <c r="B11" s="6">
        <v>2190</v>
      </c>
      <c r="C11" s="6">
        <v>1836</v>
      </c>
      <c r="D11" s="6">
        <v>4026</v>
      </c>
      <c r="E11" s="6" t="s">
        <v>853</v>
      </c>
    </row>
    <row r="12" spans="1:5" x14ac:dyDescent="0.25">
      <c r="A12" s="6">
        <v>10</v>
      </c>
      <c r="B12" s="6">
        <v>1509</v>
      </c>
      <c r="C12" s="6">
        <v>1583</v>
      </c>
      <c r="D12" s="6">
        <v>3092</v>
      </c>
      <c r="E12" s="6" t="s">
        <v>854</v>
      </c>
    </row>
    <row r="13" spans="1:5" x14ac:dyDescent="0.25">
      <c r="A13" s="6">
        <v>11</v>
      </c>
      <c r="B13" s="6">
        <v>1594</v>
      </c>
      <c r="C13" s="6">
        <v>1084</v>
      </c>
      <c r="D13" s="6">
        <v>2678</v>
      </c>
      <c r="E13" s="6" t="s">
        <v>855</v>
      </c>
    </row>
    <row r="14" spans="1:5" x14ac:dyDescent="0.25">
      <c r="A14" s="6">
        <v>12</v>
      </c>
      <c r="B14" s="6">
        <v>2118</v>
      </c>
      <c r="C14" s="6">
        <v>651</v>
      </c>
      <c r="D14" s="6">
        <v>2769</v>
      </c>
      <c r="E14" s="6" t="s">
        <v>856</v>
      </c>
    </row>
    <row r="15" spans="1:5" x14ac:dyDescent="0.25">
      <c r="A15" s="6">
        <v>13</v>
      </c>
      <c r="B15" s="6">
        <v>1358</v>
      </c>
      <c r="C15" s="6">
        <v>854</v>
      </c>
      <c r="D15" s="6">
        <v>2212</v>
      </c>
      <c r="E15" s="6" t="s">
        <v>857</v>
      </c>
    </row>
    <row r="16" spans="1:5" x14ac:dyDescent="0.25">
      <c r="A16" s="6">
        <v>14</v>
      </c>
      <c r="B16" s="6">
        <v>697</v>
      </c>
      <c r="C16" s="6">
        <v>751</v>
      </c>
      <c r="D16" s="6">
        <v>1448</v>
      </c>
      <c r="E16" s="6" t="s">
        <v>855</v>
      </c>
    </row>
    <row r="17" spans="1:5" x14ac:dyDescent="0.25">
      <c r="A17" s="6">
        <v>15</v>
      </c>
      <c r="B17" s="6">
        <v>493</v>
      </c>
      <c r="C17" s="6">
        <v>407</v>
      </c>
      <c r="D17" s="6">
        <v>900</v>
      </c>
      <c r="E17" s="6" t="s">
        <v>858</v>
      </c>
    </row>
    <row r="18" spans="1:5" x14ac:dyDescent="0.25">
      <c r="A18" s="6">
        <v>16</v>
      </c>
      <c r="B18" s="6">
        <v>406</v>
      </c>
      <c r="C18" s="6">
        <v>485</v>
      </c>
      <c r="D18" s="6">
        <v>891</v>
      </c>
      <c r="E18" s="6" t="s">
        <v>859</v>
      </c>
    </row>
    <row r="19" spans="1:5" x14ac:dyDescent="0.25">
      <c r="A19" s="6">
        <v>17</v>
      </c>
      <c r="B19" s="6">
        <v>374</v>
      </c>
      <c r="C19" s="6">
        <v>519</v>
      </c>
      <c r="D19" s="6">
        <v>893</v>
      </c>
      <c r="E19" s="6" t="s">
        <v>860</v>
      </c>
    </row>
    <row r="20" spans="1:5" x14ac:dyDescent="0.25">
      <c r="A20" s="6">
        <v>18</v>
      </c>
      <c r="B20" s="6">
        <v>210</v>
      </c>
      <c r="C20" s="6">
        <v>236</v>
      </c>
      <c r="D20" s="6">
        <v>446</v>
      </c>
      <c r="E20" s="6" t="s">
        <v>852</v>
      </c>
    </row>
    <row r="21" spans="1:5" x14ac:dyDescent="0.25">
      <c r="A21" s="6">
        <v>19</v>
      </c>
      <c r="B21" s="6">
        <v>20</v>
      </c>
      <c r="C21" s="6">
        <v>36</v>
      </c>
      <c r="D21" s="6">
        <v>56</v>
      </c>
      <c r="E21" s="6" t="s">
        <v>861</v>
      </c>
    </row>
    <row r="22" spans="1:5" x14ac:dyDescent="0.25">
      <c r="A22" s="6">
        <v>20</v>
      </c>
      <c r="B22" s="6">
        <v>22</v>
      </c>
      <c r="C22" s="6">
        <v>7</v>
      </c>
      <c r="D22" s="6">
        <v>29</v>
      </c>
      <c r="E22" s="6" t="s">
        <v>850</v>
      </c>
    </row>
    <row r="23" spans="1:5" x14ac:dyDescent="0.25">
      <c r="A23" s="6" t="s">
        <v>862</v>
      </c>
      <c r="B23" s="6">
        <v>80929</v>
      </c>
      <c r="C23" s="6">
        <v>71767</v>
      </c>
      <c r="D23" s="6">
        <v>152696</v>
      </c>
      <c r="E23" s="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C3A3B-32B9-4D61-A5D9-B116911A1E3B}">
  <dimension ref="A1:I144"/>
  <sheetViews>
    <sheetView topLeftCell="A64" zoomScale="70" zoomScaleNormal="70" workbookViewId="0">
      <selection activeCell="C104" sqref="C104"/>
    </sheetView>
  </sheetViews>
  <sheetFormatPr defaultRowHeight="15" x14ac:dyDescent="0.25"/>
  <cols>
    <col min="2" max="2" width="159.5703125" bestFit="1" customWidth="1"/>
    <col min="3" max="3" width="32.85546875" bestFit="1" customWidth="1"/>
    <col min="4" max="4" width="42.5703125" bestFit="1" customWidth="1"/>
    <col min="5" max="5" width="40.5703125" bestFit="1" customWidth="1"/>
    <col min="6" max="6" width="25.28515625" bestFit="1" customWidth="1"/>
    <col min="7" max="7" width="26.7109375" bestFit="1" customWidth="1"/>
    <col min="8" max="8" width="21.85546875" bestFit="1" customWidth="1"/>
    <col min="9" max="9" width="15.7109375" bestFit="1" customWidth="1"/>
  </cols>
  <sheetData>
    <row r="1" spans="1:9" x14ac:dyDescent="0.25">
      <c r="A1" t="s">
        <v>863</v>
      </c>
      <c r="B1" t="s">
        <v>864</v>
      </c>
      <c r="C1" t="s">
        <v>865</v>
      </c>
      <c r="D1" t="s">
        <v>866</v>
      </c>
      <c r="E1" t="s">
        <v>867</v>
      </c>
      <c r="F1" t="s">
        <v>868</v>
      </c>
      <c r="G1" t="s">
        <v>869</v>
      </c>
      <c r="H1" t="s">
        <v>870</v>
      </c>
      <c r="I1" t="s">
        <v>6</v>
      </c>
    </row>
    <row r="2" spans="1:9" x14ac:dyDescent="0.25">
      <c r="A2" s="28" t="s">
        <v>871</v>
      </c>
      <c r="B2" s="8" t="s">
        <v>1</v>
      </c>
      <c r="C2" s="8" t="s">
        <v>872</v>
      </c>
      <c r="D2" s="8" t="s">
        <v>873</v>
      </c>
      <c r="E2" s="8" t="s">
        <v>874</v>
      </c>
      <c r="F2" s="8" t="s">
        <v>875</v>
      </c>
      <c r="G2" s="8" t="s">
        <v>876</v>
      </c>
      <c r="H2" s="8" t="s">
        <v>877</v>
      </c>
      <c r="I2" s="8" t="s">
        <v>878</v>
      </c>
    </row>
    <row r="3" spans="1:9" x14ac:dyDescent="0.25">
      <c r="A3" s="28"/>
      <c r="B3" s="8" t="s">
        <v>879</v>
      </c>
      <c r="C3" s="8">
        <v>41</v>
      </c>
      <c r="D3" s="8">
        <v>6</v>
      </c>
      <c r="E3" s="8">
        <v>0.15</v>
      </c>
      <c r="F3" s="8" t="s">
        <v>880</v>
      </c>
      <c r="G3" s="8">
        <v>39.74</v>
      </c>
      <c r="H3" s="9">
        <v>1.92E-8</v>
      </c>
      <c r="I3" s="9">
        <v>6.0600000000000003E-5</v>
      </c>
    </row>
    <row r="4" spans="1:9" x14ac:dyDescent="0.25">
      <c r="A4" s="28"/>
      <c r="B4" s="8" t="s">
        <v>881</v>
      </c>
      <c r="C4" s="8">
        <v>8804</v>
      </c>
      <c r="D4" s="8">
        <v>57</v>
      </c>
      <c r="E4" s="8">
        <v>32.42</v>
      </c>
      <c r="F4" s="8" t="s">
        <v>880</v>
      </c>
      <c r="G4" s="8">
        <v>1.76</v>
      </c>
      <c r="H4" s="9">
        <v>4.1199999999999998E-8</v>
      </c>
      <c r="I4" s="9">
        <v>7.2100000000000004E-5</v>
      </c>
    </row>
    <row r="5" spans="1:9" x14ac:dyDescent="0.25">
      <c r="A5" s="28"/>
      <c r="B5" s="8" t="s">
        <v>882</v>
      </c>
      <c r="C5" s="8">
        <v>44</v>
      </c>
      <c r="D5" s="8">
        <v>6</v>
      </c>
      <c r="E5" s="8">
        <v>0.16</v>
      </c>
      <c r="F5" s="8" t="s">
        <v>880</v>
      </c>
      <c r="G5" s="8">
        <v>37.03</v>
      </c>
      <c r="H5" s="9">
        <v>2.8200000000000001E-8</v>
      </c>
      <c r="I5" s="9">
        <v>7.4099999999999999E-5</v>
      </c>
    </row>
    <row r="6" spans="1:9" x14ac:dyDescent="0.25">
      <c r="A6" s="28"/>
      <c r="B6" s="8" t="s">
        <v>883</v>
      </c>
      <c r="C6" s="8">
        <v>41</v>
      </c>
      <c r="D6" s="8">
        <v>6</v>
      </c>
      <c r="E6" s="8">
        <v>0.15</v>
      </c>
      <c r="F6" s="8" t="s">
        <v>880</v>
      </c>
      <c r="G6" s="8">
        <v>39.74</v>
      </c>
      <c r="H6" s="9">
        <v>1.92E-8</v>
      </c>
      <c r="I6" s="9">
        <v>7.5799999999999999E-5</v>
      </c>
    </row>
    <row r="7" spans="1:9" x14ac:dyDescent="0.25">
      <c r="A7" s="28"/>
      <c r="B7" s="8" t="s">
        <v>884</v>
      </c>
      <c r="C7" s="8">
        <v>83</v>
      </c>
      <c r="D7" s="8">
        <v>7</v>
      </c>
      <c r="E7" s="8">
        <v>0.31</v>
      </c>
      <c r="F7" s="8" t="s">
        <v>880</v>
      </c>
      <c r="G7" s="8">
        <v>22.9</v>
      </c>
      <c r="H7" s="9">
        <v>4.0200000000000003E-8</v>
      </c>
      <c r="I7" s="9">
        <v>7.9099999999999998E-5</v>
      </c>
    </row>
    <row r="8" spans="1:9" x14ac:dyDescent="0.25">
      <c r="A8" s="28"/>
      <c r="B8" s="8" t="s">
        <v>885</v>
      </c>
      <c r="C8" s="8">
        <v>2500</v>
      </c>
      <c r="D8" s="8">
        <v>28</v>
      </c>
      <c r="E8" s="8">
        <v>9.2100000000000009</v>
      </c>
      <c r="F8" s="8" t="s">
        <v>880</v>
      </c>
      <c r="G8" s="8">
        <v>3.04</v>
      </c>
      <c r="H8" s="9">
        <v>3.7800000000000001E-8</v>
      </c>
      <c r="I8" s="9">
        <v>8.5199999999999997E-5</v>
      </c>
    </row>
    <row r="9" spans="1:9" x14ac:dyDescent="0.25">
      <c r="A9" s="28"/>
      <c r="B9" s="8" t="s">
        <v>886</v>
      </c>
      <c r="C9" s="8">
        <v>40</v>
      </c>
      <c r="D9" s="8">
        <v>6</v>
      </c>
      <c r="E9" s="8">
        <v>0.15</v>
      </c>
      <c r="F9" s="8" t="s">
        <v>880</v>
      </c>
      <c r="G9" s="8">
        <v>40.74</v>
      </c>
      <c r="H9" s="9">
        <v>1.6800000000000002E-8</v>
      </c>
      <c r="I9" s="9">
        <v>8.8399999999999994E-5</v>
      </c>
    </row>
    <row r="10" spans="1:9" x14ac:dyDescent="0.25">
      <c r="A10" s="28"/>
      <c r="B10" s="8" t="s">
        <v>887</v>
      </c>
      <c r="C10" s="8">
        <v>3602</v>
      </c>
      <c r="D10" s="8">
        <v>35</v>
      </c>
      <c r="E10" s="8">
        <v>13.26</v>
      </c>
      <c r="F10" s="8" t="s">
        <v>880</v>
      </c>
      <c r="G10" s="8">
        <v>2.64</v>
      </c>
      <c r="H10" s="9">
        <v>1.2299999999999999E-8</v>
      </c>
      <c r="I10" s="9">
        <v>9.7100000000000002E-5</v>
      </c>
    </row>
    <row r="11" spans="1:9" x14ac:dyDescent="0.25">
      <c r="A11" s="28"/>
      <c r="B11" s="8" t="s">
        <v>888</v>
      </c>
      <c r="C11" s="8">
        <v>52</v>
      </c>
      <c r="D11" s="8">
        <v>6</v>
      </c>
      <c r="E11" s="8">
        <v>0.19</v>
      </c>
      <c r="F11" s="8" t="s">
        <v>880</v>
      </c>
      <c r="G11" s="8">
        <v>31.33</v>
      </c>
      <c r="H11" s="9">
        <v>7.0200000000000007E-8</v>
      </c>
      <c r="I11" s="9">
        <v>1.11E-4</v>
      </c>
    </row>
    <row r="12" spans="1:9" x14ac:dyDescent="0.25">
      <c r="A12" s="28"/>
      <c r="B12" s="8" t="s">
        <v>889</v>
      </c>
      <c r="C12" s="8">
        <v>36</v>
      </c>
      <c r="D12" s="8">
        <v>6</v>
      </c>
      <c r="E12" s="8">
        <v>0.13</v>
      </c>
      <c r="F12" s="8" t="s">
        <v>880</v>
      </c>
      <c r="G12" s="8">
        <v>45.26</v>
      </c>
      <c r="H12" s="9">
        <v>9.5399999999999997E-9</v>
      </c>
      <c r="I12" s="9">
        <v>1.4999999999999999E-4</v>
      </c>
    </row>
    <row r="13" spans="1:9" x14ac:dyDescent="0.25">
      <c r="A13" s="28"/>
      <c r="B13" s="8" t="s">
        <v>890</v>
      </c>
      <c r="C13" s="8">
        <v>56</v>
      </c>
      <c r="D13" s="8">
        <v>6</v>
      </c>
      <c r="E13" s="8">
        <v>0.21</v>
      </c>
      <c r="F13" s="8" t="s">
        <v>880</v>
      </c>
      <c r="G13" s="8">
        <v>29.1</v>
      </c>
      <c r="H13" s="9">
        <v>1.05E-7</v>
      </c>
      <c r="I13" s="9">
        <v>1.5100000000000001E-4</v>
      </c>
    </row>
    <row r="14" spans="1:9" x14ac:dyDescent="0.25">
      <c r="A14" s="28"/>
      <c r="B14" s="8" t="s">
        <v>891</v>
      </c>
      <c r="C14" s="8">
        <v>150</v>
      </c>
      <c r="D14" s="8">
        <v>8</v>
      </c>
      <c r="E14" s="8">
        <v>0.55000000000000004</v>
      </c>
      <c r="F14" s="8" t="s">
        <v>880</v>
      </c>
      <c r="G14" s="8">
        <v>14.48</v>
      </c>
      <c r="H14" s="9">
        <v>1.1899999999999999E-7</v>
      </c>
      <c r="I14" s="9">
        <v>1.56E-4</v>
      </c>
    </row>
    <row r="15" spans="1:9" x14ac:dyDescent="0.25">
      <c r="A15" s="28"/>
      <c r="B15" s="8" t="s">
        <v>892</v>
      </c>
      <c r="C15" s="8">
        <v>59</v>
      </c>
      <c r="D15" s="8">
        <v>6</v>
      </c>
      <c r="E15" s="8">
        <v>0.22</v>
      </c>
      <c r="F15" s="8" t="s">
        <v>880</v>
      </c>
      <c r="G15" s="8">
        <v>27.62</v>
      </c>
      <c r="H15" s="9">
        <v>1.4000000000000001E-7</v>
      </c>
      <c r="I15" s="9">
        <v>1.7000000000000001E-4</v>
      </c>
    </row>
    <row r="16" spans="1:9" x14ac:dyDescent="0.25">
      <c r="A16" s="28"/>
      <c r="B16" s="8" t="s">
        <v>893</v>
      </c>
      <c r="C16" s="8">
        <v>157</v>
      </c>
      <c r="D16" s="8">
        <v>8</v>
      </c>
      <c r="E16" s="8">
        <v>0.57999999999999996</v>
      </c>
      <c r="F16" s="8" t="s">
        <v>880</v>
      </c>
      <c r="G16" s="8">
        <v>13.84</v>
      </c>
      <c r="H16" s="9">
        <v>1.66E-7</v>
      </c>
      <c r="I16" s="9">
        <v>1.8699999999999999E-4</v>
      </c>
    </row>
    <row r="17" spans="1:9" x14ac:dyDescent="0.25">
      <c r="A17" s="28"/>
      <c r="B17" s="8" t="s">
        <v>894</v>
      </c>
      <c r="C17" s="8">
        <v>111</v>
      </c>
      <c r="D17" s="8">
        <v>7</v>
      </c>
      <c r="E17" s="8">
        <v>0.41</v>
      </c>
      <c r="F17" s="8" t="s">
        <v>880</v>
      </c>
      <c r="G17" s="8">
        <v>17.13</v>
      </c>
      <c r="H17" s="9">
        <v>2.6100000000000002E-7</v>
      </c>
      <c r="I17" s="9">
        <v>2.7399999999999999E-4</v>
      </c>
    </row>
    <row r="18" spans="1:9" x14ac:dyDescent="0.25">
      <c r="A18" s="28"/>
      <c r="B18" s="8" t="s">
        <v>895</v>
      </c>
      <c r="C18" s="8">
        <v>34</v>
      </c>
      <c r="D18" s="8">
        <v>5</v>
      </c>
      <c r="E18" s="8">
        <v>0.13</v>
      </c>
      <c r="F18" s="8" t="s">
        <v>880</v>
      </c>
      <c r="G18" s="8">
        <v>39.94</v>
      </c>
      <c r="H18" s="9">
        <v>3.0600000000000001E-7</v>
      </c>
      <c r="I18" s="9">
        <v>3.0200000000000002E-4</v>
      </c>
    </row>
    <row r="19" spans="1:9" x14ac:dyDescent="0.25">
      <c r="A19" s="28"/>
      <c r="B19" s="8" t="s">
        <v>896</v>
      </c>
      <c r="C19" s="8">
        <v>35</v>
      </c>
      <c r="D19" s="8">
        <v>5</v>
      </c>
      <c r="E19" s="8">
        <v>0.13</v>
      </c>
      <c r="F19" s="8" t="s">
        <v>880</v>
      </c>
      <c r="G19" s="8">
        <v>38.799999999999997</v>
      </c>
      <c r="H19" s="9">
        <v>3.4900000000000001E-7</v>
      </c>
      <c r="I19" s="9">
        <v>3.0600000000000001E-4</v>
      </c>
    </row>
    <row r="20" spans="1:9" x14ac:dyDescent="0.25">
      <c r="A20" s="28"/>
      <c r="B20" s="8" t="s">
        <v>897</v>
      </c>
      <c r="C20" s="8">
        <v>35</v>
      </c>
      <c r="D20" s="8">
        <v>5</v>
      </c>
      <c r="E20" s="8">
        <v>0.13</v>
      </c>
      <c r="F20" s="8" t="s">
        <v>880</v>
      </c>
      <c r="G20" s="8">
        <v>38.799999999999997</v>
      </c>
      <c r="H20" s="9">
        <v>3.4900000000000001E-7</v>
      </c>
      <c r="I20" s="9">
        <v>3.2400000000000001E-4</v>
      </c>
    </row>
    <row r="21" spans="1:9" x14ac:dyDescent="0.25">
      <c r="A21" s="28"/>
      <c r="B21" s="8" t="s">
        <v>898</v>
      </c>
      <c r="C21" s="8">
        <v>2488</v>
      </c>
      <c r="D21" s="8">
        <v>26</v>
      </c>
      <c r="E21" s="8">
        <v>9.16</v>
      </c>
      <c r="F21" s="8" t="s">
        <v>880</v>
      </c>
      <c r="G21" s="8">
        <v>2.84</v>
      </c>
      <c r="H21" s="9">
        <v>5.44E-7</v>
      </c>
      <c r="I21" s="9">
        <v>4.5100000000000001E-4</v>
      </c>
    </row>
    <row r="22" spans="1:9" x14ac:dyDescent="0.25">
      <c r="A22" s="28"/>
      <c r="B22" s="8" t="s">
        <v>899</v>
      </c>
      <c r="C22" s="8">
        <v>3813</v>
      </c>
      <c r="D22" s="8">
        <v>33</v>
      </c>
      <c r="E22" s="8">
        <v>14.04</v>
      </c>
      <c r="F22" s="8" t="s">
        <v>880</v>
      </c>
      <c r="G22" s="8">
        <v>2.35</v>
      </c>
      <c r="H22" s="9">
        <v>8.4200000000000005E-7</v>
      </c>
      <c r="I22" s="9">
        <v>6.3199999999999997E-4</v>
      </c>
    </row>
    <row r="23" spans="1:9" x14ac:dyDescent="0.25">
      <c r="A23" s="28"/>
      <c r="B23" s="8" t="s">
        <v>900</v>
      </c>
      <c r="C23" s="8">
        <v>81</v>
      </c>
      <c r="D23" s="8">
        <v>6</v>
      </c>
      <c r="E23" s="8">
        <v>0.3</v>
      </c>
      <c r="F23" s="8" t="s">
        <v>880</v>
      </c>
      <c r="G23" s="8">
        <v>20.12</v>
      </c>
      <c r="H23" s="9">
        <v>8.0500000000000002E-7</v>
      </c>
      <c r="I23" s="9">
        <v>6.3500000000000004E-4</v>
      </c>
    </row>
    <row r="24" spans="1:9" x14ac:dyDescent="0.25">
      <c r="A24" s="28"/>
      <c r="B24" s="8" t="s">
        <v>901</v>
      </c>
      <c r="C24" s="8">
        <v>91</v>
      </c>
      <c r="D24" s="8">
        <v>6</v>
      </c>
      <c r="E24" s="8">
        <v>0.34</v>
      </c>
      <c r="F24" s="8" t="s">
        <v>880</v>
      </c>
      <c r="G24" s="8">
        <v>17.91</v>
      </c>
      <c r="H24" s="9">
        <v>1.53E-6</v>
      </c>
      <c r="I24" s="9">
        <v>1.1000000000000001E-3</v>
      </c>
    </row>
    <row r="25" spans="1:9" x14ac:dyDescent="0.25">
      <c r="A25" s="28"/>
      <c r="B25" s="8" t="s">
        <v>902</v>
      </c>
      <c r="C25" s="8">
        <v>216</v>
      </c>
      <c r="D25" s="8">
        <v>8</v>
      </c>
      <c r="E25" s="8">
        <v>0.8</v>
      </c>
      <c r="F25" s="8" t="s">
        <v>880</v>
      </c>
      <c r="G25" s="8">
        <v>10.06</v>
      </c>
      <c r="H25" s="9">
        <v>1.6899999999999999E-6</v>
      </c>
      <c r="I25" s="9">
        <v>1.16E-3</v>
      </c>
    </row>
    <row r="26" spans="1:9" x14ac:dyDescent="0.25">
      <c r="A26" s="28"/>
      <c r="B26" s="8" t="s">
        <v>903</v>
      </c>
      <c r="C26" s="8">
        <v>6514</v>
      </c>
      <c r="D26" s="8">
        <v>45</v>
      </c>
      <c r="E26" s="8">
        <v>23.99</v>
      </c>
      <c r="F26" s="8" t="s">
        <v>880</v>
      </c>
      <c r="G26" s="8">
        <v>1.88</v>
      </c>
      <c r="H26" s="9">
        <v>1.9400000000000001E-6</v>
      </c>
      <c r="I26" s="9">
        <v>1.2800000000000001E-3</v>
      </c>
    </row>
    <row r="27" spans="1:9" x14ac:dyDescent="0.25">
      <c r="A27" s="28"/>
      <c r="B27" s="8" t="s">
        <v>904</v>
      </c>
      <c r="C27" s="8">
        <v>157</v>
      </c>
      <c r="D27" s="8">
        <v>7</v>
      </c>
      <c r="E27" s="8">
        <v>0.57999999999999996</v>
      </c>
      <c r="F27" s="8" t="s">
        <v>880</v>
      </c>
      <c r="G27" s="8">
        <v>12.11</v>
      </c>
      <c r="H27" s="9">
        <v>2.4099999999999998E-6</v>
      </c>
      <c r="I27" s="9">
        <v>1.5200000000000001E-3</v>
      </c>
    </row>
    <row r="28" spans="1:9" x14ac:dyDescent="0.25">
      <c r="A28" s="28"/>
      <c r="B28" s="8" t="s">
        <v>905</v>
      </c>
      <c r="C28" s="8">
        <v>3833</v>
      </c>
      <c r="D28" s="8">
        <v>32</v>
      </c>
      <c r="E28" s="8">
        <v>14.11</v>
      </c>
      <c r="F28" s="8" t="s">
        <v>880</v>
      </c>
      <c r="G28" s="8">
        <v>2.27</v>
      </c>
      <c r="H28" s="9">
        <v>2.5900000000000002E-6</v>
      </c>
      <c r="I28" s="9">
        <v>1.57E-3</v>
      </c>
    </row>
    <row r="29" spans="1:9" x14ac:dyDescent="0.25">
      <c r="A29" s="28"/>
      <c r="B29" s="8" t="s">
        <v>906</v>
      </c>
      <c r="C29" s="8">
        <v>102</v>
      </c>
      <c r="D29" s="8">
        <v>6</v>
      </c>
      <c r="E29" s="8">
        <v>0.38</v>
      </c>
      <c r="F29" s="8" t="s">
        <v>880</v>
      </c>
      <c r="G29" s="8">
        <v>15.97</v>
      </c>
      <c r="H29" s="9">
        <v>2.8700000000000001E-6</v>
      </c>
      <c r="I29" s="9">
        <v>1.6199999999999999E-3</v>
      </c>
    </row>
    <row r="30" spans="1:9" x14ac:dyDescent="0.25">
      <c r="A30" s="28"/>
      <c r="B30" s="8" t="s">
        <v>907</v>
      </c>
      <c r="C30" s="8">
        <v>232</v>
      </c>
      <c r="D30" s="8">
        <v>8</v>
      </c>
      <c r="E30" s="8">
        <v>0.85</v>
      </c>
      <c r="F30" s="8" t="s">
        <v>880</v>
      </c>
      <c r="G30" s="8">
        <v>9.36</v>
      </c>
      <c r="H30" s="9">
        <v>2.8200000000000001E-6</v>
      </c>
      <c r="I30" s="9">
        <v>1.65E-3</v>
      </c>
    </row>
    <row r="31" spans="1:9" x14ac:dyDescent="0.25">
      <c r="A31" s="28"/>
      <c r="B31" s="8" t="s">
        <v>908</v>
      </c>
      <c r="C31" s="8">
        <v>5869</v>
      </c>
      <c r="D31" s="8">
        <v>41</v>
      </c>
      <c r="E31" s="8">
        <v>21.61</v>
      </c>
      <c r="F31" s="8" t="s">
        <v>880</v>
      </c>
      <c r="G31" s="8">
        <v>1.9</v>
      </c>
      <c r="H31" s="9">
        <v>6.2099999999999998E-6</v>
      </c>
      <c r="I31" s="9">
        <v>3.2599999999999999E-3</v>
      </c>
    </row>
    <row r="32" spans="1:9" x14ac:dyDescent="0.25">
      <c r="A32" s="28"/>
      <c r="B32" s="8" t="s">
        <v>909</v>
      </c>
      <c r="C32" s="8">
        <v>182</v>
      </c>
      <c r="D32" s="8">
        <v>7</v>
      </c>
      <c r="E32" s="8">
        <v>0.67</v>
      </c>
      <c r="F32" s="8" t="s">
        <v>880</v>
      </c>
      <c r="G32" s="8">
        <v>10.44</v>
      </c>
      <c r="H32" s="9">
        <v>6.1399999999999997E-6</v>
      </c>
      <c r="I32" s="9">
        <v>3.3400000000000001E-3</v>
      </c>
    </row>
    <row r="33" spans="1:9" x14ac:dyDescent="0.25">
      <c r="A33" s="28"/>
      <c r="B33" s="8" t="s">
        <v>910</v>
      </c>
      <c r="C33" s="8">
        <v>119</v>
      </c>
      <c r="D33" s="8">
        <v>6</v>
      </c>
      <c r="E33" s="8">
        <v>0.44</v>
      </c>
      <c r="F33" s="8" t="s">
        <v>880</v>
      </c>
      <c r="G33" s="8">
        <v>13.69</v>
      </c>
      <c r="H33" s="9">
        <v>6.7000000000000002E-6</v>
      </c>
      <c r="I33" s="9">
        <v>3.3999999999999998E-3</v>
      </c>
    </row>
    <row r="34" spans="1:9" x14ac:dyDescent="0.25">
      <c r="A34" s="28"/>
      <c r="B34" s="8" t="s">
        <v>911</v>
      </c>
      <c r="C34" s="8">
        <v>125</v>
      </c>
      <c r="D34" s="8">
        <v>6</v>
      </c>
      <c r="E34" s="8">
        <v>0.46</v>
      </c>
      <c r="F34" s="8" t="s">
        <v>880</v>
      </c>
      <c r="G34" s="8">
        <v>13.04</v>
      </c>
      <c r="H34" s="9">
        <v>8.7700000000000007E-6</v>
      </c>
      <c r="I34" s="9">
        <v>4.3200000000000001E-3</v>
      </c>
    </row>
    <row r="35" spans="1:9" x14ac:dyDescent="0.25">
      <c r="A35" s="28"/>
      <c r="B35" s="8" t="s">
        <v>912</v>
      </c>
      <c r="C35" s="8">
        <v>6908</v>
      </c>
      <c r="D35" s="8">
        <v>45</v>
      </c>
      <c r="E35" s="8">
        <v>25.44</v>
      </c>
      <c r="F35" s="8" t="s">
        <v>880</v>
      </c>
      <c r="G35" s="8">
        <v>1.77</v>
      </c>
      <c r="H35" s="9">
        <v>1.0200000000000001E-5</v>
      </c>
      <c r="I35" s="9">
        <v>4.8500000000000001E-3</v>
      </c>
    </row>
    <row r="36" spans="1:9" x14ac:dyDescent="0.25">
      <c r="A36" s="28"/>
      <c r="B36" s="8" t="s">
        <v>913</v>
      </c>
      <c r="C36" s="8">
        <v>1699</v>
      </c>
      <c r="D36" s="8">
        <v>19</v>
      </c>
      <c r="E36" s="8">
        <v>6.26</v>
      </c>
      <c r="F36" s="8" t="s">
        <v>880</v>
      </c>
      <c r="G36" s="8">
        <v>3.04</v>
      </c>
      <c r="H36" s="9">
        <v>1.0900000000000001E-5</v>
      </c>
      <c r="I36" s="9">
        <v>5.0400000000000002E-3</v>
      </c>
    </row>
    <row r="37" spans="1:9" x14ac:dyDescent="0.25">
      <c r="A37" s="28"/>
      <c r="B37" s="8" t="s">
        <v>914</v>
      </c>
      <c r="C37" s="8">
        <v>4559</v>
      </c>
      <c r="D37" s="8">
        <v>34</v>
      </c>
      <c r="E37" s="8">
        <v>16.79</v>
      </c>
      <c r="F37" s="8" t="s">
        <v>880</v>
      </c>
      <c r="G37" s="8">
        <v>2.0299999999999998</v>
      </c>
      <c r="H37" s="9">
        <v>1.4100000000000001E-5</v>
      </c>
      <c r="I37" s="9">
        <v>6.3699999999999998E-3</v>
      </c>
    </row>
    <row r="38" spans="1:9" x14ac:dyDescent="0.25">
      <c r="A38" s="28"/>
      <c r="B38" s="8" t="s">
        <v>915</v>
      </c>
      <c r="C38" s="8">
        <v>4140</v>
      </c>
      <c r="D38" s="8">
        <v>32</v>
      </c>
      <c r="E38" s="8">
        <v>15.24</v>
      </c>
      <c r="F38" s="8" t="s">
        <v>880</v>
      </c>
      <c r="G38" s="8">
        <v>2.1</v>
      </c>
      <c r="H38" s="9">
        <v>2.0999999999999999E-5</v>
      </c>
      <c r="I38" s="9">
        <v>8.7100000000000007E-3</v>
      </c>
    </row>
    <row r="39" spans="1:9" x14ac:dyDescent="0.25">
      <c r="A39" s="28"/>
      <c r="B39" s="8" t="s">
        <v>916</v>
      </c>
      <c r="C39" s="8">
        <v>12948</v>
      </c>
      <c r="D39" s="8">
        <v>66</v>
      </c>
      <c r="E39" s="8">
        <v>47.68</v>
      </c>
      <c r="F39" s="8" t="s">
        <v>880</v>
      </c>
      <c r="G39" s="8">
        <v>1.38</v>
      </c>
      <c r="H39" s="9">
        <v>2.0800000000000001E-5</v>
      </c>
      <c r="I39" s="9">
        <v>8.8699999999999994E-3</v>
      </c>
    </row>
    <row r="40" spans="1:9" x14ac:dyDescent="0.25">
      <c r="A40" s="28"/>
      <c r="B40" s="8" t="s">
        <v>917</v>
      </c>
      <c r="C40" s="8">
        <v>146</v>
      </c>
      <c r="D40" s="8">
        <v>6</v>
      </c>
      <c r="E40" s="8">
        <v>0.54</v>
      </c>
      <c r="F40" s="8" t="s">
        <v>880</v>
      </c>
      <c r="G40" s="8">
        <v>11.16</v>
      </c>
      <c r="H40" s="9">
        <v>2.05E-5</v>
      </c>
      <c r="I40" s="9">
        <v>8.9599999999999992E-3</v>
      </c>
    </row>
    <row r="41" spans="1:9" x14ac:dyDescent="0.25">
      <c r="A41" s="28"/>
      <c r="B41" s="8" t="s">
        <v>918</v>
      </c>
      <c r="C41" s="8">
        <v>225</v>
      </c>
      <c r="D41" s="8">
        <v>7</v>
      </c>
      <c r="E41" s="8">
        <v>0.83</v>
      </c>
      <c r="F41" s="8" t="s">
        <v>880</v>
      </c>
      <c r="G41" s="8">
        <v>8.4499999999999993</v>
      </c>
      <c r="H41" s="9">
        <v>2.3200000000000001E-5</v>
      </c>
      <c r="I41" s="9">
        <v>9.3799999999999994E-3</v>
      </c>
    </row>
    <row r="42" spans="1:9" x14ac:dyDescent="0.25">
      <c r="A42" s="28"/>
      <c r="B42" s="8" t="s">
        <v>919</v>
      </c>
      <c r="C42" s="8">
        <v>159</v>
      </c>
      <c r="D42" s="8">
        <v>6</v>
      </c>
      <c r="E42" s="8">
        <v>0.59</v>
      </c>
      <c r="F42" s="8" t="s">
        <v>880</v>
      </c>
      <c r="G42" s="8">
        <v>10.25</v>
      </c>
      <c r="H42" s="9">
        <v>3.2499999999999997E-5</v>
      </c>
      <c r="I42" s="9">
        <v>1.2800000000000001E-2</v>
      </c>
    </row>
    <row r="43" spans="1:9" x14ac:dyDescent="0.25">
      <c r="A43" s="28"/>
      <c r="B43" s="8" t="s">
        <v>920</v>
      </c>
      <c r="C43" s="8">
        <v>5341</v>
      </c>
      <c r="D43" s="8">
        <v>37</v>
      </c>
      <c r="E43" s="8">
        <v>19.670000000000002</v>
      </c>
      <c r="F43" s="8" t="s">
        <v>880</v>
      </c>
      <c r="G43" s="8">
        <v>1.88</v>
      </c>
      <c r="H43" s="9">
        <v>3.8600000000000003E-5</v>
      </c>
      <c r="I43" s="9">
        <v>1.49E-2</v>
      </c>
    </row>
    <row r="44" spans="1:9" x14ac:dyDescent="0.25">
      <c r="A44" s="28"/>
      <c r="B44" s="8" t="s">
        <v>921</v>
      </c>
      <c r="C44" s="8">
        <v>1385</v>
      </c>
      <c r="D44" s="8">
        <v>16</v>
      </c>
      <c r="E44" s="8">
        <v>5.0999999999999996</v>
      </c>
      <c r="F44" s="8" t="s">
        <v>880</v>
      </c>
      <c r="G44" s="8">
        <v>3.14</v>
      </c>
      <c r="H44" s="9">
        <v>4.1999999999999998E-5</v>
      </c>
      <c r="I44" s="9">
        <v>1.5800000000000002E-2</v>
      </c>
    </row>
    <row r="45" spans="1:9" x14ac:dyDescent="0.25">
      <c r="A45" s="28"/>
      <c r="B45" s="8" t="s">
        <v>922</v>
      </c>
      <c r="C45" s="8">
        <v>2409</v>
      </c>
      <c r="D45" s="8">
        <v>22</v>
      </c>
      <c r="E45" s="8">
        <v>8.8699999999999992</v>
      </c>
      <c r="F45" s="8" t="s">
        <v>880</v>
      </c>
      <c r="G45" s="8">
        <v>2.48</v>
      </c>
      <c r="H45" s="9">
        <v>4.4199999999999997E-5</v>
      </c>
      <c r="I45" s="9">
        <v>1.6199999999999999E-2</v>
      </c>
    </row>
    <row r="46" spans="1:9" x14ac:dyDescent="0.25">
      <c r="A46" s="28"/>
      <c r="B46" s="8" t="s">
        <v>923</v>
      </c>
      <c r="C46" s="8">
        <v>689</v>
      </c>
      <c r="D46" s="8">
        <v>11</v>
      </c>
      <c r="E46" s="8">
        <v>2.54</v>
      </c>
      <c r="F46" s="8" t="s">
        <v>880</v>
      </c>
      <c r="G46" s="8">
        <v>4.34</v>
      </c>
      <c r="H46" s="9">
        <v>4.85E-5</v>
      </c>
      <c r="I46" s="9">
        <v>1.7000000000000001E-2</v>
      </c>
    </row>
    <row r="47" spans="1:9" x14ac:dyDescent="0.25">
      <c r="A47" s="28"/>
      <c r="B47" s="8" t="s">
        <v>924</v>
      </c>
      <c r="C47" s="8">
        <v>1560</v>
      </c>
      <c r="D47" s="8">
        <v>17</v>
      </c>
      <c r="E47" s="8">
        <v>5.74</v>
      </c>
      <c r="F47" s="8" t="s">
        <v>880</v>
      </c>
      <c r="G47" s="8">
        <v>2.96</v>
      </c>
      <c r="H47" s="9">
        <v>4.8099999999999997E-5</v>
      </c>
      <c r="I47" s="9">
        <v>1.72E-2</v>
      </c>
    </row>
    <row r="48" spans="1:9" x14ac:dyDescent="0.25">
      <c r="A48" s="28"/>
      <c r="B48" s="8" t="s">
        <v>925</v>
      </c>
      <c r="C48" s="8">
        <v>969</v>
      </c>
      <c r="D48" s="8">
        <v>13</v>
      </c>
      <c r="E48" s="8">
        <v>3.57</v>
      </c>
      <c r="F48" s="8" t="s">
        <v>880</v>
      </c>
      <c r="G48" s="8">
        <v>3.64</v>
      </c>
      <c r="H48" s="9">
        <v>5.5800000000000001E-5</v>
      </c>
      <c r="I48" s="9">
        <v>1.9099999999999999E-2</v>
      </c>
    </row>
    <row r="49" spans="1:9" x14ac:dyDescent="0.25">
      <c r="A49" s="28"/>
      <c r="B49" s="8" t="s">
        <v>926</v>
      </c>
      <c r="C49" s="8">
        <v>1592</v>
      </c>
      <c r="D49" s="8">
        <v>17</v>
      </c>
      <c r="E49" s="8">
        <v>5.86</v>
      </c>
      <c r="F49" s="8" t="s">
        <v>880</v>
      </c>
      <c r="G49" s="8">
        <v>2.9</v>
      </c>
      <c r="H49" s="9">
        <v>6.1799999999999998E-5</v>
      </c>
      <c r="I49" s="9">
        <v>2.0299999999999999E-2</v>
      </c>
    </row>
    <row r="50" spans="1:9" x14ac:dyDescent="0.25">
      <c r="A50" s="28"/>
      <c r="B50" s="8" t="s">
        <v>927</v>
      </c>
      <c r="C50" s="8">
        <v>3388</v>
      </c>
      <c r="D50" s="8">
        <v>27</v>
      </c>
      <c r="E50" s="8">
        <v>12.48</v>
      </c>
      <c r="F50" s="8" t="s">
        <v>880</v>
      </c>
      <c r="G50" s="8">
        <v>2.16</v>
      </c>
      <c r="H50" s="9">
        <v>6.9599999999999998E-5</v>
      </c>
      <c r="I50" s="9">
        <v>2.0299999999999999E-2</v>
      </c>
    </row>
    <row r="51" spans="1:9" x14ac:dyDescent="0.25">
      <c r="A51" s="28"/>
      <c r="B51" s="8" t="s">
        <v>928</v>
      </c>
      <c r="C51" s="8">
        <v>717</v>
      </c>
      <c r="D51" s="8">
        <v>11</v>
      </c>
      <c r="E51" s="8">
        <v>2.64</v>
      </c>
      <c r="F51" s="8" t="s">
        <v>880</v>
      </c>
      <c r="G51" s="8">
        <v>4.17</v>
      </c>
      <c r="H51" s="9">
        <v>6.8999999999999997E-5</v>
      </c>
      <c r="I51" s="9">
        <v>2.0500000000000001E-2</v>
      </c>
    </row>
    <row r="52" spans="1:9" x14ac:dyDescent="0.25">
      <c r="A52" s="28"/>
      <c r="B52" s="8" t="s">
        <v>929</v>
      </c>
      <c r="C52" s="8">
        <v>5724</v>
      </c>
      <c r="D52" s="8">
        <v>38</v>
      </c>
      <c r="E52" s="8">
        <v>21.08</v>
      </c>
      <c r="F52" s="8" t="s">
        <v>880</v>
      </c>
      <c r="G52" s="8">
        <v>1.8</v>
      </c>
      <c r="H52" s="9">
        <v>6.1500000000000004E-5</v>
      </c>
      <c r="I52" s="9">
        <v>2.06E-2</v>
      </c>
    </row>
    <row r="53" spans="1:9" x14ac:dyDescent="0.25">
      <c r="A53" s="28"/>
      <c r="B53" s="8" t="s">
        <v>930</v>
      </c>
      <c r="C53" s="8">
        <v>111</v>
      </c>
      <c r="D53" s="8">
        <v>5</v>
      </c>
      <c r="E53" s="8">
        <v>0.41</v>
      </c>
      <c r="F53" s="8" t="s">
        <v>880</v>
      </c>
      <c r="G53" s="8">
        <v>12.23</v>
      </c>
      <c r="H53" s="9">
        <v>6.8399999999999996E-5</v>
      </c>
      <c r="I53" s="9">
        <v>2.07E-2</v>
      </c>
    </row>
    <row r="54" spans="1:9" x14ac:dyDescent="0.25">
      <c r="A54" s="28"/>
      <c r="B54" s="8" t="s">
        <v>931</v>
      </c>
      <c r="C54" s="8">
        <v>983</v>
      </c>
      <c r="D54" s="8">
        <v>13</v>
      </c>
      <c r="E54" s="8">
        <v>3.62</v>
      </c>
      <c r="F54" s="8" t="s">
        <v>880</v>
      </c>
      <c r="G54" s="8">
        <v>3.59</v>
      </c>
      <c r="H54" s="9">
        <v>6.4399999999999993E-5</v>
      </c>
      <c r="I54" s="9">
        <v>2.07E-2</v>
      </c>
    </row>
    <row r="55" spans="1:9" x14ac:dyDescent="0.25">
      <c r="A55" s="28"/>
      <c r="B55" s="8" t="s">
        <v>932</v>
      </c>
      <c r="C55" s="8">
        <v>1767</v>
      </c>
      <c r="D55" s="8">
        <v>18</v>
      </c>
      <c r="E55" s="8">
        <v>6.51</v>
      </c>
      <c r="F55" s="8" t="s">
        <v>880</v>
      </c>
      <c r="G55" s="8">
        <v>2.77</v>
      </c>
      <c r="H55" s="9">
        <v>6.6099999999999994E-5</v>
      </c>
      <c r="I55" s="9">
        <v>2.0799999999999999E-2</v>
      </c>
    </row>
    <row r="56" spans="1:9" x14ac:dyDescent="0.25">
      <c r="A56" s="28"/>
      <c r="B56" s="8" t="s">
        <v>933</v>
      </c>
      <c r="C56" s="8">
        <v>12315</v>
      </c>
      <c r="D56" s="8">
        <v>63</v>
      </c>
      <c r="E56" s="8">
        <v>45.35</v>
      </c>
      <c r="F56" s="8" t="s">
        <v>880</v>
      </c>
      <c r="G56" s="8">
        <v>1.39</v>
      </c>
      <c r="H56" s="9">
        <v>6.7299999999999996E-5</v>
      </c>
      <c r="I56" s="9">
        <v>2.0799999999999999E-2</v>
      </c>
    </row>
    <row r="57" spans="1:9" x14ac:dyDescent="0.25">
      <c r="A57" s="28"/>
      <c r="B57" s="8" t="s">
        <v>934</v>
      </c>
      <c r="C57" s="8">
        <v>606</v>
      </c>
      <c r="D57" s="8">
        <v>10</v>
      </c>
      <c r="E57" s="8">
        <v>2.23</v>
      </c>
      <c r="F57" s="8" t="s">
        <v>880</v>
      </c>
      <c r="G57" s="8">
        <v>4.4800000000000004</v>
      </c>
      <c r="H57" s="9">
        <v>8.4099999999999998E-5</v>
      </c>
      <c r="I57" s="9">
        <v>2.41E-2</v>
      </c>
    </row>
    <row r="58" spans="1:9" x14ac:dyDescent="0.25">
      <c r="A58" s="28"/>
      <c r="B58" s="8" t="s">
        <v>935</v>
      </c>
      <c r="C58" s="8">
        <v>21</v>
      </c>
      <c r="D58" s="8">
        <v>3</v>
      </c>
      <c r="E58" s="8">
        <v>0.08</v>
      </c>
      <c r="F58" s="8" t="s">
        <v>880</v>
      </c>
      <c r="G58" s="8">
        <v>38.799999999999997</v>
      </c>
      <c r="H58" s="9">
        <v>9.1100000000000005E-5</v>
      </c>
      <c r="I58" s="9">
        <v>2.4299999999999999E-2</v>
      </c>
    </row>
    <row r="59" spans="1:9" x14ac:dyDescent="0.25">
      <c r="A59" s="28"/>
      <c r="B59" s="8" t="s">
        <v>936</v>
      </c>
      <c r="C59" s="8">
        <v>2641</v>
      </c>
      <c r="D59" s="8">
        <v>23</v>
      </c>
      <c r="E59" s="8">
        <v>9.73</v>
      </c>
      <c r="F59" s="8" t="s">
        <v>880</v>
      </c>
      <c r="G59" s="8">
        <v>2.37</v>
      </c>
      <c r="H59" s="9">
        <v>8.8300000000000005E-5</v>
      </c>
      <c r="I59" s="9">
        <v>2.4400000000000002E-2</v>
      </c>
    </row>
    <row r="60" spans="1:9" x14ac:dyDescent="0.25">
      <c r="A60" s="28"/>
      <c r="B60" s="8" t="s">
        <v>937</v>
      </c>
      <c r="C60" s="8">
        <v>21</v>
      </c>
      <c r="D60" s="8">
        <v>3</v>
      </c>
      <c r="E60" s="8">
        <v>0.08</v>
      </c>
      <c r="F60" s="8" t="s">
        <v>880</v>
      </c>
      <c r="G60" s="8">
        <v>38.799999999999997</v>
      </c>
      <c r="H60" s="9">
        <v>9.1100000000000005E-5</v>
      </c>
      <c r="I60" s="9">
        <v>2.4799999999999999E-2</v>
      </c>
    </row>
    <row r="61" spans="1:9" x14ac:dyDescent="0.25">
      <c r="A61" s="28"/>
      <c r="B61" s="8" t="s">
        <v>938</v>
      </c>
      <c r="C61" s="8">
        <v>1639</v>
      </c>
      <c r="D61" s="8">
        <v>17</v>
      </c>
      <c r="E61" s="8">
        <v>6.04</v>
      </c>
      <c r="F61" s="8" t="s">
        <v>880</v>
      </c>
      <c r="G61" s="8">
        <v>2.82</v>
      </c>
      <c r="H61" s="9">
        <v>8.8200000000000003E-5</v>
      </c>
      <c r="I61" s="9">
        <v>2.4799999999999999E-2</v>
      </c>
    </row>
    <row r="62" spans="1:9" x14ac:dyDescent="0.25">
      <c r="A62" s="28"/>
      <c r="B62" s="8" t="s">
        <v>939</v>
      </c>
      <c r="C62" s="8">
        <v>617</v>
      </c>
      <c r="D62" s="8">
        <v>10</v>
      </c>
      <c r="E62" s="8">
        <v>2.27</v>
      </c>
      <c r="F62" s="8" t="s">
        <v>880</v>
      </c>
      <c r="G62" s="8">
        <v>4.4000000000000004</v>
      </c>
      <c r="H62" s="9">
        <v>9.7299999999999993E-5</v>
      </c>
      <c r="I62" s="9">
        <v>2.5600000000000001E-2</v>
      </c>
    </row>
    <row r="63" spans="1:9" x14ac:dyDescent="0.25">
      <c r="A63" s="28"/>
      <c r="B63" s="8" t="s">
        <v>51</v>
      </c>
      <c r="C63" s="8">
        <v>499</v>
      </c>
      <c r="D63" s="8">
        <v>9</v>
      </c>
      <c r="E63" s="8">
        <v>1.84</v>
      </c>
      <c r="F63" s="8" t="s">
        <v>880</v>
      </c>
      <c r="G63" s="8">
        <v>4.9000000000000004</v>
      </c>
      <c r="H63" s="9">
        <v>1.01E-4</v>
      </c>
      <c r="I63" s="9">
        <v>2.6100000000000002E-2</v>
      </c>
    </row>
    <row r="64" spans="1:9" x14ac:dyDescent="0.25">
      <c r="A64" s="28"/>
      <c r="B64" s="8" t="s">
        <v>940</v>
      </c>
      <c r="C64" s="8">
        <v>1180</v>
      </c>
      <c r="D64" s="8">
        <v>14</v>
      </c>
      <c r="E64" s="8">
        <v>4.3499999999999996</v>
      </c>
      <c r="F64" s="8" t="s">
        <v>880</v>
      </c>
      <c r="G64" s="8">
        <v>3.22</v>
      </c>
      <c r="H64" s="9">
        <v>1.03E-4</v>
      </c>
      <c r="I64" s="9">
        <v>2.6200000000000001E-2</v>
      </c>
    </row>
    <row r="65" spans="1:9" x14ac:dyDescent="0.25">
      <c r="A65" s="28"/>
      <c r="B65" s="8" t="s">
        <v>941</v>
      </c>
      <c r="C65" s="8">
        <v>505</v>
      </c>
      <c r="D65" s="8">
        <v>9</v>
      </c>
      <c r="E65" s="8">
        <v>1.86</v>
      </c>
      <c r="F65" s="8" t="s">
        <v>880</v>
      </c>
      <c r="G65" s="8">
        <v>4.84</v>
      </c>
      <c r="H65" s="9">
        <v>1.1E-4</v>
      </c>
      <c r="I65" s="9">
        <v>2.76E-2</v>
      </c>
    </row>
    <row r="66" spans="1:9" x14ac:dyDescent="0.25">
      <c r="A66" s="28"/>
      <c r="B66" s="8" t="s">
        <v>942</v>
      </c>
      <c r="C66" s="8">
        <v>11607</v>
      </c>
      <c r="D66" s="8">
        <v>60</v>
      </c>
      <c r="E66" s="8">
        <v>42.74</v>
      </c>
      <c r="F66" s="8" t="s">
        <v>880</v>
      </c>
      <c r="G66" s="8">
        <v>1.4</v>
      </c>
      <c r="H66" s="9">
        <v>1.22E-4</v>
      </c>
      <c r="I66" s="9">
        <v>0.03</v>
      </c>
    </row>
    <row r="67" spans="1:9" x14ac:dyDescent="0.25">
      <c r="A67" s="28"/>
      <c r="B67" s="8" t="s">
        <v>943</v>
      </c>
      <c r="C67" s="8">
        <v>297</v>
      </c>
      <c r="D67" s="8">
        <v>7</v>
      </c>
      <c r="E67" s="8">
        <v>1.0900000000000001</v>
      </c>
      <c r="F67" s="8" t="s">
        <v>880</v>
      </c>
      <c r="G67" s="8">
        <v>6.4</v>
      </c>
      <c r="H67" s="9">
        <v>1.27E-4</v>
      </c>
      <c r="I67" s="9">
        <v>3.09E-2</v>
      </c>
    </row>
    <row r="68" spans="1:9" x14ac:dyDescent="0.25">
      <c r="A68" s="28"/>
      <c r="B68" s="8" t="s">
        <v>944</v>
      </c>
      <c r="C68" s="8">
        <v>3</v>
      </c>
      <c r="D68" s="8">
        <v>2</v>
      </c>
      <c r="E68" s="8">
        <v>0.01</v>
      </c>
      <c r="F68" s="8" t="s">
        <v>880</v>
      </c>
      <c r="G68" s="8" t="s">
        <v>945</v>
      </c>
      <c r="H68" s="9">
        <v>1.3200000000000001E-4</v>
      </c>
      <c r="I68" s="9">
        <v>3.15E-2</v>
      </c>
    </row>
    <row r="69" spans="1:9" x14ac:dyDescent="0.25">
      <c r="A69" s="28"/>
      <c r="B69" s="8" t="s">
        <v>946</v>
      </c>
      <c r="C69" s="8">
        <v>212</v>
      </c>
      <c r="D69" s="8">
        <v>6</v>
      </c>
      <c r="E69" s="8">
        <v>0.78</v>
      </c>
      <c r="F69" s="8" t="s">
        <v>880</v>
      </c>
      <c r="G69" s="8">
        <v>7.69</v>
      </c>
      <c r="H69" s="9">
        <v>1.5200000000000001E-4</v>
      </c>
      <c r="I69" s="9">
        <v>3.5099999999999999E-2</v>
      </c>
    </row>
    <row r="70" spans="1:9" x14ac:dyDescent="0.25">
      <c r="A70" s="28"/>
      <c r="B70" s="8" t="s">
        <v>947</v>
      </c>
      <c r="C70" s="8">
        <v>69</v>
      </c>
      <c r="D70" s="8">
        <v>4</v>
      </c>
      <c r="E70" s="8">
        <v>0.25</v>
      </c>
      <c r="F70" s="8" t="s">
        <v>880</v>
      </c>
      <c r="G70" s="8">
        <v>15.74</v>
      </c>
      <c r="H70" s="9">
        <v>1.5100000000000001E-4</v>
      </c>
      <c r="I70" s="9">
        <v>3.5499999999999997E-2</v>
      </c>
    </row>
    <row r="71" spans="1:9" x14ac:dyDescent="0.25">
      <c r="A71" s="28"/>
      <c r="B71" s="8" t="s">
        <v>948</v>
      </c>
      <c r="C71" s="8">
        <v>71</v>
      </c>
      <c r="D71" s="8">
        <v>4</v>
      </c>
      <c r="E71" s="8">
        <v>0.26</v>
      </c>
      <c r="F71" s="8" t="s">
        <v>880</v>
      </c>
      <c r="G71" s="8">
        <v>15.3</v>
      </c>
      <c r="H71" s="9">
        <v>1.6799999999999999E-4</v>
      </c>
      <c r="I71" s="9">
        <v>3.78E-2</v>
      </c>
    </row>
    <row r="72" spans="1:9" x14ac:dyDescent="0.25">
      <c r="A72" s="28"/>
      <c r="B72" s="8" t="s">
        <v>43</v>
      </c>
      <c r="C72" s="8">
        <v>71</v>
      </c>
      <c r="D72" s="8">
        <v>4</v>
      </c>
      <c r="E72" s="8">
        <v>0.26</v>
      </c>
      <c r="F72" s="8" t="s">
        <v>880</v>
      </c>
      <c r="G72" s="8">
        <v>15.3</v>
      </c>
      <c r="H72" s="9">
        <v>1.6799999999999999E-4</v>
      </c>
      <c r="I72" s="9">
        <v>3.8300000000000001E-2</v>
      </c>
    </row>
    <row r="73" spans="1:9" x14ac:dyDescent="0.25">
      <c r="A73" s="28"/>
      <c r="B73" s="8" t="s">
        <v>949</v>
      </c>
      <c r="C73" s="8">
        <v>137</v>
      </c>
      <c r="D73" s="8">
        <v>5</v>
      </c>
      <c r="E73" s="8">
        <v>0.5</v>
      </c>
      <c r="F73" s="8" t="s">
        <v>880</v>
      </c>
      <c r="G73" s="8">
        <v>9.91</v>
      </c>
      <c r="H73" s="9">
        <v>1.7699999999999999E-4</v>
      </c>
      <c r="I73" s="9">
        <v>3.9399999999999998E-2</v>
      </c>
    </row>
    <row r="74" spans="1:9" x14ac:dyDescent="0.25">
      <c r="A74" s="28"/>
      <c r="B74" s="8" t="s">
        <v>950</v>
      </c>
      <c r="C74" s="8">
        <v>315</v>
      </c>
      <c r="D74" s="8">
        <v>7</v>
      </c>
      <c r="E74" s="8">
        <v>1.1599999999999999</v>
      </c>
      <c r="F74" s="8" t="s">
        <v>880</v>
      </c>
      <c r="G74" s="8">
        <v>6.03</v>
      </c>
      <c r="H74" s="9">
        <v>1.8200000000000001E-4</v>
      </c>
      <c r="I74" s="9">
        <v>3.9800000000000002E-2</v>
      </c>
    </row>
    <row r="75" spans="1:9" x14ac:dyDescent="0.25">
      <c r="A75" s="28"/>
      <c r="B75" s="8" t="s">
        <v>951</v>
      </c>
      <c r="C75" s="8">
        <v>73</v>
      </c>
      <c r="D75" s="8">
        <v>4</v>
      </c>
      <c r="E75" s="8">
        <v>0.27</v>
      </c>
      <c r="F75" s="8" t="s">
        <v>880</v>
      </c>
      <c r="G75" s="8">
        <v>14.88</v>
      </c>
      <c r="H75" s="9">
        <v>1.8599999999999999E-4</v>
      </c>
      <c r="I75" s="9">
        <v>4.0099999999999997E-2</v>
      </c>
    </row>
    <row r="76" spans="1:9" x14ac:dyDescent="0.25">
      <c r="A76" s="28"/>
      <c r="B76" s="8" t="s">
        <v>45</v>
      </c>
      <c r="C76" s="8">
        <v>75</v>
      </c>
      <c r="D76" s="8">
        <v>4</v>
      </c>
      <c r="E76" s="8">
        <v>0.28000000000000003</v>
      </c>
      <c r="F76" s="8" t="s">
        <v>880</v>
      </c>
      <c r="G76" s="8">
        <v>14.48</v>
      </c>
      <c r="H76" s="9">
        <v>2.05E-4</v>
      </c>
      <c r="I76" s="9">
        <v>4.3700000000000003E-2</v>
      </c>
    </row>
    <row r="77" spans="1:9" x14ac:dyDescent="0.25">
      <c r="A77" s="26" t="s">
        <v>952</v>
      </c>
      <c r="B77" s="14" t="s">
        <v>1</v>
      </c>
      <c r="C77" s="14" t="s">
        <v>872</v>
      </c>
      <c r="D77" s="14" t="s">
        <v>953</v>
      </c>
      <c r="E77" s="14" t="s">
        <v>874</v>
      </c>
      <c r="F77" s="14" t="s">
        <v>875</v>
      </c>
      <c r="G77" s="14" t="s">
        <v>876</v>
      </c>
      <c r="H77" s="14" t="s">
        <v>877</v>
      </c>
      <c r="I77" s="14" t="s">
        <v>878</v>
      </c>
    </row>
    <row r="78" spans="1:9" x14ac:dyDescent="0.25">
      <c r="A78" s="26"/>
      <c r="B78" s="14" t="s">
        <v>895</v>
      </c>
      <c r="C78" s="14">
        <v>34</v>
      </c>
      <c r="D78" s="14">
        <v>4</v>
      </c>
      <c r="E78" s="14">
        <v>0.11</v>
      </c>
      <c r="F78" s="14" t="s">
        <v>880</v>
      </c>
      <c r="G78" s="14">
        <v>37.51</v>
      </c>
      <c r="H78" s="15">
        <v>5.9599999999999997E-6</v>
      </c>
      <c r="I78" s="15">
        <v>4.7E-2</v>
      </c>
    </row>
    <row r="79" spans="1:9" x14ac:dyDescent="0.25">
      <c r="A79" s="26"/>
      <c r="B79" s="14" t="s">
        <v>897</v>
      </c>
      <c r="C79" s="14">
        <v>35</v>
      </c>
      <c r="D79" s="14">
        <v>4</v>
      </c>
      <c r="E79" s="14">
        <v>0.11</v>
      </c>
      <c r="F79" s="14" t="s">
        <v>880</v>
      </c>
      <c r="G79" s="14">
        <v>36.43</v>
      </c>
      <c r="H79" s="15">
        <v>6.63E-6</v>
      </c>
      <c r="I79" s="15">
        <v>3.4799999999999998E-2</v>
      </c>
    </row>
    <row r="80" spans="1:9" x14ac:dyDescent="0.25">
      <c r="A80" s="26"/>
      <c r="B80" s="14" t="s">
        <v>896</v>
      </c>
      <c r="C80" s="14">
        <v>35</v>
      </c>
      <c r="D80" s="14">
        <v>4</v>
      </c>
      <c r="E80" s="14">
        <v>0.11</v>
      </c>
      <c r="F80" s="14" t="s">
        <v>880</v>
      </c>
      <c r="G80" s="14">
        <v>36.43</v>
      </c>
      <c r="H80" s="15">
        <v>6.63E-6</v>
      </c>
      <c r="I80" s="15">
        <v>2.6100000000000002E-2</v>
      </c>
    </row>
    <row r="81" spans="1:9" x14ac:dyDescent="0.25">
      <c r="A81" s="26"/>
      <c r="B81" s="14" t="s">
        <v>889</v>
      </c>
      <c r="C81" s="14">
        <v>36</v>
      </c>
      <c r="D81" s="14">
        <v>4</v>
      </c>
      <c r="E81" s="14">
        <v>0.11</v>
      </c>
      <c r="F81" s="14" t="s">
        <v>880</v>
      </c>
      <c r="G81" s="14">
        <v>35.42</v>
      </c>
      <c r="H81" s="15">
        <v>7.3499999999999999E-6</v>
      </c>
      <c r="I81" s="15">
        <v>2.3199999999999998E-2</v>
      </c>
    </row>
    <row r="82" spans="1:9" x14ac:dyDescent="0.25">
      <c r="A82" s="26"/>
      <c r="B82" s="14" t="s">
        <v>886</v>
      </c>
      <c r="C82" s="14">
        <v>40</v>
      </c>
      <c r="D82" s="14">
        <v>4</v>
      </c>
      <c r="E82" s="14">
        <v>0.13</v>
      </c>
      <c r="F82" s="14" t="s">
        <v>880</v>
      </c>
      <c r="G82" s="14">
        <v>31.88</v>
      </c>
      <c r="H82" s="15">
        <v>1.08E-5</v>
      </c>
      <c r="I82" s="15">
        <v>2.8400000000000002E-2</v>
      </c>
    </row>
    <row r="83" spans="1:9" x14ac:dyDescent="0.25">
      <c r="A83" s="26"/>
      <c r="B83" s="14" t="s">
        <v>883</v>
      </c>
      <c r="C83" s="14">
        <v>41</v>
      </c>
      <c r="D83" s="14">
        <v>4</v>
      </c>
      <c r="E83" s="14">
        <v>0.13</v>
      </c>
      <c r="F83" s="14" t="s">
        <v>880</v>
      </c>
      <c r="G83" s="14">
        <v>31.1</v>
      </c>
      <c r="H83" s="15">
        <v>1.1800000000000001E-5</v>
      </c>
      <c r="I83" s="15">
        <v>2.6700000000000002E-2</v>
      </c>
    </row>
    <row r="84" spans="1:9" x14ac:dyDescent="0.25">
      <c r="A84" s="26"/>
      <c r="B84" s="14" t="s">
        <v>879</v>
      </c>
      <c r="C84" s="14">
        <v>41</v>
      </c>
      <c r="D84" s="14">
        <v>4</v>
      </c>
      <c r="E84" s="14">
        <v>0.13</v>
      </c>
      <c r="F84" s="14" t="s">
        <v>880</v>
      </c>
      <c r="G84" s="14">
        <v>31.1</v>
      </c>
      <c r="H84" s="15">
        <v>1.1800000000000001E-5</v>
      </c>
      <c r="I84" s="15">
        <v>2.3300000000000001E-2</v>
      </c>
    </row>
    <row r="85" spans="1:9" x14ac:dyDescent="0.25">
      <c r="A85" s="26"/>
      <c r="B85" s="14" t="s">
        <v>882</v>
      </c>
      <c r="C85" s="14">
        <v>44</v>
      </c>
      <c r="D85" s="14">
        <v>4</v>
      </c>
      <c r="E85" s="14">
        <v>0.14000000000000001</v>
      </c>
      <c r="F85" s="14" t="s">
        <v>880</v>
      </c>
      <c r="G85" s="14">
        <v>28.98</v>
      </c>
      <c r="H85" s="15">
        <v>1.5400000000000002E-5</v>
      </c>
      <c r="I85" s="15">
        <v>2.69E-2</v>
      </c>
    </row>
    <row r="86" spans="1:9" x14ac:dyDescent="0.25">
      <c r="A86" s="26"/>
      <c r="B86" s="14" t="s">
        <v>888</v>
      </c>
      <c r="C86" s="14">
        <v>52</v>
      </c>
      <c r="D86" s="14">
        <v>4</v>
      </c>
      <c r="E86" s="14">
        <v>0.16</v>
      </c>
      <c r="F86" s="14" t="s">
        <v>880</v>
      </c>
      <c r="G86" s="14">
        <v>24.52</v>
      </c>
      <c r="H86" s="15">
        <v>2.8399999999999999E-5</v>
      </c>
      <c r="I86" s="15">
        <v>3.7400000000000003E-2</v>
      </c>
    </row>
    <row r="87" spans="1:9" x14ac:dyDescent="0.25">
      <c r="A87" s="26"/>
      <c r="B87" s="14" t="s">
        <v>890</v>
      </c>
      <c r="C87" s="14">
        <v>56</v>
      </c>
      <c r="D87" s="14">
        <v>4</v>
      </c>
      <c r="E87" s="14">
        <v>0.18</v>
      </c>
      <c r="F87" s="14" t="s">
        <v>880</v>
      </c>
      <c r="G87" s="14">
        <v>22.77</v>
      </c>
      <c r="H87" s="15">
        <v>3.7400000000000001E-5</v>
      </c>
      <c r="I87" s="15">
        <v>4.5400000000000003E-2</v>
      </c>
    </row>
    <row r="88" spans="1:9" x14ac:dyDescent="0.25">
      <c r="A88" s="26"/>
      <c r="B88" s="14" t="s">
        <v>932</v>
      </c>
      <c r="C88" s="14">
        <v>1767</v>
      </c>
      <c r="D88" s="14">
        <v>17</v>
      </c>
      <c r="E88" s="14">
        <v>5.54</v>
      </c>
      <c r="F88" s="14" t="s">
        <v>880</v>
      </c>
      <c r="G88" s="14">
        <v>3.07</v>
      </c>
      <c r="H88" s="15">
        <v>2.5700000000000001E-5</v>
      </c>
      <c r="I88" s="15">
        <v>4.0500000000000001E-2</v>
      </c>
    </row>
    <row r="89" spans="1:9" x14ac:dyDescent="0.25">
      <c r="A89" s="26"/>
      <c r="B89" s="14" t="s">
        <v>903</v>
      </c>
      <c r="C89" s="14">
        <v>6514</v>
      </c>
      <c r="D89" s="14">
        <v>40</v>
      </c>
      <c r="E89" s="14">
        <v>20.43</v>
      </c>
      <c r="F89" s="14" t="s">
        <v>880</v>
      </c>
      <c r="G89" s="14">
        <v>1.96</v>
      </c>
      <c r="H89" s="15">
        <v>1.0699999999999999E-6</v>
      </c>
      <c r="I89" s="15">
        <v>1.6899999999999998E-2</v>
      </c>
    </row>
    <row r="90" spans="1:9" x14ac:dyDescent="0.25">
      <c r="A90" s="26"/>
      <c r="B90" s="14" t="s">
        <v>908</v>
      </c>
      <c r="C90" s="14">
        <v>5869</v>
      </c>
      <c r="D90" s="14">
        <v>35</v>
      </c>
      <c r="E90" s="14">
        <v>18.41</v>
      </c>
      <c r="F90" s="14" t="s">
        <v>880</v>
      </c>
      <c r="G90" s="14">
        <v>1.9</v>
      </c>
      <c r="H90" s="15">
        <v>2.72E-5</v>
      </c>
      <c r="I90" s="15">
        <v>3.8899999999999997E-2</v>
      </c>
    </row>
    <row r="91" spans="1:9" x14ac:dyDescent="0.25">
      <c r="A91" s="27" t="s">
        <v>954</v>
      </c>
      <c r="B91" s="10" t="s">
        <v>1</v>
      </c>
      <c r="C91" s="10" t="s">
        <v>872</v>
      </c>
      <c r="D91" s="10" t="s">
        <v>873</v>
      </c>
      <c r="E91" s="10" t="s">
        <v>874</v>
      </c>
      <c r="F91" s="10" t="s">
        <v>875</v>
      </c>
      <c r="G91" s="10" t="s">
        <v>876</v>
      </c>
      <c r="H91" s="10" t="s">
        <v>877</v>
      </c>
      <c r="I91" s="10" t="s">
        <v>878</v>
      </c>
    </row>
    <row r="92" spans="1:9" x14ac:dyDescent="0.25">
      <c r="A92" s="27"/>
      <c r="B92" s="10" t="s">
        <v>955</v>
      </c>
      <c r="C92" s="10">
        <v>1677</v>
      </c>
      <c r="D92" s="10">
        <v>21</v>
      </c>
      <c r="E92" s="10">
        <v>6.18</v>
      </c>
      <c r="F92" s="10" t="s">
        <v>880</v>
      </c>
      <c r="G92" s="10">
        <v>3.4</v>
      </c>
      <c r="H92" s="11">
        <v>5.44E-7</v>
      </c>
      <c r="I92" s="11">
        <v>1.72E-3</v>
      </c>
    </row>
    <row r="93" spans="1:9" x14ac:dyDescent="0.25">
      <c r="A93" s="27"/>
      <c r="B93" s="10" t="s">
        <v>29</v>
      </c>
      <c r="C93" s="10">
        <v>945</v>
      </c>
      <c r="D93" s="10">
        <v>16</v>
      </c>
      <c r="E93" s="10">
        <v>3.48</v>
      </c>
      <c r="F93" s="10" t="s">
        <v>880</v>
      </c>
      <c r="G93" s="10">
        <v>4.5999999999999996</v>
      </c>
      <c r="H93" s="11">
        <v>3.4400000000000001E-7</v>
      </c>
      <c r="I93" s="11">
        <v>1.81E-3</v>
      </c>
    </row>
    <row r="94" spans="1:9" x14ac:dyDescent="0.25">
      <c r="A94" s="27"/>
      <c r="B94" s="10" t="s">
        <v>19</v>
      </c>
      <c r="C94" s="10">
        <v>330</v>
      </c>
      <c r="D94" s="10">
        <v>10</v>
      </c>
      <c r="E94" s="10">
        <v>1.22</v>
      </c>
      <c r="F94" s="10" t="s">
        <v>880</v>
      </c>
      <c r="G94" s="10">
        <v>8.23</v>
      </c>
      <c r="H94" s="11">
        <v>4.6899999999999998E-7</v>
      </c>
      <c r="I94" s="11">
        <v>1.8500000000000001E-3</v>
      </c>
    </row>
    <row r="95" spans="1:9" x14ac:dyDescent="0.25">
      <c r="A95" s="27"/>
      <c r="B95" s="10" t="s">
        <v>28</v>
      </c>
      <c r="C95" s="10">
        <v>582</v>
      </c>
      <c r="D95" s="10">
        <v>13</v>
      </c>
      <c r="E95" s="10">
        <v>2.14</v>
      </c>
      <c r="F95" s="10" t="s">
        <v>880</v>
      </c>
      <c r="G95" s="10">
        <v>6.07</v>
      </c>
      <c r="H95" s="11">
        <v>2.4299999999999999E-7</v>
      </c>
      <c r="I95" s="11">
        <v>1.92E-3</v>
      </c>
    </row>
    <row r="96" spans="1:9" x14ac:dyDescent="0.25">
      <c r="A96" s="27"/>
      <c r="B96" s="10" t="s">
        <v>956</v>
      </c>
      <c r="C96" s="10">
        <v>281</v>
      </c>
      <c r="D96" s="10">
        <v>9</v>
      </c>
      <c r="E96" s="10">
        <v>1.03</v>
      </c>
      <c r="F96" s="10" t="s">
        <v>880</v>
      </c>
      <c r="G96" s="10">
        <v>8.6999999999999993</v>
      </c>
      <c r="H96" s="11">
        <v>1.17E-6</v>
      </c>
      <c r="I96" s="11">
        <v>2.0500000000000002E-3</v>
      </c>
    </row>
    <row r="97" spans="1:9" x14ac:dyDescent="0.25">
      <c r="A97" s="27"/>
      <c r="B97" s="10" t="s">
        <v>27</v>
      </c>
      <c r="C97" s="10">
        <v>551</v>
      </c>
      <c r="D97" s="10">
        <v>13</v>
      </c>
      <c r="E97" s="10">
        <v>2.0299999999999998</v>
      </c>
      <c r="F97" s="10" t="s">
        <v>880</v>
      </c>
      <c r="G97" s="10">
        <v>6.41</v>
      </c>
      <c r="H97" s="11">
        <v>1.3199999999999999E-7</v>
      </c>
      <c r="I97" s="11">
        <v>2.0799999999999998E-3</v>
      </c>
    </row>
    <row r="98" spans="1:9" x14ac:dyDescent="0.25">
      <c r="A98" s="27"/>
      <c r="B98" s="10" t="s">
        <v>13</v>
      </c>
      <c r="C98" s="10">
        <v>280</v>
      </c>
      <c r="D98" s="10">
        <v>9</v>
      </c>
      <c r="E98" s="10">
        <v>1.03</v>
      </c>
      <c r="F98" s="10" t="s">
        <v>880</v>
      </c>
      <c r="G98" s="10">
        <v>8.73</v>
      </c>
      <c r="H98" s="11">
        <v>1.1400000000000001E-6</v>
      </c>
      <c r="I98" s="11">
        <v>2.2499999999999998E-3</v>
      </c>
    </row>
    <row r="99" spans="1:9" x14ac:dyDescent="0.25">
      <c r="A99" s="27"/>
      <c r="B99" s="10" t="s">
        <v>24</v>
      </c>
      <c r="C99" s="10">
        <v>471</v>
      </c>
      <c r="D99" s="10">
        <v>11</v>
      </c>
      <c r="E99" s="10">
        <v>1.73</v>
      </c>
      <c r="F99" s="10" t="s">
        <v>880</v>
      </c>
      <c r="G99" s="10">
        <v>6.34</v>
      </c>
      <c r="H99" s="11">
        <v>1.4699999999999999E-6</v>
      </c>
      <c r="I99" s="11">
        <v>2.31E-3</v>
      </c>
    </row>
    <row r="100" spans="1:9" x14ac:dyDescent="0.25">
      <c r="A100" s="27"/>
      <c r="B100" s="10" t="s">
        <v>12</v>
      </c>
      <c r="C100" s="10">
        <v>279</v>
      </c>
      <c r="D100" s="10">
        <v>9</v>
      </c>
      <c r="E100" s="10">
        <v>1.03</v>
      </c>
      <c r="F100" s="10" t="s">
        <v>880</v>
      </c>
      <c r="G100" s="10">
        <v>8.76</v>
      </c>
      <c r="H100" s="11">
        <v>1.11E-6</v>
      </c>
      <c r="I100" s="11">
        <v>2.49E-3</v>
      </c>
    </row>
    <row r="101" spans="1:9" x14ac:dyDescent="0.25">
      <c r="A101" s="27"/>
      <c r="B101" s="10" t="s">
        <v>957</v>
      </c>
      <c r="C101" s="10">
        <v>1745</v>
      </c>
      <c r="D101" s="10">
        <v>21</v>
      </c>
      <c r="E101" s="10">
        <v>6.43</v>
      </c>
      <c r="F101" s="10" t="s">
        <v>880</v>
      </c>
      <c r="G101" s="10">
        <v>3.27</v>
      </c>
      <c r="H101" s="11">
        <v>1.0300000000000001E-6</v>
      </c>
      <c r="I101" s="11">
        <v>2.7100000000000002E-3</v>
      </c>
    </row>
    <row r="102" spans="1:9" x14ac:dyDescent="0.25">
      <c r="A102" s="27"/>
      <c r="B102" s="10" t="s">
        <v>916</v>
      </c>
      <c r="C102" s="10">
        <v>12948</v>
      </c>
      <c r="D102" s="10">
        <v>68</v>
      </c>
      <c r="E102" s="10">
        <v>47.68</v>
      </c>
      <c r="F102" s="10" t="s">
        <v>880</v>
      </c>
      <c r="G102" s="10">
        <v>1.43</v>
      </c>
      <c r="H102" s="11">
        <v>2.0600000000000002E-6</v>
      </c>
      <c r="I102" s="11">
        <v>2.9499999999999999E-3</v>
      </c>
    </row>
    <row r="103" spans="1:9" x14ac:dyDescent="0.25">
      <c r="A103" s="27"/>
      <c r="B103" s="10" t="s">
        <v>958</v>
      </c>
      <c r="C103" s="10">
        <v>976</v>
      </c>
      <c r="D103" s="10">
        <v>15</v>
      </c>
      <c r="E103" s="10">
        <v>3.59</v>
      </c>
      <c r="F103" s="10" t="s">
        <v>880</v>
      </c>
      <c r="G103" s="10">
        <v>4.17</v>
      </c>
      <c r="H103" s="11">
        <v>2.7599999999999998E-6</v>
      </c>
      <c r="I103" s="11">
        <v>3.3400000000000001E-3</v>
      </c>
    </row>
    <row r="104" spans="1:9" x14ac:dyDescent="0.25">
      <c r="A104" s="27"/>
      <c r="B104" s="10" t="s">
        <v>20</v>
      </c>
      <c r="C104" s="10">
        <v>234</v>
      </c>
      <c r="D104" s="10">
        <v>8</v>
      </c>
      <c r="E104" s="10">
        <v>0.86</v>
      </c>
      <c r="F104" s="10" t="s">
        <v>880</v>
      </c>
      <c r="G104" s="10">
        <v>9.2799999999999994</v>
      </c>
      <c r="H104" s="11">
        <v>3.0000000000000001E-6</v>
      </c>
      <c r="I104" s="11">
        <v>3.3700000000000002E-3</v>
      </c>
    </row>
    <row r="105" spans="1:9" x14ac:dyDescent="0.25">
      <c r="A105" s="27"/>
      <c r="B105" s="10" t="s">
        <v>905</v>
      </c>
      <c r="C105" s="10">
        <v>3833</v>
      </c>
      <c r="D105" s="10">
        <v>32</v>
      </c>
      <c r="E105" s="10">
        <v>14.11</v>
      </c>
      <c r="F105" s="10" t="s">
        <v>880</v>
      </c>
      <c r="G105" s="10">
        <v>2.27</v>
      </c>
      <c r="H105" s="11">
        <v>2.5900000000000002E-6</v>
      </c>
      <c r="I105" s="11">
        <v>3.3999999999999998E-3</v>
      </c>
    </row>
    <row r="106" spans="1:9" x14ac:dyDescent="0.25">
      <c r="A106" s="27"/>
      <c r="B106" s="10" t="s">
        <v>959</v>
      </c>
      <c r="C106" s="10">
        <v>2746</v>
      </c>
      <c r="D106" s="10">
        <v>26</v>
      </c>
      <c r="E106" s="10">
        <v>10.11</v>
      </c>
      <c r="F106" s="10" t="s">
        <v>880</v>
      </c>
      <c r="G106" s="10">
        <v>2.57</v>
      </c>
      <c r="H106" s="11">
        <v>3.4999999999999999E-6</v>
      </c>
      <c r="I106" s="11">
        <v>3.6700000000000001E-3</v>
      </c>
    </row>
    <row r="107" spans="1:9" x14ac:dyDescent="0.25">
      <c r="A107" s="27"/>
      <c r="B107" s="10" t="s">
        <v>26</v>
      </c>
      <c r="C107" s="10">
        <v>437</v>
      </c>
      <c r="D107" s="10">
        <v>10</v>
      </c>
      <c r="E107" s="10">
        <v>1.61</v>
      </c>
      <c r="F107" s="10" t="s">
        <v>880</v>
      </c>
      <c r="G107" s="10">
        <v>6.21</v>
      </c>
      <c r="H107" s="11">
        <v>5.4500000000000003E-6</v>
      </c>
      <c r="I107" s="11">
        <v>5.0499999999999998E-3</v>
      </c>
    </row>
    <row r="108" spans="1:9" x14ac:dyDescent="0.25">
      <c r="A108" s="27"/>
      <c r="B108" s="10" t="s">
        <v>960</v>
      </c>
      <c r="C108" s="10">
        <v>2989</v>
      </c>
      <c r="D108" s="10">
        <v>27</v>
      </c>
      <c r="E108" s="10">
        <v>11.01</v>
      </c>
      <c r="F108" s="10" t="s">
        <v>880</v>
      </c>
      <c r="G108" s="10">
        <v>2.4500000000000002</v>
      </c>
      <c r="H108" s="11">
        <v>5.1200000000000001E-6</v>
      </c>
      <c r="I108" s="11">
        <v>5.0499999999999998E-3</v>
      </c>
    </row>
    <row r="109" spans="1:9" x14ac:dyDescent="0.25">
      <c r="A109" s="27"/>
      <c r="B109" s="10" t="s">
        <v>961</v>
      </c>
      <c r="C109" s="10">
        <v>5444</v>
      </c>
      <c r="D109" s="10">
        <v>39</v>
      </c>
      <c r="E109" s="10">
        <v>20.05</v>
      </c>
      <c r="F109" s="10" t="s">
        <v>880</v>
      </c>
      <c r="G109" s="10">
        <v>1.95</v>
      </c>
      <c r="H109" s="11">
        <v>6.6900000000000003E-6</v>
      </c>
      <c r="I109" s="11">
        <v>5.5500000000000002E-3</v>
      </c>
    </row>
    <row r="110" spans="1:9" x14ac:dyDescent="0.25">
      <c r="A110" s="27"/>
      <c r="B110" s="10" t="s">
        <v>25</v>
      </c>
      <c r="C110" s="10">
        <v>447</v>
      </c>
      <c r="D110" s="10">
        <v>10</v>
      </c>
      <c r="E110" s="10">
        <v>1.65</v>
      </c>
      <c r="F110" s="10" t="s">
        <v>880</v>
      </c>
      <c r="G110" s="10">
        <v>6.08</v>
      </c>
      <c r="H110" s="11">
        <v>6.6200000000000001E-6</v>
      </c>
      <c r="I110" s="11">
        <v>5.79E-3</v>
      </c>
    </row>
    <row r="111" spans="1:9" x14ac:dyDescent="0.25">
      <c r="A111" s="27"/>
      <c r="B111" s="10" t="s">
        <v>933</v>
      </c>
      <c r="C111" s="10">
        <v>12315</v>
      </c>
      <c r="D111" s="10">
        <v>65</v>
      </c>
      <c r="E111" s="10">
        <v>45.35</v>
      </c>
      <c r="F111" s="10" t="s">
        <v>880</v>
      </c>
      <c r="G111" s="10">
        <v>1.43</v>
      </c>
      <c r="H111" s="11">
        <v>8.0700000000000007E-6</v>
      </c>
      <c r="I111" s="11">
        <v>6.3600000000000002E-3</v>
      </c>
    </row>
    <row r="112" spans="1:9" x14ac:dyDescent="0.25">
      <c r="A112" s="27"/>
      <c r="B112" s="10" t="s">
        <v>34</v>
      </c>
      <c r="C112" s="10">
        <v>34</v>
      </c>
      <c r="D112" s="10">
        <v>4</v>
      </c>
      <c r="E112" s="10">
        <v>0.13</v>
      </c>
      <c r="F112" s="10" t="s">
        <v>880</v>
      </c>
      <c r="G112" s="10">
        <v>31.95</v>
      </c>
      <c r="H112" s="11">
        <v>1.13E-5</v>
      </c>
      <c r="I112" s="11">
        <v>8.4700000000000001E-3</v>
      </c>
    </row>
    <row r="113" spans="1:9" x14ac:dyDescent="0.25">
      <c r="A113" s="27"/>
      <c r="B113" s="10" t="s">
        <v>962</v>
      </c>
      <c r="C113" s="10">
        <v>596</v>
      </c>
      <c r="D113" s="10">
        <v>11</v>
      </c>
      <c r="E113" s="10">
        <v>2.19</v>
      </c>
      <c r="F113" s="10" t="s">
        <v>880</v>
      </c>
      <c r="G113" s="10">
        <v>5.01</v>
      </c>
      <c r="H113" s="11">
        <v>1.31E-5</v>
      </c>
      <c r="I113" s="11">
        <v>9.41E-3</v>
      </c>
    </row>
    <row r="114" spans="1:9" x14ac:dyDescent="0.25">
      <c r="A114" s="27"/>
      <c r="B114" s="10" t="s">
        <v>931</v>
      </c>
      <c r="C114" s="10">
        <v>983</v>
      </c>
      <c r="D114" s="10">
        <v>14</v>
      </c>
      <c r="E114" s="10">
        <v>3.62</v>
      </c>
      <c r="F114" s="10" t="s">
        <v>880</v>
      </c>
      <c r="G114" s="10">
        <v>3.87</v>
      </c>
      <c r="H114" s="11">
        <v>1.45E-5</v>
      </c>
      <c r="I114" s="11">
        <v>9.92E-3</v>
      </c>
    </row>
    <row r="115" spans="1:9" x14ac:dyDescent="0.25">
      <c r="A115" s="27"/>
      <c r="B115" s="10" t="s">
        <v>942</v>
      </c>
      <c r="C115" s="10">
        <v>11607</v>
      </c>
      <c r="D115" s="10">
        <v>62</v>
      </c>
      <c r="E115" s="10">
        <v>42.74</v>
      </c>
      <c r="F115" s="10" t="s">
        <v>880</v>
      </c>
      <c r="G115" s="10">
        <v>1.45</v>
      </c>
      <c r="H115" s="11">
        <v>1.5999999999999999E-5</v>
      </c>
      <c r="I115" s="11">
        <v>1.0500000000000001E-2</v>
      </c>
    </row>
    <row r="116" spans="1:9" x14ac:dyDescent="0.25">
      <c r="A116" s="27"/>
      <c r="B116" s="10" t="s">
        <v>963</v>
      </c>
      <c r="C116" s="10">
        <v>4808</v>
      </c>
      <c r="D116" s="10">
        <v>35</v>
      </c>
      <c r="E116" s="10">
        <v>17.7</v>
      </c>
      <c r="F116" s="10" t="s">
        <v>880</v>
      </c>
      <c r="G116" s="10">
        <v>1.98</v>
      </c>
      <c r="H116" s="11">
        <v>1.9000000000000001E-5</v>
      </c>
      <c r="I116" s="11">
        <v>1.2E-2</v>
      </c>
    </row>
    <row r="117" spans="1:9" x14ac:dyDescent="0.25">
      <c r="A117" s="27"/>
      <c r="B117" s="10" t="s">
        <v>964</v>
      </c>
      <c r="C117" s="10">
        <v>1785</v>
      </c>
      <c r="D117" s="10">
        <v>19</v>
      </c>
      <c r="E117" s="10">
        <v>6.57</v>
      </c>
      <c r="F117" s="10" t="s">
        <v>880</v>
      </c>
      <c r="G117" s="10">
        <v>2.89</v>
      </c>
      <c r="H117" s="11">
        <v>2.1699999999999999E-5</v>
      </c>
      <c r="I117" s="11">
        <v>1.3100000000000001E-2</v>
      </c>
    </row>
    <row r="118" spans="1:9" x14ac:dyDescent="0.25">
      <c r="A118" s="27"/>
      <c r="B118" s="10" t="s">
        <v>965</v>
      </c>
      <c r="C118" s="10">
        <v>2982</v>
      </c>
      <c r="D118" s="10">
        <v>26</v>
      </c>
      <c r="E118" s="10">
        <v>10.98</v>
      </c>
      <c r="F118" s="10" t="s">
        <v>880</v>
      </c>
      <c r="G118" s="10">
        <v>2.37</v>
      </c>
      <c r="H118" s="11">
        <v>2.2500000000000001E-5</v>
      </c>
      <c r="I118" s="11">
        <v>1.3100000000000001E-2</v>
      </c>
    </row>
    <row r="119" spans="1:9" x14ac:dyDescent="0.25">
      <c r="A119" s="27"/>
      <c r="B119" s="10" t="s">
        <v>966</v>
      </c>
      <c r="C119" s="10">
        <v>227</v>
      </c>
      <c r="D119" s="10">
        <v>7</v>
      </c>
      <c r="E119" s="10">
        <v>0.84</v>
      </c>
      <c r="F119" s="10" t="s">
        <v>880</v>
      </c>
      <c r="G119" s="10">
        <v>8.3699999999999992</v>
      </c>
      <c r="H119" s="11">
        <v>2.4499999999999999E-5</v>
      </c>
      <c r="I119" s="11">
        <v>1.38E-2</v>
      </c>
    </row>
    <row r="120" spans="1:9" x14ac:dyDescent="0.25">
      <c r="A120" s="27"/>
      <c r="B120" s="10" t="s">
        <v>967</v>
      </c>
      <c r="C120" s="10">
        <v>1057</v>
      </c>
      <c r="D120" s="10">
        <v>14</v>
      </c>
      <c r="E120" s="10">
        <v>3.89</v>
      </c>
      <c r="F120" s="10" t="s">
        <v>880</v>
      </c>
      <c r="G120" s="10">
        <v>3.6</v>
      </c>
      <c r="H120" s="11">
        <v>3.1999999999999999E-5</v>
      </c>
      <c r="I120" s="11">
        <v>1.7399999999999999E-2</v>
      </c>
    </row>
    <row r="121" spans="1:9" x14ac:dyDescent="0.25">
      <c r="A121" s="27"/>
      <c r="B121" s="10" t="s">
        <v>968</v>
      </c>
      <c r="C121" s="10">
        <v>2365</v>
      </c>
      <c r="D121" s="10">
        <v>22</v>
      </c>
      <c r="E121" s="10">
        <v>8.7100000000000009</v>
      </c>
      <c r="F121" s="10" t="s">
        <v>880</v>
      </c>
      <c r="G121" s="10">
        <v>2.5299999999999998</v>
      </c>
      <c r="H121" s="11">
        <v>3.3399999999999999E-5</v>
      </c>
      <c r="I121" s="11">
        <v>1.7600000000000001E-2</v>
      </c>
    </row>
    <row r="122" spans="1:9" x14ac:dyDescent="0.25">
      <c r="A122" s="27"/>
      <c r="B122" s="10" t="s">
        <v>969</v>
      </c>
      <c r="C122" s="10">
        <v>2563</v>
      </c>
      <c r="D122" s="10">
        <v>23</v>
      </c>
      <c r="E122" s="10">
        <v>9.44</v>
      </c>
      <c r="F122" s="10" t="s">
        <v>880</v>
      </c>
      <c r="G122" s="10">
        <v>2.44</v>
      </c>
      <c r="H122" s="11">
        <v>3.6900000000000002E-5</v>
      </c>
      <c r="I122" s="11">
        <v>1.8800000000000001E-2</v>
      </c>
    </row>
    <row r="123" spans="1:9" x14ac:dyDescent="0.25">
      <c r="A123" s="27"/>
      <c r="B123" s="10" t="s">
        <v>908</v>
      </c>
      <c r="C123" s="10">
        <v>5869</v>
      </c>
      <c r="D123" s="10">
        <v>39</v>
      </c>
      <c r="E123" s="10">
        <v>21.61</v>
      </c>
      <c r="F123" s="10" t="s">
        <v>880</v>
      </c>
      <c r="G123" s="10">
        <v>1.8</v>
      </c>
      <c r="H123" s="11">
        <v>4.1100000000000003E-5</v>
      </c>
      <c r="I123" s="11">
        <v>2.0199999999999999E-2</v>
      </c>
    </row>
    <row r="124" spans="1:9" x14ac:dyDescent="0.25">
      <c r="A124" s="27"/>
      <c r="B124" s="10" t="s">
        <v>970</v>
      </c>
      <c r="C124" s="10">
        <v>173</v>
      </c>
      <c r="D124" s="10">
        <v>6</v>
      </c>
      <c r="E124" s="10">
        <v>0.64</v>
      </c>
      <c r="F124" s="10" t="s">
        <v>880</v>
      </c>
      <c r="G124" s="10">
        <v>9.42</v>
      </c>
      <c r="H124" s="11">
        <v>5.1199999999999998E-5</v>
      </c>
      <c r="I124" s="11">
        <v>2.3699999999999999E-2</v>
      </c>
    </row>
    <row r="125" spans="1:9" x14ac:dyDescent="0.25">
      <c r="A125" s="27"/>
      <c r="B125" s="10" t="s">
        <v>971</v>
      </c>
      <c r="C125" s="10">
        <v>174</v>
      </c>
      <c r="D125" s="10">
        <v>6</v>
      </c>
      <c r="E125" s="10">
        <v>0.64</v>
      </c>
      <c r="F125" s="10" t="s">
        <v>880</v>
      </c>
      <c r="G125" s="10">
        <v>9.36</v>
      </c>
      <c r="H125" s="11">
        <v>5.2800000000000003E-5</v>
      </c>
      <c r="I125" s="11">
        <v>2.3800000000000002E-2</v>
      </c>
    </row>
    <row r="126" spans="1:9" x14ac:dyDescent="0.25">
      <c r="A126" s="27"/>
      <c r="B126" s="10" t="s">
        <v>972</v>
      </c>
      <c r="C126" s="10">
        <v>173</v>
      </c>
      <c r="D126" s="10">
        <v>6</v>
      </c>
      <c r="E126" s="10">
        <v>0.64</v>
      </c>
      <c r="F126" s="10" t="s">
        <v>880</v>
      </c>
      <c r="G126" s="10">
        <v>9.42</v>
      </c>
      <c r="H126" s="11">
        <v>5.1199999999999998E-5</v>
      </c>
      <c r="I126" s="11">
        <v>2.4500000000000001E-2</v>
      </c>
    </row>
    <row r="127" spans="1:9" x14ac:dyDescent="0.25">
      <c r="A127" s="27"/>
      <c r="B127" s="10" t="s">
        <v>973</v>
      </c>
      <c r="C127" s="10">
        <v>58</v>
      </c>
      <c r="D127" s="10">
        <v>4</v>
      </c>
      <c r="E127" s="10">
        <v>0.21</v>
      </c>
      <c r="F127" s="10" t="s">
        <v>880</v>
      </c>
      <c r="G127" s="10">
        <v>18.73</v>
      </c>
      <c r="H127" s="11">
        <v>7.9800000000000002E-5</v>
      </c>
      <c r="I127" s="11">
        <v>3.1399999999999997E-2</v>
      </c>
    </row>
    <row r="128" spans="1:9" x14ac:dyDescent="0.25">
      <c r="A128" s="27"/>
      <c r="B128" s="10" t="s">
        <v>974</v>
      </c>
      <c r="C128" s="10">
        <v>2</v>
      </c>
      <c r="D128" s="10">
        <v>2</v>
      </c>
      <c r="E128" s="10">
        <v>0.01</v>
      </c>
      <c r="F128" s="10" t="s">
        <v>880</v>
      </c>
      <c r="G128" s="10" t="s">
        <v>945</v>
      </c>
      <c r="H128" s="11">
        <v>7.9400000000000006E-5</v>
      </c>
      <c r="I128" s="11">
        <v>3.2099999999999997E-2</v>
      </c>
    </row>
    <row r="129" spans="1:9" x14ac:dyDescent="0.25">
      <c r="A129" s="27"/>
      <c r="B129" s="10" t="s">
        <v>975</v>
      </c>
      <c r="C129" s="10">
        <v>2</v>
      </c>
      <c r="D129" s="10">
        <v>2</v>
      </c>
      <c r="E129" s="10">
        <v>0.01</v>
      </c>
      <c r="F129" s="10" t="s">
        <v>880</v>
      </c>
      <c r="G129" s="10" t="s">
        <v>945</v>
      </c>
      <c r="H129" s="11">
        <v>7.9400000000000006E-5</v>
      </c>
      <c r="I129" s="11">
        <v>3.2899999999999999E-2</v>
      </c>
    </row>
    <row r="130" spans="1:9" x14ac:dyDescent="0.25">
      <c r="A130" s="27"/>
      <c r="B130" s="10" t="s">
        <v>976</v>
      </c>
      <c r="C130" s="10">
        <v>1013</v>
      </c>
      <c r="D130" s="10">
        <v>13</v>
      </c>
      <c r="E130" s="10">
        <v>3.73</v>
      </c>
      <c r="F130" s="10" t="s">
        <v>880</v>
      </c>
      <c r="G130" s="10">
        <v>3.49</v>
      </c>
      <c r="H130" s="11">
        <v>8.6899999999999998E-5</v>
      </c>
      <c r="I130" s="11">
        <v>3.3399999999999999E-2</v>
      </c>
    </row>
    <row r="131" spans="1:9" x14ac:dyDescent="0.25">
      <c r="A131" s="27"/>
      <c r="B131" s="10" t="s">
        <v>977</v>
      </c>
      <c r="C131" s="10">
        <v>2</v>
      </c>
      <c r="D131" s="10">
        <v>2</v>
      </c>
      <c r="E131" s="10">
        <v>0.01</v>
      </c>
      <c r="F131" s="10" t="s">
        <v>880</v>
      </c>
      <c r="G131" s="10" t="s">
        <v>945</v>
      </c>
      <c r="H131" s="11">
        <v>7.9400000000000006E-5</v>
      </c>
      <c r="I131" s="11">
        <v>3.3799999999999997E-2</v>
      </c>
    </row>
    <row r="132" spans="1:9" x14ac:dyDescent="0.25">
      <c r="A132" s="27"/>
      <c r="B132" s="10" t="s">
        <v>978</v>
      </c>
      <c r="C132" s="10">
        <v>2652</v>
      </c>
      <c r="D132" s="10">
        <v>23</v>
      </c>
      <c r="E132" s="10">
        <v>9.77</v>
      </c>
      <c r="F132" s="10" t="s">
        <v>880</v>
      </c>
      <c r="G132" s="10">
        <v>2.36</v>
      </c>
      <c r="H132" s="11">
        <v>9.09E-5</v>
      </c>
      <c r="I132" s="11">
        <v>3.4099999999999998E-2</v>
      </c>
    </row>
    <row r="133" spans="1:9" x14ac:dyDescent="0.25">
      <c r="A133" s="27"/>
      <c r="B133" s="10" t="s">
        <v>903</v>
      </c>
      <c r="C133" s="10">
        <v>6514</v>
      </c>
      <c r="D133" s="10">
        <v>41</v>
      </c>
      <c r="E133" s="10">
        <v>23.99</v>
      </c>
      <c r="F133" s="10" t="s">
        <v>880</v>
      </c>
      <c r="G133" s="10">
        <v>1.71</v>
      </c>
      <c r="H133" s="11">
        <v>7.8200000000000003E-5</v>
      </c>
      <c r="I133" s="11">
        <v>3.4200000000000001E-2</v>
      </c>
    </row>
    <row r="134" spans="1:9" x14ac:dyDescent="0.25">
      <c r="A134" s="27"/>
      <c r="B134" s="10" t="s">
        <v>979</v>
      </c>
      <c r="C134" s="10">
        <v>199</v>
      </c>
      <c r="D134" s="10">
        <v>6</v>
      </c>
      <c r="E134" s="10">
        <v>0.73</v>
      </c>
      <c r="F134" s="10" t="s">
        <v>880</v>
      </c>
      <c r="G134" s="10">
        <v>8.19</v>
      </c>
      <c r="H134" s="11">
        <v>1.08E-4</v>
      </c>
      <c r="I134" s="11">
        <v>3.9699999999999999E-2</v>
      </c>
    </row>
    <row r="135" spans="1:9" x14ac:dyDescent="0.25">
      <c r="A135" s="27"/>
      <c r="B135" s="10" t="s">
        <v>980</v>
      </c>
      <c r="C135" s="10">
        <v>294</v>
      </c>
      <c r="D135" s="10">
        <v>7</v>
      </c>
      <c r="E135" s="10">
        <v>1.08</v>
      </c>
      <c r="F135" s="10" t="s">
        <v>880</v>
      </c>
      <c r="G135" s="10">
        <v>6.47</v>
      </c>
      <c r="H135" s="11">
        <v>1.2E-4</v>
      </c>
      <c r="I135" s="11">
        <v>4.2900000000000001E-2</v>
      </c>
    </row>
    <row r="136" spans="1:9" x14ac:dyDescent="0.25">
      <c r="A136" s="27"/>
      <c r="B136" s="10" t="s">
        <v>981</v>
      </c>
      <c r="C136" s="10">
        <v>3</v>
      </c>
      <c r="D136" s="10">
        <v>2</v>
      </c>
      <c r="E136" s="10">
        <v>0.01</v>
      </c>
      <c r="F136" s="10" t="s">
        <v>880</v>
      </c>
      <c r="G136" s="10" t="s">
        <v>945</v>
      </c>
      <c r="H136" s="11">
        <v>1.3200000000000001E-4</v>
      </c>
      <c r="I136" s="11">
        <v>4.4299999999999999E-2</v>
      </c>
    </row>
    <row r="137" spans="1:9" x14ac:dyDescent="0.25">
      <c r="A137" s="27"/>
      <c r="B137" s="10" t="s">
        <v>982</v>
      </c>
      <c r="C137" s="10">
        <v>3</v>
      </c>
      <c r="D137" s="10">
        <v>2</v>
      </c>
      <c r="E137" s="10">
        <v>0.01</v>
      </c>
      <c r="F137" s="10" t="s">
        <v>880</v>
      </c>
      <c r="G137" s="10" t="s">
        <v>945</v>
      </c>
      <c r="H137" s="11">
        <v>1.3200000000000001E-4</v>
      </c>
      <c r="I137" s="11">
        <v>4.5199999999999997E-2</v>
      </c>
    </row>
    <row r="138" spans="1:9" x14ac:dyDescent="0.25">
      <c r="A138" s="27"/>
      <c r="B138" s="10" t="s">
        <v>983</v>
      </c>
      <c r="C138" s="10">
        <v>3</v>
      </c>
      <c r="D138" s="10">
        <v>2</v>
      </c>
      <c r="E138" s="10">
        <v>0.01</v>
      </c>
      <c r="F138" s="10" t="s">
        <v>880</v>
      </c>
      <c r="G138" s="10" t="s">
        <v>945</v>
      </c>
      <c r="H138" s="11">
        <v>1.3200000000000001E-4</v>
      </c>
      <c r="I138" s="11">
        <v>4.6199999999999998E-2</v>
      </c>
    </row>
    <row r="139" spans="1:9" x14ac:dyDescent="0.25">
      <c r="A139" s="27"/>
      <c r="B139" s="10" t="s">
        <v>984</v>
      </c>
      <c r="C139" s="10">
        <v>1545</v>
      </c>
      <c r="D139" s="10">
        <v>16</v>
      </c>
      <c r="E139" s="10">
        <v>5.69</v>
      </c>
      <c r="F139" s="10" t="s">
        <v>880</v>
      </c>
      <c r="G139" s="10">
        <v>2.81</v>
      </c>
      <c r="H139" s="11">
        <v>1.4999999999999999E-4</v>
      </c>
      <c r="I139" s="11">
        <v>4.8399999999999999E-2</v>
      </c>
    </row>
    <row r="140" spans="1:9" x14ac:dyDescent="0.25">
      <c r="A140" s="27"/>
      <c r="B140" s="10" t="s">
        <v>985</v>
      </c>
      <c r="C140" s="10">
        <v>651</v>
      </c>
      <c r="D140" s="10">
        <v>10</v>
      </c>
      <c r="E140" s="10">
        <v>2.4</v>
      </c>
      <c r="F140" s="10" t="s">
        <v>880</v>
      </c>
      <c r="G140" s="10">
        <v>4.17</v>
      </c>
      <c r="H140" s="11">
        <v>1.4999999999999999E-4</v>
      </c>
      <c r="I140" s="11">
        <v>4.9200000000000001E-2</v>
      </c>
    </row>
    <row r="141" spans="1:9" x14ac:dyDescent="0.25">
      <c r="A141" s="29" t="s">
        <v>986</v>
      </c>
      <c r="B141" s="12" t="s">
        <v>1</v>
      </c>
      <c r="C141" s="12" t="s">
        <v>872</v>
      </c>
      <c r="D141" s="12" t="s">
        <v>987</v>
      </c>
      <c r="E141" s="12" t="s">
        <v>874</v>
      </c>
      <c r="F141" s="12" t="s">
        <v>875</v>
      </c>
      <c r="G141" s="12" t="s">
        <v>876</v>
      </c>
      <c r="H141" s="12" t="s">
        <v>877</v>
      </c>
      <c r="I141" s="12" t="s">
        <v>878</v>
      </c>
    </row>
    <row r="142" spans="1:9" x14ac:dyDescent="0.25">
      <c r="A142" s="29"/>
      <c r="B142" s="12" t="s">
        <v>988</v>
      </c>
      <c r="C142" s="12">
        <v>19</v>
      </c>
      <c r="D142" s="12">
        <v>4</v>
      </c>
      <c r="E142" s="12">
        <v>0.08</v>
      </c>
      <c r="F142" s="12" t="s">
        <v>880</v>
      </c>
      <c r="G142" s="12">
        <v>48.24</v>
      </c>
      <c r="H142" s="13">
        <v>2.7800000000000001E-6</v>
      </c>
      <c r="I142" s="13">
        <v>2.1899999999999999E-2</v>
      </c>
    </row>
    <row r="143" spans="1:9" x14ac:dyDescent="0.25">
      <c r="A143" s="29"/>
      <c r="B143" s="12" t="s">
        <v>989</v>
      </c>
      <c r="C143" s="12">
        <v>60</v>
      </c>
      <c r="D143" s="12">
        <v>5</v>
      </c>
      <c r="E143" s="12">
        <v>0.26</v>
      </c>
      <c r="F143" s="12" t="s">
        <v>880</v>
      </c>
      <c r="G143" s="12">
        <v>19.09</v>
      </c>
      <c r="H143" s="13">
        <v>9.3700000000000001E-6</v>
      </c>
      <c r="I143" s="13">
        <v>4.9200000000000001E-2</v>
      </c>
    </row>
    <row r="144" spans="1:9" x14ac:dyDescent="0.25">
      <c r="A144" s="29"/>
      <c r="B144" s="12" t="s">
        <v>930</v>
      </c>
      <c r="C144" s="12">
        <v>111</v>
      </c>
      <c r="D144" s="12">
        <v>7</v>
      </c>
      <c r="E144" s="12">
        <v>0.48</v>
      </c>
      <c r="F144" s="12" t="s">
        <v>880</v>
      </c>
      <c r="G144" s="12">
        <v>14.45</v>
      </c>
      <c r="H144" s="13">
        <v>8.3399999999999998E-7</v>
      </c>
      <c r="I144" s="13">
        <v>1.3100000000000001E-2</v>
      </c>
    </row>
  </sheetData>
  <mergeCells count="4">
    <mergeCell ref="A77:A90"/>
    <mergeCell ref="A91:A140"/>
    <mergeCell ref="A2:A76"/>
    <mergeCell ref="A141:A1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Table S1 Cell-Type Markers</vt:lpstr>
      <vt:lpstr>Table S2 Cerebrovascular Tree</vt:lpstr>
      <vt:lpstr>Table S3 EC Junction</vt:lpstr>
      <vt:lpstr>Table S4 Barrier Dysfunction</vt:lpstr>
      <vt:lpstr>Table S5 qPCR Primers</vt:lpstr>
      <vt:lpstr>Table S6 3 prime to 5 prime</vt:lpstr>
      <vt:lpstr>Table S7 Single Cell Studies</vt:lpstr>
      <vt:lpstr>Table S8 RNASeq GO Enrichment</vt:lpstr>
      <vt:lpstr>Table S9 Hypergeometric Tests</vt:lpstr>
      <vt:lpstr>Table S10 Barrier Region qPCR</vt:lpstr>
      <vt:lpstr>Table S11 SpinalCord Timecourse</vt:lpstr>
      <vt:lpstr>Table S12 LM qPCR</vt:lpstr>
      <vt:lpstr>Table S13 Single Cell Clusters</vt:lpstr>
      <vt:lpstr>Table S14 Single Cell GOs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Mitchell</dc:creator>
  <cp:keywords/>
  <dc:description/>
  <cp:lastModifiedBy>Mitchell Cummins</cp:lastModifiedBy>
  <cp:revision/>
  <dcterms:created xsi:type="dcterms:W3CDTF">2023-07-18T05:21:36Z</dcterms:created>
  <dcterms:modified xsi:type="dcterms:W3CDTF">2024-09-05T01:27:04Z</dcterms:modified>
  <cp:category/>
  <cp:contentStatus/>
</cp:coreProperties>
</file>