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rainAge\deacdalBA\supp\Aug2024\"/>
    </mc:Choice>
  </mc:AlternateContent>
  <xr:revisionPtr revIDLastSave="0" documentId="8_{FD92256C-50FE-401A-94A7-06B0863A3C84}" xr6:coauthVersionLast="47" xr6:coauthVersionMax="47" xr10:uidLastSave="{00000000-0000-0000-0000-000000000000}"/>
  <bookViews>
    <workbookView xWindow="-120" yWindow="-120" windowWidth="16440" windowHeight="28320" activeTab="1" xr2:uid="{D295752F-E612-4231-B98D-ADD02CEED147}"/>
  </bookViews>
  <sheets>
    <sheet name="Sheet4" sheetId="4" r:id="rId1"/>
    <sheet name="6050SalThick" sheetId="6" r:id="rId2"/>
    <sheet name="7060SalThick" sheetId="7" r:id="rId3"/>
    <sheet name="8070SalThick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1" i="8" l="1" a="1"/>
  <c r="S81" i="8" s="1"/>
  <c r="S80" i="8"/>
  <c r="J81" i="8"/>
  <c r="J81" i="8" a="1"/>
  <c r="J80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4" i="8"/>
  <c r="S81" i="7" a="1"/>
  <c r="S81" i="7" s="1"/>
  <c r="S80" i="7"/>
  <c r="J81" i="7" a="1"/>
  <c r="J81" i="7" s="1"/>
  <c r="J80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4" i="7"/>
  <c r="S81" i="6" a="1"/>
  <c r="S81" i="6" s="1"/>
  <c r="S80" i="6"/>
  <c r="J81" i="6"/>
  <c r="J81" i="6" a="1"/>
  <c r="J80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4" i="6"/>
  <c r="M81" i="8" a="1"/>
  <c r="M81" i="8"/>
  <c r="E84" i="8"/>
  <c r="E83" i="8"/>
  <c r="AB85" i="6"/>
  <c r="AB84" i="6"/>
  <c r="J85" i="7"/>
  <c r="J84" i="7"/>
  <c r="J85" i="6"/>
  <c r="J84" i="6"/>
  <c r="AF81" i="8" a="1"/>
  <c r="AF81" i="8" s="1"/>
  <c r="AE81" i="8" a="1"/>
  <c r="AE81" i="8" s="1"/>
  <c r="AF80" i="8"/>
  <c r="AE80" i="8"/>
  <c r="W81" i="8" a="1"/>
  <c r="W81" i="8" s="1"/>
  <c r="V81" i="8" a="1"/>
  <c r="V81" i="8" s="1"/>
  <c r="W80" i="8"/>
  <c r="V80" i="8"/>
  <c r="N81" i="8"/>
  <c r="N81" i="8" a="1"/>
  <c r="N80" i="8"/>
  <c r="M80" i="8"/>
  <c r="E81" i="8" a="1"/>
  <c r="E81" i="8" s="1"/>
  <c r="D81" i="8" a="1"/>
  <c r="D81" i="8" s="1"/>
  <c r="E80" i="8"/>
  <c r="D80" i="8"/>
  <c r="AF81" i="7" a="1"/>
  <c r="AF81" i="7" s="1"/>
  <c r="AE81" i="7" a="1"/>
  <c r="AE81" i="7" s="1"/>
  <c r="AF80" i="7"/>
  <c r="AE80" i="7"/>
  <c r="W81" i="7" a="1"/>
  <c r="W81" i="7" s="1"/>
  <c r="V81" i="7" a="1"/>
  <c r="V81" i="7" s="1"/>
  <c r="W80" i="7"/>
  <c r="V80" i="7"/>
  <c r="N81" i="7" a="1"/>
  <c r="N81" i="7" s="1"/>
  <c r="M81" i="7" a="1"/>
  <c r="M81" i="7" s="1"/>
  <c r="N80" i="7"/>
  <c r="M80" i="7"/>
  <c r="E81" i="7" a="1"/>
  <c r="E81" i="7" s="1"/>
  <c r="D81" i="7" a="1"/>
  <c r="D81" i="7" s="1"/>
  <c r="E80" i="7"/>
  <c r="D80" i="7"/>
  <c r="AF81" i="6" a="1"/>
  <c r="AF81" i="6" s="1"/>
  <c r="AE81" i="6" a="1"/>
  <c r="AE81" i="6" s="1"/>
  <c r="AF80" i="6"/>
  <c r="AE80" i="6"/>
  <c r="W81" i="6"/>
  <c r="W81" i="6" a="1"/>
  <c r="V81" i="6" a="1"/>
  <c r="V81" i="6" s="1"/>
  <c r="W80" i="6"/>
  <c r="V80" i="6"/>
  <c r="N81" i="6" a="1"/>
  <c r="N81" i="6" s="1"/>
  <c r="M81" i="6" a="1"/>
  <c r="M81" i="6" s="1"/>
  <c r="N80" i="6"/>
  <c r="M80" i="6"/>
  <c r="E80" i="6"/>
  <c r="E81" i="6" a="1"/>
  <c r="E81" i="6" s="1"/>
  <c r="D81" i="6" a="1"/>
  <c r="D81" i="6" s="1"/>
  <c r="D80" i="6"/>
  <c r="F80" i="6"/>
  <c r="F81" i="6" s="1"/>
  <c r="G80" i="6"/>
  <c r="G81" i="6" s="1"/>
  <c r="H80" i="6"/>
  <c r="H81" i="6" s="1"/>
  <c r="AJ80" i="6"/>
  <c r="AJ81" i="6" s="1"/>
  <c r="AA80" i="6"/>
  <c r="AA81" i="6" s="1"/>
  <c r="R80" i="6"/>
  <c r="I80" i="6"/>
  <c r="I81" i="6" s="1"/>
  <c r="O80" i="6"/>
  <c r="P80" i="6"/>
  <c r="Q80" i="6"/>
  <c r="T80" i="6"/>
  <c r="U80" i="6"/>
  <c r="X80" i="6"/>
  <c r="X81" i="6" s="1"/>
  <c r="Y80" i="6"/>
  <c r="Y81" i="6" s="1"/>
  <c r="Z80" i="6"/>
  <c r="Z81" i="6" s="1"/>
  <c r="AG80" i="6"/>
  <c r="AH80" i="6"/>
  <c r="AI80" i="6"/>
  <c r="AK80" i="6"/>
  <c r="O81" i="6"/>
  <c r="P81" i="6"/>
  <c r="Q81" i="6"/>
  <c r="R81" i="6"/>
  <c r="T81" i="6"/>
  <c r="U81" i="6"/>
  <c r="AG81" i="6"/>
  <c r="AH81" i="6"/>
  <c r="AI81" i="6"/>
  <c r="AK81" i="6"/>
  <c r="AN81" i="6"/>
  <c r="AN80" i="6"/>
  <c r="AM80" i="6"/>
  <c r="AM81" i="6" s="1"/>
  <c r="AN80" i="7"/>
  <c r="AN81" i="7" s="1"/>
  <c r="AM80" i="7"/>
  <c r="AM81" i="7" s="1"/>
  <c r="AN81" i="8"/>
  <c r="AM81" i="8"/>
  <c r="AN80" i="8"/>
  <c r="AM80" i="8"/>
  <c r="AM5" i="8"/>
  <c r="AN5" i="8"/>
  <c r="AM6" i="8"/>
  <c r="AN6" i="8"/>
  <c r="AM7" i="8"/>
  <c r="AN7" i="8"/>
  <c r="AM8" i="8"/>
  <c r="AN8" i="8"/>
  <c r="AM9" i="8"/>
  <c r="AN9" i="8"/>
  <c r="AM10" i="8"/>
  <c r="AN10" i="8"/>
  <c r="AM11" i="8"/>
  <c r="AN11" i="8"/>
  <c r="AM12" i="8"/>
  <c r="AN12" i="8"/>
  <c r="AM13" i="8"/>
  <c r="AN13" i="8"/>
  <c r="AM14" i="8"/>
  <c r="AN14" i="8"/>
  <c r="AM15" i="8"/>
  <c r="AN15" i="8"/>
  <c r="AM16" i="8"/>
  <c r="AN16" i="8"/>
  <c r="AM17" i="8"/>
  <c r="AN17" i="8"/>
  <c r="AM18" i="8"/>
  <c r="AN18" i="8"/>
  <c r="AM19" i="8"/>
  <c r="AN19" i="8"/>
  <c r="AM20" i="8"/>
  <c r="AN20" i="8"/>
  <c r="AM21" i="8"/>
  <c r="AN21" i="8"/>
  <c r="AM22" i="8"/>
  <c r="AN22" i="8"/>
  <c r="AM23" i="8"/>
  <c r="AN23" i="8"/>
  <c r="AM24" i="8"/>
  <c r="AN24" i="8"/>
  <c r="AM25" i="8"/>
  <c r="AN25" i="8"/>
  <c r="AM26" i="8"/>
  <c r="AN26" i="8"/>
  <c r="AM27" i="8"/>
  <c r="AN27" i="8"/>
  <c r="AM28" i="8"/>
  <c r="AN28" i="8"/>
  <c r="AM29" i="8"/>
  <c r="AN29" i="8"/>
  <c r="AM30" i="8"/>
  <c r="AN30" i="8"/>
  <c r="AM31" i="8"/>
  <c r="AN31" i="8"/>
  <c r="AM32" i="8"/>
  <c r="AN32" i="8"/>
  <c r="AM33" i="8"/>
  <c r="AN33" i="8"/>
  <c r="AM34" i="8"/>
  <c r="AN34" i="8"/>
  <c r="AM35" i="8"/>
  <c r="AN35" i="8"/>
  <c r="AM36" i="8"/>
  <c r="AN36" i="8"/>
  <c r="AM37" i="8"/>
  <c r="AN37" i="8"/>
  <c r="AM38" i="8"/>
  <c r="AN38" i="8"/>
  <c r="AM39" i="8"/>
  <c r="AN39" i="8"/>
  <c r="AM40" i="8"/>
  <c r="AN40" i="8"/>
  <c r="AM41" i="8"/>
  <c r="AN41" i="8"/>
  <c r="AM42" i="8"/>
  <c r="AN42" i="8"/>
  <c r="AM43" i="8"/>
  <c r="AN43" i="8"/>
  <c r="AM44" i="8"/>
  <c r="AN44" i="8"/>
  <c r="AM45" i="8"/>
  <c r="AN45" i="8"/>
  <c r="AM46" i="8"/>
  <c r="AN46" i="8"/>
  <c r="AM47" i="8"/>
  <c r="AN47" i="8"/>
  <c r="AM48" i="8"/>
  <c r="AN48" i="8"/>
  <c r="AM49" i="8"/>
  <c r="AN49" i="8"/>
  <c r="AM50" i="8"/>
  <c r="AN50" i="8"/>
  <c r="AM51" i="8"/>
  <c r="AN51" i="8"/>
  <c r="AM52" i="8"/>
  <c r="AN52" i="8"/>
  <c r="AM53" i="8"/>
  <c r="AN53" i="8"/>
  <c r="AM54" i="8"/>
  <c r="AN54" i="8"/>
  <c r="AM55" i="8"/>
  <c r="AN55" i="8"/>
  <c r="AM56" i="8"/>
  <c r="AN56" i="8"/>
  <c r="AM57" i="8"/>
  <c r="AN57" i="8"/>
  <c r="AM58" i="8"/>
  <c r="AN58" i="8"/>
  <c r="AM59" i="8"/>
  <c r="AN59" i="8"/>
  <c r="AM60" i="8"/>
  <c r="AN60" i="8"/>
  <c r="AM61" i="8"/>
  <c r="AN61" i="8"/>
  <c r="AM62" i="8"/>
  <c r="AN62" i="8"/>
  <c r="AM63" i="8"/>
  <c r="AN63" i="8"/>
  <c r="AM64" i="8"/>
  <c r="AN64" i="8"/>
  <c r="AM65" i="8"/>
  <c r="AN65" i="8"/>
  <c r="AM66" i="8"/>
  <c r="AN66" i="8"/>
  <c r="AM67" i="8"/>
  <c r="AN67" i="8"/>
  <c r="AM68" i="8"/>
  <c r="AN68" i="8"/>
  <c r="AM69" i="8"/>
  <c r="AN69" i="8"/>
  <c r="AM70" i="8"/>
  <c r="AN70" i="8"/>
  <c r="AM71" i="8"/>
  <c r="AN71" i="8"/>
  <c r="AM72" i="8"/>
  <c r="AN72" i="8"/>
  <c r="AM73" i="8"/>
  <c r="AN73" i="8"/>
  <c r="AM74" i="8"/>
  <c r="AN74" i="8"/>
  <c r="AM75" i="8"/>
  <c r="AN75" i="8"/>
  <c r="AM76" i="8"/>
  <c r="AN76" i="8"/>
  <c r="AM77" i="8"/>
  <c r="AN77" i="8"/>
  <c r="AN4" i="8"/>
  <c r="AM4" i="8"/>
  <c r="AM5" i="7"/>
  <c r="AN5" i="7"/>
  <c r="AM6" i="7"/>
  <c r="AN6" i="7"/>
  <c r="AM7" i="7"/>
  <c r="AN7" i="7"/>
  <c r="AM8" i="7"/>
  <c r="AN8" i="7"/>
  <c r="AM9" i="7"/>
  <c r="AN9" i="7"/>
  <c r="AM10" i="7"/>
  <c r="AN10" i="7"/>
  <c r="AM11" i="7"/>
  <c r="AN11" i="7"/>
  <c r="AM12" i="7"/>
  <c r="AN12" i="7"/>
  <c r="AM13" i="7"/>
  <c r="AN13" i="7"/>
  <c r="AM14" i="7"/>
  <c r="AN14" i="7"/>
  <c r="AM15" i="7"/>
  <c r="AN15" i="7"/>
  <c r="AM16" i="7"/>
  <c r="AN16" i="7"/>
  <c r="AM17" i="7"/>
  <c r="AN17" i="7"/>
  <c r="AM18" i="7"/>
  <c r="AN18" i="7"/>
  <c r="AM19" i="7"/>
  <c r="AN19" i="7"/>
  <c r="AM20" i="7"/>
  <c r="AN20" i="7"/>
  <c r="AM21" i="7"/>
  <c r="AN21" i="7"/>
  <c r="AM22" i="7"/>
  <c r="AN22" i="7"/>
  <c r="AM23" i="7"/>
  <c r="AN23" i="7"/>
  <c r="AM24" i="7"/>
  <c r="AN24" i="7"/>
  <c r="AM25" i="7"/>
  <c r="AN25" i="7"/>
  <c r="AM26" i="7"/>
  <c r="AN26" i="7"/>
  <c r="AM27" i="7"/>
  <c r="AN27" i="7"/>
  <c r="AM28" i="7"/>
  <c r="AN28" i="7"/>
  <c r="AM29" i="7"/>
  <c r="AN29" i="7"/>
  <c r="AM30" i="7"/>
  <c r="AN30" i="7"/>
  <c r="AM31" i="7"/>
  <c r="AN31" i="7"/>
  <c r="AM32" i="7"/>
  <c r="AN32" i="7"/>
  <c r="AM33" i="7"/>
  <c r="AN33" i="7"/>
  <c r="AM34" i="7"/>
  <c r="AN34" i="7"/>
  <c r="AM35" i="7"/>
  <c r="AN35" i="7"/>
  <c r="AM36" i="7"/>
  <c r="AN36" i="7"/>
  <c r="AM37" i="7"/>
  <c r="AN37" i="7"/>
  <c r="AM38" i="7"/>
  <c r="AN38" i="7"/>
  <c r="AM39" i="7"/>
  <c r="AN39" i="7"/>
  <c r="AM40" i="7"/>
  <c r="AN40" i="7"/>
  <c r="AM41" i="7"/>
  <c r="AN41" i="7"/>
  <c r="AM42" i="7"/>
  <c r="AN42" i="7"/>
  <c r="AM43" i="7"/>
  <c r="AN43" i="7"/>
  <c r="AM44" i="7"/>
  <c r="AN44" i="7"/>
  <c r="AM45" i="7"/>
  <c r="AN45" i="7"/>
  <c r="AM46" i="7"/>
  <c r="AN46" i="7"/>
  <c r="AM47" i="7"/>
  <c r="AN47" i="7"/>
  <c r="AM48" i="7"/>
  <c r="AN48" i="7"/>
  <c r="AM49" i="7"/>
  <c r="AN49" i="7"/>
  <c r="AM50" i="7"/>
  <c r="AN50" i="7"/>
  <c r="AM51" i="7"/>
  <c r="AN51" i="7"/>
  <c r="AM52" i="7"/>
  <c r="AN52" i="7"/>
  <c r="AM53" i="7"/>
  <c r="AN53" i="7"/>
  <c r="AM54" i="7"/>
  <c r="AN54" i="7"/>
  <c r="AM55" i="7"/>
  <c r="AN55" i="7"/>
  <c r="AM56" i="7"/>
  <c r="AN56" i="7"/>
  <c r="AM57" i="7"/>
  <c r="AN57" i="7"/>
  <c r="AM58" i="7"/>
  <c r="AN58" i="7"/>
  <c r="AM59" i="7"/>
  <c r="AN59" i="7"/>
  <c r="AM60" i="7"/>
  <c r="AN60" i="7"/>
  <c r="AM61" i="7"/>
  <c r="AN61" i="7"/>
  <c r="AM62" i="7"/>
  <c r="AN62" i="7"/>
  <c r="AM63" i="7"/>
  <c r="AN63" i="7"/>
  <c r="AM64" i="7"/>
  <c r="AN64" i="7"/>
  <c r="AM65" i="7"/>
  <c r="AN65" i="7"/>
  <c r="AM66" i="7"/>
  <c r="AN66" i="7"/>
  <c r="AM67" i="7"/>
  <c r="AN67" i="7"/>
  <c r="AM68" i="7"/>
  <c r="AN68" i="7"/>
  <c r="AM69" i="7"/>
  <c r="AN69" i="7"/>
  <c r="AM70" i="7"/>
  <c r="AN70" i="7"/>
  <c r="AM71" i="7"/>
  <c r="AN71" i="7"/>
  <c r="AM72" i="7"/>
  <c r="AN72" i="7"/>
  <c r="AM73" i="7"/>
  <c r="AN73" i="7"/>
  <c r="AM74" i="7"/>
  <c r="AN74" i="7"/>
  <c r="AM75" i="7"/>
  <c r="AN75" i="7"/>
  <c r="AM76" i="7"/>
  <c r="AN76" i="7"/>
  <c r="AM77" i="7"/>
  <c r="AN77" i="7"/>
  <c r="AN4" i="7"/>
  <c r="AM4" i="7"/>
  <c r="AM5" i="6"/>
  <c r="AN5" i="6"/>
  <c r="AM6" i="6"/>
  <c r="AN6" i="6"/>
  <c r="AM7" i="6"/>
  <c r="AN7" i="6"/>
  <c r="AM8" i="6"/>
  <c r="AN8" i="6"/>
  <c r="AM9" i="6"/>
  <c r="AN9" i="6"/>
  <c r="AM10" i="6"/>
  <c r="AN10" i="6"/>
  <c r="AM11" i="6"/>
  <c r="AN11" i="6"/>
  <c r="AM12" i="6"/>
  <c r="AN12" i="6"/>
  <c r="AM13" i="6"/>
  <c r="AN13" i="6"/>
  <c r="AM14" i="6"/>
  <c r="AN14" i="6"/>
  <c r="AM15" i="6"/>
  <c r="AN15" i="6"/>
  <c r="AM16" i="6"/>
  <c r="AN16" i="6"/>
  <c r="AM17" i="6"/>
  <c r="AN17" i="6"/>
  <c r="AM18" i="6"/>
  <c r="AN18" i="6"/>
  <c r="AM19" i="6"/>
  <c r="AN19" i="6"/>
  <c r="AM20" i="6"/>
  <c r="AN20" i="6"/>
  <c r="AM21" i="6"/>
  <c r="AN21" i="6"/>
  <c r="AM22" i="6"/>
  <c r="AN22" i="6"/>
  <c r="AM23" i="6"/>
  <c r="AN23" i="6"/>
  <c r="AM24" i="6"/>
  <c r="AN24" i="6"/>
  <c r="AM25" i="6"/>
  <c r="AN25" i="6"/>
  <c r="AM26" i="6"/>
  <c r="AN26" i="6"/>
  <c r="AM27" i="6"/>
  <c r="AN27" i="6"/>
  <c r="AM28" i="6"/>
  <c r="AN28" i="6"/>
  <c r="AM29" i="6"/>
  <c r="AN29" i="6"/>
  <c r="AM30" i="6"/>
  <c r="AN30" i="6"/>
  <c r="AM31" i="6"/>
  <c r="AN31" i="6"/>
  <c r="AM32" i="6"/>
  <c r="AN32" i="6"/>
  <c r="AM33" i="6"/>
  <c r="AN33" i="6"/>
  <c r="AM34" i="6"/>
  <c r="AN34" i="6"/>
  <c r="AM35" i="6"/>
  <c r="AN35" i="6"/>
  <c r="AM36" i="6"/>
  <c r="AN36" i="6"/>
  <c r="AM37" i="6"/>
  <c r="AN37" i="6"/>
  <c r="AM38" i="6"/>
  <c r="AN38" i="6"/>
  <c r="AM39" i="6"/>
  <c r="AN39" i="6"/>
  <c r="AM40" i="6"/>
  <c r="AN40" i="6"/>
  <c r="AM41" i="6"/>
  <c r="AN41" i="6"/>
  <c r="AM42" i="6"/>
  <c r="AN42" i="6"/>
  <c r="AM43" i="6"/>
  <c r="AN43" i="6"/>
  <c r="AM44" i="6"/>
  <c r="AN44" i="6"/>
  <c r="AM45" i="6"/>
  <c r="AN45" i="6"/>
  <c r="AM46" i="6"/>
  <c r="AN46" i="6"/>
  <c r="AM47" i="6"/>
  <c r="AN47" i="6"/>
  <c r="AM48" i="6"/>
  <c r="AN48" i="6"/>
  <c r="AM49" i="6"/>
  <c r="AN49" i="6"/>
  <c r="AM50" i="6"/>
  <c r="AN50" i="6"/>
  <c r="AM51" i="6"/>
  <c r="AN51" i="6"/>
  <c r="AM52" i="6"/>
  <c r="AN52" i="6"/>
  <c r="AM53" i="6"/>
  <c r="AN53" i="6"/>
  <c r="AM54" i="6"/>
  <c r="AN54" i="6"/>
  <c r="AM55" i="6"/>
  <c r="AN55" i="6"/>
  <c r="AM56" i="6"/>
  <c r="AN56" i="6"/>
  <c r="AM57" i="6"/>
  <c r="AN57" i="6"/>
  <c r="AM58" i="6"/>
  <c r="AN58" i="6"/>
  <c r="AM59" i="6"/>
  <c r="AN59" i="6"/>
  <c r="AM60" i="6"/>
  <c r="AN60" i="6"/>
  <c r="AM61" i="6"/>
  <c r="AN61" i="6"/>
  <c r="AM62" i="6"/>
  <c r="AN62" i="6"/>
  <c r="AM63" i="6"/>
  <c r="AN63" i="6"/>
  <c r="AM64" i="6"/>
  <c r="AN64" i="6"/>
  <c r="AM65" i="6"/>
  <c r="AN65" i="6"/>
  <c r="AM66" i="6"/>
  <c r="AN66" i="6"/>
  <c r="AM67" i="6"/>
  <c r="AN67" i="6"/>
  <c r="AM68" i="6"/>
  <c r="AN68" i="6"/>
  <c r="AM69" i="6"/>
  <c r="AN69" i="6"/>
  <c r="AM70" i="6"/>
  <c r="AN70" i="6"/>
  <c r="AM71" i="6"/>
  <c r="AN71" i="6"/>
  <c r="AM72" i="6"/>
  <c r="AN72" i="6"/>
  <c r="AM73" i="6"/>
  <c r="AN73" i="6"/>
  <c r="AM74" i="6"/>
  <c r="AN74" i="6"/>
  <c r="AM75" i="6"/>
  <c r="AN75" i="6"/>
  <c r="AM76" i="6"/>
  <c r="AN76" i="6"/>
  <c r="AM77" i="6"/>
  <c r="AN77" i="6"/>
  <c r="AN4" i="6"/>
  <c r="AM4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<sst xmlns="http://schemas.openxmlformats.org/spreadsheetml/2006/main" count="1254" uniqueCount="245">
  <si>
    <t>LH</t>
  </si>
  <si>
    <t>RH</t>
  </si>
  <si>
    <t>regionName</t>
  </si>
  <si>
    <t>regionID</t>
  </si>
  <si>
    <t>tstat</t>
  </si>
  <si>
    <t>df</t>
  </si>
  <si>
    <t>p</t>
  </si>
  <si>
    <t>pBH</t>
  </si>
  <si>
    <t>sig</t>
  </si>
  <si>
    <t>b'G_and_S_frontomargin'</t>
  </si>
  <si>
    <t>b'G_and_S_occipital_inf'</t>
  </si>
  <si>
    <t>b'G_and_S_paracentral'</t>
  </si>
  <si>
    <t>b'G_and_S_subcentral'</t>
  </si>
  <si>
    <t>b'G_and_S_transv_frontopol'</t>
  </si>
  <si>
    <t>b'G_and_S_cingul-Ant'</t>
  </si>
  <si>
    <t>b'G_and_S_cingul-Mid-Ant'</t>
  </si>
  <si>
    <t>b'G_and_S_cingul-Mid-Post'</t>
  </si>
  <si>
    <t>b'G_cingul-Post-dorsal'</t>
  </si>
  <si>
    <t>b'G_cingul-Post-ventral'</t>
  </si>
  <si>
    <t>b'G_cuneus'</t>
  </si>
  <si>
    <t>b'G_front_inf-Opercular'</t>
  </si>
  <si>
    <t>b'G_front_inf-Orbital'</t>
  </si>
  <si>
    <t>b'G_front_inf-Triangul'</t>
  </si>
  <si>
    <t>b'G_front_middle'</t>
  </si>
  <si>
    <t>b'G_front_sup'</t>
  </si>
  <si>
    <t>b'G_Ins_lg_and_S_cent_ins'</t>
  </si>
  <si>
    <t>b'G_insular_short'</t>
  </si>
  <si>
    <t>b'G_occipital_middle'</t>
  </si>
  <si>
    <t>b'G_occipital_sup'</t>
  </si>
  <si>
    <t>b'G_oc-temp_lat-fusifor'</t>
  </si>
  <si>
    <t>b'G_oc-temp_med-Lingual'</t>
  </si>
  <si>
    <t>b'G_oc-temp_med-Parahip'</t>
  </si>
  <si>
    <t>b'G_orbital'</t>
  </si>
  <si>
    <t>b'G_pariet_inf-Angular'</t>
  </si>
  <si>
    <t>b'G_pariet_inf-Supramar'</t>
  </si>
  <si>
    <t>b'G_parietal_sup'</t>
  </si>
  <si>
    <t>b'G_postcentral'</t>
  </si>
  <si>
    <t>b'G_precentral'</t>
  </si>
  <si>
    <t>b'G_precuneus'</t>
  </si>
  <si>
    <t>b'G_rectus'</t>
  </si>
  <si>
    <t>b'G_subcallosal'</t>
  </si>
  <si>
    <t>b'G_temp_sup-G_T_transv'</t>
  </si>
  <si>
    <t>b'G_temp_sup-Lateral'</t>
  </si>
  <si>
    <t>b'G_temp_sup-Plan_polar'</t>
  </si>
  <si>
    <t>b'G_temp_sup-Plan_tempo'</t>
  </si>
  <si>
    <t>b'G_temporal_inf'</t>
  </si>
  <si>
    <t>b'G_temporal_middle'</t>
  </si>
  <si>
    <t>b'Lat_Fis-ant-Horizont'</t>
  </si>
  <si>
    <t>b'Lat_Fis-ant-Vertical'</t>
  </si>
  <si>
    <t>b'Lat_Fis-post'</t>
  </si>
  <si>
    <t>b'Pole_occipital'</t>
  </si>
  <si>
    <t>b'Pole_temporal'</t>
  </si>
  <si>
    <t>b'S_calcarine'</t>
  </si>
  <si>
    <t>b'S_central'</t>
  </si>
  <si>
    <t>b'S_cingul-Marginalis'</t>
  </si>
  <si>
    <t>b'S_circular_insula_ant'</t>
  </si>
  <si>
    <t>b'S_circular_insula_inf'</t>
  </si>
  <si>
    <t>b'S_circular_insula_sup'</t>
  </si>
  <si>
    <t>b'S_collat_transv_ant'</t>
  </si>
  <si>
    <t>b'S_collat_transv_post'</t>
  </si>
  <si>
    <t>b'S_front_inf'</t>
  </si>
  <si>
    <t>b'S_front_middle'</t>
  </si>
  <si>
    <t>b'S_front_sup'</t>
  </si>
  <si>
    <t>b'S_interm_prim-Jensen'</t>
  </si>
  <si>
    <t>b'S_intrapariet_and_P_trans'</t>
  </si>
  <si>
    <t>b'S_oc_middle_and_Lunatus'</t>
  </si>
  <si>
    <t>b'S_oc_sup_and_transversal'</t>
  </si>
  <si>
    <t>b'S_occipital_ant'</t>
  </si>
  <si>
    <t>b'S_oc-temp_lat'</t>
  </si>
  <si>
    <t>b'S_oc-temp_med_and_Lingual'</t>
  </si>
  <si>
    <t>b'S_orbital_lateral'</t>
  </si>
  <si>
    <t>b'S_orbital_med-olfact'</t>
  </si>
  <si>
    <t>b'S_orbital-H_Shaped'</t>
  </si>
  <si>
    <t>b'S_parieto_occipital'</t>
  </si>
  <si>
    <t>b'S_pericallosal'</t>
  </si>
  <si>
    <t>b'S_postcentral'</t>
  </si>
  <si>
    <t>b'S_precentral-inf-part'</t>
  </si>
  <si>
    <t>b'S_precentral-sup-part'</t>
  </si>
  <si>
    <t>b'S_suborbital'</t>
  </si>
  <si>
    <t>b'S_subparietal'</t>
  </si>
  <si>
    <t>b'S_temporal_inf'</t>
  </si>
  <si>
    <t>b'S_temporal_sup'</t>
  </si>
  <si>
    <t>b'S_temporal_transverse'</t>
  </si>
  <si>
    <t>Each sheet is named based on pair of decades.</t>
  </si>
  <si>
    <t>Highlighted rows have been mentioned in the main text.</t>
  </si>
  <si>
    <t>G and S cingul-Mid-Ant</t>
  </si>
  <si>
    <t>G cuneus</t>
  </si>
  <si>
    <t>G oc-temp med-Lingual</t>
  </si>
  <si>
    <t>G parietal sup</t>
  </si>
  <si>
    <t>G postcentral</t>
  </si>
  <si>
    <t>G precentral</t>
  </si>
  <si>
    <t>G precuneus</t>
  </si>
  <si>
    <t>G subcallosal</t>
  </si>
  <si>
    <t>S front inf</t>
  </si>
  <si>
    <t>S oc-temp med and Lingual</t>
  </si>
  <si>
    <t>G and S cingul-Ant</t>
  </si>
  <si>
    <t>G Ins lg and S cent ins</t>
  </si>
  <si>
    <t>G temporal inf</t>
  </si>
  <si>
    <t>G temporal middle</t>
  </si>
  <si>
    <t>S circular insula inf</t>
  </si>
  <si>
    <t>S circular insula sup</t>
  </si>
  <si>
    <t>S occipital ant</t>
  </si>
  <si>
    <t>S oc-temp lat</t>
  </si>
  <si>
    <t>G occipital middle</t>
  </si>
  <si>
    <t>diff</t>
  </si>
  <si>
    <t>This workbook contains results for independent t - tests comparing average saliency and thickness between 2 consecutive decades.</t>
  </si>
  <si>
    <t>Saliency difference</t>
  </si>
  <si>
    <t>Thickness difference</t>
  </si>
  <si>
    <t>G and S frontomargin</t>
  </si>
  <si>
    <t>G and S occipital inf</t>
  </si>
  <si>
    <t>G and S paracentral</t>
  </si>
  <si>
    <t>G and S subcentral</t>
  </si>
  <si>
    <t>G and S transv frontopol</t>
  </si>
  <si>
    <t>G and S cingul-Mid-Post</t>
  </si>
  <si>
    <t>G cingul-Post-dorsal</t>
  </si>
  <si>
    <t>G cingul-Post-ventral</t>
  </si>
  <si>
    <t>G front inf-Opercular</t>
  </si>
  <si>
    <t>G front inf-Orbital</t>
  </si>
  <si>
    <t>G front inf-Triangul</t>
  </si>
  <si>
    <t>G front middle</t>
  </si>
  <si>
    <t>G front sup</t>
  </si>
  <si>
    <t>G insular short</t>
  </si>
  <si>
    <t>G occipital sup</t>
  </si>
  <si>
    <t>G oc-temp lat-fusifor</t>
  </si>
  <si>
    <t>G oc-temp med-Parahip</t>
  </si>
  <si>
    <t>G orbital</t>
  </si>
  <si>
    <t>G pariet inf-Angular</t>
  </si>
  <si>
    <t>G pariet inf-Supramar</t>
  </si>
  <si>
    <t>G rectus</t>
  </si>
  <si>
    <t>G temp sup-G T transv</t>
  </si>
  <si>
    <t>G temp sup-Lateral</t>
  </si>
  <si>
    <t>G temp sup-Plan polar</t>
  </si>
  <si>
    <t>G temp sup-Plan tempo</t>
  </si>
  <si>
    <t>Lat Fis-ant-Horizont</t>
  </si>
  <si>
    <t>Lat Fis-ant-Vertical</t>
  </si>
  <si>
    <t>Lat Fis-post</t>
  </si>
  <si>
    <t>Pole occipital</t>
  </si>
  <si>
    <t>Pole temporal</t>
  </si>
  <si>
    <t>S calcarine</t>
  </si>
  <si>
    <t>S central</t>
  </si>
  <si>
    <t>S cingul-Marginalis</t>
  </si>
  <si>
    <t>S circular insula ant</t>
  </si>
  <si>
    <t>S collat transv ant</t>
  </si>
  <si>
    <t>S collat transv post</t>
  </si>
  <si>
    <t>S front middle</t>
  </si>
  <si>
    <t>S front sup</t>
  </si>
  <si>
    <t>S interm prim-Jensen</t>
  </si>
  <si>
    <t>S intrapariet and P trans</t>
  </si>
  <si>
    <t>S oc middle and Lunatus</t>
  </si>
  <si>
    <t>S oc sup and transversal</t>
  </si>
  <si>
    <t>S orbital lateral</t>
  </si>
  <si>
    <t>S orbital med-olfact</t>
  </si>
  <si>
    <t>S orbital-H Shaped</t>
  </si>
  <si>
    <t>S parieto occipital</t>
  </si>
  <si>
    <t>S pericallosal</t>
  </si>
  <si>
    <t>S postcentral</t>
  </si>
  <si>
    <t>S precentral-inf-part</t>
  </si>
  <si>
    <t>S precentral-sup-part</t>
  </si>
  <si>
    <t>S suborbital</t>
  </si>
  <si>
    <t>S subparietal</t>
  </si>
  <si>
    <t>S temporal inf</t>
  </si>
  <si>
    <t>S temporal sup</t>
  </si>
  <si>
    <t>S temporal transverse</t>
  </si>
  <si>
    <t>Fronto-marginal gyrus (of Wernicke) and sulcus</t>
  </si>
  <si>
    <t>Inferior occipital gyrus (O3) and sulcus</t>
  </si>
  <si>
    <t>Paracentral lobule and sulcus</t>
  </si>
  <si>
    <t>Subcentral gyrus (central operculum) and sulci</t>
  </si>
  <si>
    <t>Transverse frontopolar gyri and sulci</t>
  </si>
  <si>
    <t>Anterior part of the cingulate gyrus and sulcus (ACC)</t>
  </si>
  <si>
    <t>Middle-anterior part of the cingulate gyrus and sulcus (aMCC)</t>
  </si>
  <si>
    <t>Middle-posterior part of the cingulate gyrus and sulcus (pMCC)</t>
  </si>
  <si>
    <t>Posterior-dorsal part of the cingulate gyrus (dPCC)</t>
  </si>
  <si>
    <t>Posterior-ventral part of the cingulate gyrus (vPCC isthmus of the cingulate gyrus)</t>
  </si>
  <si>
    <t>Cuneus (O6)</t>
  </si>
  <si>
    <t>Opercular part of the inferior frontal gyrus</t>
  </si>
  <si>
    <t>Orbital part of the inferior frontal gyrus</t>
  </si>
  <si>
    <t>Triangular part of the inferior frontal gyrus</t>
  </si>
  <si>
    <t>Middle frontal gyrus (F2)</t>
  </si>
  <si>
    <t>Superior frontal gyrus (F1)</t>
  </si>
  <si>
    <t>Long insular gyrus and central sulcus of the insula</t>
  </si>
  <si>
    <t>Short insular gyri</t>
  </si>
  <si>
    <t>Middle occipital gyrus (O2 lateral occipital gyrus)</t>
  </si>
  <si>
    <t>Superior occipital gyrus (O1)</t>
  </si>
  <si>
    <t>Lateral occipito-temporal gyrus (fusiform gyrus O4-T4)</t>
  </si>
  <si>
    <t>Lingual gyrus ligual part of the medial occipito-temporal gyrus (O5)</t>
  </si>
  <si>
    <t>Parahippocampal gyrus parahippocampal part of the medial occipito-temporal gyrus (T5)</t>
  </si>
  <si>
    <t>Orbital gyri</t>
  </si>
  <si>
    <t>Angular gyrus</t>
  </si>
  <si>
    <t>Supramarginal gyrus</t>
  </si>
  <si>
    <t>Superior parietal lobule (lateral part of P1)</t>
  </si>
  <si>
    <t>Postcentral gyrus</t>
  </si>
  <si>
    <t>Precentral gyrus</t>
  </si>
  <si>
    <t>Precuneus (medial part of P1)</t>
  </si>
  <si>
    <t>Straight gyrus Gyrus rectus</t>
  </si>
  <si>
    <t>Subcallosal area subcallosal gyrus</t>
  </si>
  <si>
    <t>Anterior transverse temporal gyrus (of Heschl)</t>
  </si>
  <si>
    <t>Lateral aspect of the superior temporal gyrus</t>
  </si>
  <si>
    <t>Planum polare of the superior temporal gyrus</t>
  </si>
  <si>
    <t>Planum temporale or temporal plane of the superior temporal gyrus</t>
  </si>
  <si>
    <t>Inferior temporal gyrus (T3)</t>
  </si>
  <si>
    <t>Middle temporal gyrus (T2)</t>
  </si>
  <si>
    <t>Horizontal ramus of the anterior segment of the lateral sulcus (or fissure)</t>
  </si>
  <si>
    <t>Vertical ramus of the anterior segment of the lateral sulcus (or fissure)</t>
  </si>
  <si>
    <t>Posterior ramus (or segment) of the lateral sulcus (or fissure)</t>
  </si>
  <si>
    <t>Occipital pole</t>
  </si>
  <si>
    <t>Temporal pole</t>
  </si>
  <si>
    <t>Calcarine sulcus</t>
  </si>
  <si>
    <t>Central sulcus (Rolando's fissure)</t>
  </si>
  <si>
    <t>Marginal branch (or part) of the cingulate sulcus</t>
  </si>
  <si>
    <t>Anterior segment of the circular sulcus of the insula</t>
  </si>
  <si>
    <t>Inferior segment of the circular sulcus of the insula</t>
  </si>
  <si>
    <t>Superior segment of the circular sulcus of the insula</t>
  </si>
  <si>
    <t>Anterior transverse collateral sulcus</t>
  </si>
  <si>
    <t>Posterior transverse collateral sulcus</t>
  </si>
  <si>
    <t>Inferior frontal sulcus</t>
  </si>
  <si>
    <t>Middle frontal sulcus</t>
  </si>
  <si>
    <t>Superior frontal sulcus</t>
  </si>
  <si>
    <t>Sulcus intermedius primus (of Jensen)</t>
  </si>
  <si>
    <t>Intraparietal sulcus (interparietal sulcus) and transverse parietal sulci</t>
  </si>
  <si>
    <t>Middle occipital sulcus and lunatus sulcus</t>
  </si>
  <si>
    <t>Superior occipital sulcus and transverse occipital sulcus</t>
  </si>
  <si>
    <t>Anterior occipital sulcus and preoccipital notch (temporo-occipital incisure)</t>
  </si>
  <si>
    <t>Lateral occipito-temporal sulcus</t>
  </si>
  <si>
    <t>Medial occipito-temporal sulcus (collateral sulcus) and lingual sulcus</t>
  </si>
  <si>
    <t>Lateral orbital sulcus</t>
  </si>
  <si>
    <t>Medial orbital sulcus (olfactory sulcus)</t>
  </si>
  <si>
    <t>Orbital sulci (H-shaped sulci)</t>
  </si>
  <si>
    <t>Parieto-occipital sulcus (or fissure)</t>
  </si>
  <si>
    <t>Pericallosal sulcus (S of corpus callosum)</t>
  </si>
  <si>
    <t>Postcentral sulcus</t>
  </si>
  <si>
    <t>Inferior part of the precentral sulcus</t>
  </si>
  <si>
    <t>Superior part of the precentral sulcus</t>
  </si>
  <si>
    <t>Suborbital sulcus (sulcus rostrales supraorbital sulcus)</t>
  </si>
  <si>
    <t>Subparietal sulcus</t>
  </si>
  <si>
    <t>Inferior temporal sulcus</t>
  </si>
  <si>
    <t>Superior temporal sulcus (parallel sulcus)</t>
  </si>
  <si>
    <t>Transverse temporal sulcus</t>
  </si>
  <si>
    <t>regionNameFull</t>
  </si>
  <si>
    <t>sal&gt;thick Left</t>
  </si>
  <si>
    <t>sal&gt;thick right</t>
  </si>
  <si>
    <t>count</t>
  </si>
  <si>
    <t>%</t>
  </si>
  <si>
    <t>avg</t>
  </si>
  <si>
    <t>abs avg</t>
  </si>
  <si>
    <t>sig*abs(diff)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</si>
</sst>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C64A-CA19-4E17-B31C-0B2B537DD17D}">
  <dimension ref="A2:A4"/>
  <sheetViews>
    <sheetView workbookViewId="0">
      <selection activeCell="A6" sqref="A6"/>
    </sheetView>
  </sheetViews>
  <sheetFormatPr defaultRowHeight="15" x14ac:dyDescent="0.25"/>
  <cols>
    <col min="1" max="1" width="87.42578125" customWidth="1"/>
  </cols>
  <sheetData>
    <row r="2" spans="1:1" x14ac:dyDescent="0.25">
      <c r="A2" t="s">
        <v>105</v>
      </c>
    </row>
    <row r="3" spans="1:1" x14ac:dyDescent="0.25">
      <c r="A3" t="s">
        <v>83</v>
      </c>
    </row>
    <row r="4" spans="1:1" x14ac:dyDescent="0.25">
      <c r="A4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11A0-5517-472E-957D-65850796D12C}">
  <dimension ref="A1:AN85"/>
  <sheetViews>
    <sheetView tabSelected="1" topLeftCell="B1" zoomScale="80" zoomScaleNormal="80" workbookViewId="0">
      <selection activeCell="T1" sqref="T1:U1048576"/>
    </sheetView>
  </sheetViews>
  <sheetFormatPr defaultRowHeight="15" x14ac:dyDescent="0.25"/>
  <cols>
    <col min="1" max="1" width="29" hidden="1" customWidth="1"/>
    <col min="2" max="2" width="82.140625" bestFit="1" customWidth="1"/>
    <col min="3" max="3" width="9.140625" hidden="1" customWidth="1"/>
    <col min="6" max="8" width="0" hidden="1" customWidth="1"/>
    <col min="10" max="10" width="12.28515625" customWidth="1"/>
    <col min="11" max="12" width="0" hidden="1" customWidth="1"/>
    <col min="15" max="17" width="0" hidden="1" customWidth="1"/>
    <col min="19" max="19" width="9.140625" customWidth="1"/>
    <col min="20" max="21" width="9.140625" hidden="1" customWidth="1"/>
    <col min="24" max="26" width="0" hidden="1" customWidth="1"/>
    <col min="29" max="30" width="0" hidden="1" customWidth="1"/>
    <col min="33" max="35" width="0" hidden="1" customWidth="1"/>
    <col min="37" max="37" width="0" hidden="1" customWidth="1"/>
  </cols>
  <sheetData>
    <row r="1" spans="1:40" x14ac:dyDescent="0.25">
      <c r="D1" t="s">
        <v>106</v>
      </c>
      <c r="V1" t="s">
        <v>107</v>
      </c>
    </row>
    <row r="2" spans="1:40" x14ac:dyDescent="0.25">
      <c r="D2" t="s">
        <v>0</v>
      </c>
      <c r="M2" t="s">
        <v>1</v>
      </c>
      <c r="V2" t="s">
        <v>0</v>
      </c>
      <c r="AE2" t="s">
        <v>1</v>
      </c>
      <c r="AM2" t="s">
        <v>238</v>
      </c>
      <c r="AN2" t="s">
        <v>239</v>
      </c>
    </row>
    <row r="3" spans="1:40" x14ac:dyDescent="0.25">
      <c r="A3" t="s">
        <v>2</v>
      </c>
      <c r="B3" t="s">
        <v>237</v>
      </c>
      <c r="C3" t="s">
        <v>3</v>
      </c>
      <c r="D3" t="s">
        <v>104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244</v>
      </c>
      <c r="K3" t="s">
        <v>2</v>
      </c>
      <c r="L3" t="s">
        <v>3</v>
      </c>
      <c r="M3" t="s">
        <v>104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244</v>
      </c>
      <c r="T3" t="s">
        <v>2</v>
      </c>
      <c r="U3" t="s">
        <v>3</v>
      </c>
      <c r="V3" t="s">
        <v>104</v>
      </c>
      <c r="W3" t="s">
        <v>4</v>
      </c>
      <c r="X3" t="s">
        <v>5</v>
      </c>
      <c r="Y3" t="s">
        <v>6</v>
      </c>
      <c r="Z3" t="s">
        <v>7</v>
      </c>
      <c r="AA3" t="s">
        <v>8</v>
      </c>
      <c r="AC3" t="s">
        <v>2</v>
      </c>
      <c r="AD3" t="s">
        <v>3</v>
      </c>
      <c r="AE3" t="s">
        <v>104</v>
      </c>
      <c r="AF3" t="s">
        <v>4</v>
      </c>
      <c r="AG3" t="s">
        <v>5</v>
      </c>
      <c r="AH3" t="s">
        <v>6</v>
      </c>
      <c r="AI3" t="s">
        <v>7</v>
      </c>
      <c r="AJ3" t="s">
        <v>8</v>
      </c>
    </row>
    <row r="4" spans="1:40" x14ac:dyDescent="0.25">
      <c r="A4" t="s">
        <v>108</v>
      </c>
      <c r="B4" t="s">
        <v>163</v>
      </c>
      <c r="C4">
        <v>1</v>
      </c>
      <c r="D4" s="1">
        <v>6.9889967135809901</v>
      </c>
      <c r="E4" s="1">
        <v>9.1208423954698006</v>
      </c>
      <c r="F4">
        <v>12652</v>
      </c>
      <c r="G4" s="2">
        <v>8.5693881651468401E-20</v>
      </c>
      <c r="H4" s="2">
        <v>3.52297069011592E-19</v>
      </c>
      <c r="I4">
        <v>1</v>
      </c>
      <c r="J4" s="1">
        <f>ABS(D4)*I4</f>
        <v>6.9889967135809901</v>
      </c>
      <c r="K4" t="s">
        <v>9</v>
      </c>
      <c r="L4">
        <v>1</v>
      </c>
      <c r="M4" s="1">
        <v>-5.1508287210857002</v>
      </c>
      <c r="N4" s="1">
        <v>-7.4301636999430603</v>
      </c>
      <c r="O4">
        <v>12652</v>
      </c>
      <c r="P4" s="2">
        <v>1.15425146705211E-13</v>
      </c>
      <c r="Q4" s="2">
        <v>3.2851772523790798E-13</v>
      </c>
      <c r="R4">
        <v>1</v>
      </c>
      <c r="S4" s="1">
        <f>ABS(M4)*R4</f>
        <v>5.1508287210857002</v>
      </c>
      <c r="T4" t="s">
        <v>9</v>
      </c>
      <c r="U4">
        <v>1</v>
      </c>
      <c r="V4" s="1">
        <v>-0.71810736965427302</v>
      </c>
      <c r="W4" s="1">
        <v>-5.29850105112319</v>
      </c>
      <c r="X4">
        <v>11586</v>
      </c>
      <c r="Y4" s="2">
        <v>1.1889837943565499E-7</v>
      </c>
      <c r="Z4" s="2">
        <v>2.3779675887131099E-7</v>
      </c>
      <c r="AA4">
        <v>1</v>
      </c>
      <c r="AC4" t="s">
        <v>9</v>
      </c>
      <c r="AD4">
        <v>1</v>
      </c>
      <c r="AE4" s="1">
        <v>-0.67937145172505298</v>
      </c>
      <c r="AF4" s="1">
        <v>-4.7292584312752304</v>
      </c>
      <c r="AG4">
        <v>11586</v>
      </c>
      <c r="AH4" s="2">
        <v>2.27999876160588E-6</v>
      </c>
      <c r="AI4" s="2">
        <v>3.66782409475729E-6</v>
      </c>
      <c r="AJ4">
        <v>1</v>
      </c>
      <c r="AM4" t="b">
        <f>ABS(D4)&gt;ABS(V4)</f>
        <v>1</v>
      </c>
      <c r="AN4" t="b">
        <f>ABS(M4)&gt;ABS(AE4)</f>
        <v>1</v>
      </c>
    </row>
    <row r="5" spans="1:40" x14ac:dyDescent="0.25">
      <c r="A5" t="s">
        <v>109</v>
      </c>
      <c r="B5" t="s">
        <v>164</v>
      </c>
      <c r="C5">
        <v>2</v>
      </c>
      <c r="D5" s="1">
        <v>5.8233996655112996</v>
      </c>
      <c r="E5" s="1">
        <v>6.3328380425160304</v>
      </c>
      <c r="F5">
        <v>12652</v>
      </c>
      <c r="G5" s="2">
        <v>2.4883731116655002E-10</v>
      </c>
      <c r="H5" s="2">
        <v>5.7543628207264703E-10</v>
      </c>
      <c r="I5">
        <v>1</v>
      </c>
      <c r="J5" s="1">
        <f t="shared" ref="J5:J68" si="0">ABS(D5)*I5</f>
        <v>5.8233996655112996</v>
      </c>
      <c r="K5" t="s">
        <v>10</v>
      </c>
      <c r="L5">
        <v>2</v>
      </c>
      <c r="M5" s="1">
        <v>3.0823748810179601</v>
      </c>
      <c r="N5" s="1">
        <v>3.5110039021489401</v>
      </c>
      <c r="O5">
        <v>12652</v>
      </c>
      <c r="P5">
        <v>4.4797225341335599E-4</v>
      </c>
      <c r="Q5">
        <v>6.9062389067892397E-4</v>
      </c>
      <c r="R5">
        <v>1</v>
      </c>
      <c r="S5" s="1">
        <f t="shared" ref="S5:S68" si="1">ABS(M5)*R5</f>
        <v>3.0823748810179601</v>
      </c>
      <c r="T5" t="s">
        <v>10</v>
      </c>
      <c r="U5">
        <v>2</v>
      </c>
      <c r="V5" s="1">
        <v>6.4012539625990406E-2</v>
      </c>
      <c r="W5" s="1">
        <v>0.44387804079176502</v>
      </c>
      <c r="X5">
        <v>11586</v>
      </c>
      <c r="Y5" s="2">
        <v>0.65713905106783899</v>
      </c>
      <c r="Z5" s="2">
        <v>0.67539291359750198</v>
      </c>
      <c r="AA5">
        <v>0</v>
      </c>
      <c r="AC5" t="s">
        <v>10</v>
      </c>
      <c r="AD5">
        <v>2</v>
      </c>
      <c r="AE5" s="1">
        <v>-0.16146057144324699</v>
      </c>
      <c r="AF5" s="1">
        <v>-1.1352808730603701</v>
      </c>
      <c r="AG5">
        <v>11586</v>
      </c>
      <c r="AH5">
        <v>0.25628113840442501</v>
      </c>
      <c r="AI5">
        <v>0.27092577488467801</v>
      </c>
      <c r="AJ5">
        <v>0</v>
      </c>
      <c r="AM5" t="b">
        <f t="shared" ref="AM5:AM68" si="2">ABS(D5)&gt;ABS(V5)</f>
        <v>1</v>
      </c>
      <c r="AN5" t="b">
        <f t="shared" ref="AN5:AN68" si="3">ABS(M5)&gt;ABS(AE5)</f>
        <v>1</v>
      </c>
    </row>
    <row r="6" spans="1:40" x14ac:dyDescent="0.25">
      <c r="A6" s="3" t="s">
        <v>110</v>
      </c>
      <c r="B6" t="s">
        <v>165</v>
      </c>
      <c r="C6">
        <v>3</v>
      </c>
      <c r="D6" s="1">
        <v>0.50787138211567495</v>
      </c>
      <c r="E6" s="1">
        <v>0.68856876552966095</v>
      </c>
      <c r="F6">
        <v>12652</v>
      </c>
      <c r="G6">
        <v>0.49110730775137401</v>
      </c>
      <c r="H6">
        <v>0.52669479382031403</v>
      </c>
      <c r="I6">
        <v>0</v>
      </c>
      <c r="J6" s="1">
        <f t="shared" si="0"/>
        <v>0</v>
      </c>
      <c r="K6" t="s">
        <v>11</v>
      </c>
      <c r="L6">
        <v>3</v>
      </c>
      <c r="M6" s="1">
        <v>-0.23632100128849701</v>
      </c>
      <c r="N6" s="1">
        <v>-0.30951991368759502</v>
      </c>
      <c r="O6">
        <v>12652</v>
      </c>
      <c r="P6">
        <v>0.75693116367367497</v>
      </c>
      <c r="Q6">
        <v>0.788914170589464</v>
      </c>
      <c r="R6">
        <v>0</v>
      </c>
      <c r="S6" s="1">
        <f t="shared" si="1"/>
        <v>0</v>
      </c>
      <c r="T6" t="s">
        <v>11</v>
      </c>
      <c r="U6">
        <v>3</v>
      </c>
      <c r="V6" s="1">
        <v>-1.5353546759228101</v>
      </c>
      <c r="W6" s="1">
        <v>-8.3714964148136293</v>
      </c>
      <c r="X6">
        <v>11586</v>
      </c>
      <c r="Y6">
        <v>6.3414228032612204E-17</v>
      </c>
      <c r="Z6">
        <v>3.6097329803179202E-16</v>
      </c>
      <c r="AA6">
        <v>1</v>
      </c>
      <c r="AC6" t="s">
        <v>11</v>
      </c>
      <c r="AD6">
        <v>3</v>
      </c>
      <c r="AE6" s="1">
        <v>-1.7648249236513001</v>
      </c>
      <c r="AF6" s="1">
        <v>-8.9962932251001408</v>
      </c>
      <c r="AG6">
        <v>11586</v>
      </c>
      <c r="AH6">
        <v>2.6966657100204499E-19</v>
      </c>
      <c r="AI6">
        <v>1.4907953745205E-18</v>
      </c>
      <c r="AJ6">
        <v>1</v>
      </c>
      <c r="AM6" t="b">
        <f t="shared" si="2"/>
        <v>0</v>
      </c>
      <c r="AN6" t="b">
        <f t="shared" si="3"/>
        <v>0</v>
      </c>
    </row>
    <row r="7" spans="1:40" x14ac:dyDescent="0.25">
      <c r="A7" t="s">
        <v>111</v>
      </c>
      <c r="B7" t="s">
        <v>166</v>
      </c>
      <c r="C7">
        <v>4</v>
      </c>
      <c r="D7" s="1">
        <v>0.25720592562323702</v>
      </c>
      <c r="E7" s="1">
        <v>0.32792168456987703</v>
      </c>
      <c r="F7">
        <v>12652</v>
      </c>
      <c r="G7">
        <v>0.74297630373748702</v>
      </c>
      <c r="H7">
        <v>0.76942705557228697</v>
      </c>
      <c r="I7">
        <v>0</v>
      </c>
      <c r="J7" s="1">
        <f t="shared" si="0"/>
        <v>0</v>
      </c>
      <c r="K7" t="s">
        <v>12</v>
      </c>
      <c r="L7">
        <v>4</v>
      </c>
      <c r="M7" s="1">
        <v>2.7074868582309901</v>
      </c>
      <c r="N7" s="1">
        <v>3.73555874791098</v>
      </c>
      <c r="O7">
        <v>12652</v>
      </c>
      <c r="P7">
        <v>1.88121709857308E-4</v>
      </c>
      <c r="Q7">
        <v>3.0935570065424099E-4</v>
      </c>
      <c r="R7">
        <v>1</v>
      </c>
      <c r="S7" s="1">
        <f t="shared" si="1"/>
        <v>2.7074868582309901</v>
      </c>
      <c r="T7" t="s">
        <v>12</v>
      </c>
      <c r="U7">
        <v>4</v>
      </c>
      <c r="V7" s="1">
        <v>-0.89229532947504797</v>
      </c>
      <c r="W7" s="1">
        <v>-6.8651415248302401</v>
      </c>
      <c r="X7">
        <v>11586</v>
      </c>
      <c r="Y7">
        <v>6.9817902869012299E-12</v>
      </c>
      <c r="Z7">
        <v>1.9871249278103501E-11</v>
      </c>
      <c r="AA7">
        <v>1</v>
      </c>
      <c r="AC7" t="s">
        <v>12</v>
      </c>
      <c r="AD7">
        <v>4</v>
      </c>
      <c r="AE7" s="1">
        <v>-0.95500704292528105</v>
      </c>
      <c r="AF7" s="1">
        <v>-6.9634054941519601</v>
      </c>
      <c r="AG7">
        <v>11586</v>
      </c>
      <c r="AH7">
        <v>3.5010409523061601E-12</v>
      </c>
      <c r="AI7">
        <v>9.2527510882377102E-12</v>
      </c>
      <c r="AJ7">
        <v>1</v>
      </c>
      <c r="AM7" t="b">
        <f t="shared" si="2"/>
        <v>0</v>
      </c>
      <c r="AN7" t="b">
        <f t="shared" si="3"/>
        <v>1</v>
      </c>
    </row>
    <row r="8" spans="1:40" x14ac:dyDescent="0.25">
      <c r="A8" t="s">
        <v>112</v>
      </c>
      <c r="B8" t="s">
        <v>167</v>
      </c>
      <c r="C8">
        <v>5</v>
      </c>
      <c r="D8" s="1">
        <v>9.7233759239860102</v>
      </c>
      <c r="E8" s="1">
        <v>10.6651713561542</v>
      </c>
      <c r="F8">
        <v>12652</v>
      </c>
      <c r="G8" s="2">
        <v>1.91837752326912E-26</v>
      </c>
      <c r="H8" s="2">
        <v>1.0919995132454999E-25</v>
      </c>
      <c r="I8">
        <v>1</v>
      </c>
      <c r="J8" s="1">
        <f t="shared" si="0"/>
        <v>9.7233759239860102</v>
      </c>
      <c r="K8" t="s">
        <v>13</v>
      </c>
      <c r="L8">
        <v>5</v>
      </c>
      <c r="M8" s="1">
        <v>-4.76950749531138E-2</v>
      </c>
      <c r="N8" s="1">
        <v>-6.2885922989235801E-2</v>
      </c>
      <c r="O8">
        <v>12652</v>
      </c>
      <c r="P8">
        <v>0.94985833788665996</v>
      </c>
      <c r="Q8">
        <v>0.94985833788665996</v>
      </c>
      <c r="R8">
        <v>0</v>
      </c>
      <c r="S8" s="1">
        <f t="shared" si="1"/>
        <v>0</v>
      </c>
      <c r="T8" t="s">
        <v>13</v>
      </c>
      <c r="U8">
        <v>5</v>
      </c>
      <c r="V8" s="1">
        <v>-1.14039921144981</v>
      </c>
      <c r="W8" s="1">
        <v>-7.3165254453277697</v>
      </c>
      <c r="X8">
        <v>11586</v>
      </c>
      <c r="Y8" s="2">
        <v>2.7127361091457101E-13</v>
      </c>
      <c r="Z8" s="2">
        <v>1.00371236038391E-12</v>
      </c>
      <c r="AA8">
        <v>1</v>
      </c>
      <c r="AC8" t="s">
        <v>13</v>
      </c>
      <c r="AD8">
        <v>5</v>
      </c>
      <c r="AE8" s="1">
        <v>-1.2473283259107</v>
      </c>
      <c r="AF8" s="1">
        <v>-8.6982608694710706</v>
      </c>
      <c r="AG8">
        <v>11586</v>
      </c>
      <c r="AH8">
        <v>3.8234735078317998E-18</v>
      </c>
      <c r="AI8">
        <v>1.6643355269385501E-17</v>
      </c>
      <c r="AJ8">
        <v>1</v>
      </c>
      <c r="AM8" t="b">
        <f t="shared" si="2"/>
        <v>1</v>
      </c>
      <c r="AN8" t="b">
        <f t="shared" si="3"/>
        <v>0</v>
      </c>
    </row>
    <row r="9" spans="1:40" x14ac:dyDescent="0.25">
      <c r="A9" t="s">
        <v>95</v>
      </c>
      <c r="B9" t="s">
        <v>168</v>
      </c>
      <c r="C9">
        <v>6</v>
      </c>
      <c r="D9" s="1">
        <v>3.3326811854799101</v>
      </c>
      <c r="E9" s="1">
        <v>5.0114567856242198</v>
      </c>
      <c r="F9">
        <v>12652</v>
      </c>
      <c r="G9" s="2">
        <v>5.4749537859301604E-7</v>
      </c>
      <c r="H9" s="2">
        <v>1.09499075718603E-6</v>
      </c>
      <c r="I9">
        <v>1</v>
      </c>
      <c r="J9" s="1">
        <f t="shared" si="0"/>
        <v>3.3326811854799101</v>
      </c>
      <c r="K9" t="s">
        <v>14</v>
      </c>
      <c r="L9">
        <v>6</v>
      </c>
      <c r="M9" s="1">
        <v>0.96979268379420203</v>
      </c>
      <c r="N9" s="1">
        <v>1.5678023667107299</v>
      </c>
      <c r="O9">
        <v>12652</v>
      </c>
      <c r="P9">
        <v>0.116952270670799</v>
      </c>
      <c r="Q9">
        <v>0.151832772449809</v>
      </c>
      <c r="R9">
        <v>0</v>
      </c>
      <c r="S9" s="1">
        <f t="shared" si="1"/>
        <v>0</v>
      </c>
      <c r="T9" t="s">
        <v>14</v>
      </c>
      <c r="U9">
        <v>6</v>
      </c>
      <c r="V9" s="1">
        <v>-0.71734141606154</v>
      </c>
      <c r="W9" s="1">
        <v>-6.5326674759713397</v>
      </c>
      <c r="X9">
        <v>11586</v>
      </c>
      <c r="Y9" s="2">
        <v>6.7313951352814798E-11</v>
      </c>
      <c r="Z9" s="2">
        <v>1.6604108000361E-10</v>
      </c>
      <c r="AA9">
        <v>1</v>
      </c>
      <c r="AC9" t="s">
        <v>14</v>
      </c>
      <c r="AD9">
        <v>6</v>
      </c>
      <c r="AE9" s="1">
        <v>-0.67762266095513402</v>
      </c>
      <c r="AF9" s="1">
        <v>-5.95434051826226</v>
      </c>
      <c r="AG9">
        <v>11586</v>
      </c>
      <c r="AH9">
        <v>2.6869267059121102E-9</v>
      </c>
      <c r="AI9">
        <v>5.2324362167762297E-9</v>
      </c>
      <c r="AJ9">
        <v>1</v>
      </c>
      <c r="AM9" t="b">
        <f t="shared" si="2"/>
        <v>1</v>
      </c>
      <c r="AN9" t="b">
        <f t="shared" si="3"/>
        <v>1</v>
      </c>
    </row>
    <row r="10" spans="1:40" x14ac:dyDescent="0.25">
      <c r="A10" s="3" t="s">
        <v>85</v>
      </c>
      <c r="B10" t="s">
        <v>169</v>
      </c>
      <c r="C10">
        <v>7</v>
      </c>
      <c r="D10" s="1">
        <v>-1.76150570825147</v>
      </c>
      <c r="E10" s="1">
        <v>-2.4544242939946002</v>
      </c>
      <c r="F10">
        <v>12652</v>
      </c>
      <c r="G10">
        <v>1.41244096221351E-2</v>
      </c>
      <c r="H10">
        <v>1.93556724451481E-2</v>
      </c>
      <c r="I10">
        <v>1</v>
      </c>
      <c r="J10" s="1">
        <f t="shared" si="0"/>
        <v>1.76150570825147</v>
      </c>
      <c r="K10" t="s">
        <v>15</v>
      </c>
      <c r="L10">
        <v>7</v>
      </c>
      <c r="M10" s="1">
        <v>-2.0285701665006601</v>
      </c>
      <c r="N10" s="1">
        <v>-3.0093741594519798</v>
      </c>
      <c r="O10">
        <v>12652</v>
      </c>
      <c r="P10">
        <v>2.62302095012574E-3</v>
      </c>
      <c r="Q10">
        <v>3.8820710061860898E-3</v>
      </c>
      <c r="R10">
        <v>1</v>
      </c>
      <c r="S10" s="1">
        <f t="shared" si="1"/>
        <v>2.0285701665006601</v>
      </c>
      <c r="T10" t="s">
        <v>15</v>
      </c>
      <c r="U10">
        <v>7</v>
      </c>
      <c r="V10" s="1">
        <v>-1.39371891165521</v>
      </c>
      <c r="W10" s="1">
        <v>-7.8327887864081402</v>
      </c>
      <c r="X10">
        <v>11586</v>
      </c>
      <c r="Y10">
        <v>5.1874956548379601E-15</v>
      </c>
      <c r="Z10">
        <v>2.5591645230533901E-14</v>
      </c>
      <c r="AA10">
        <v>1</v>
      </c>
      <c r="AC10" t="s">
        <v>15</v>
      </c>
      <c r="AD10">
        <v>7</v>
      </c>
      <c r="AE10" s="1">
        <v>-1.3724868184877399</v>
      </c>
      <c r="AF10" s="1">
        <v>-8.9913292201674402</v>
      </c>
      <c r="AG10">
        <v>11586</v>
      </c>
      <c r="AH10">
        <v>2.82042368152527E-19</v>
      </c>
      <c r="AI10">
        <v>1.4907953745205E-18</v>
      </c>
      <c r="AJ10">
        <v>1</v>
      </c>
      <c r="AM10" t="b">
        <f t="shared" si="2"/>
        <v>1</v>
      </c>
      <c r="AN10" t="b">
        <f t="shared" si="3"/>
        <v>1</v>
      </c>
    </row>
    <row r="11" spans="1:40" x14ac:dyDescent="0.25">
      <c r="A11" t="s">
        <v>113</v>
      </c>
      <c r="B11" t="s">
        <v>170</v>
      </c>
      <c r="C11">
        <v>8</v>
      </c>
      <c r="D11" s="1">
        <v>4.26280796354615</v>
      </c>
      <c r="E11" s="1">
        <v>5.8165140900267502</v>
      </c>
      <c r="F11">
        <v>12652</v>
      </c>
      <c r="G11" s="2">
        <v>6.1540616342262702E-9</v>
      </c>
      <c r="H11" s="2">
        <v>1.30114445980783E-8</v>
      </c>
      <c r="I11">
        <v>1</v>
      </c>
      <c r="J11" s="1">
        <f t="shared" si="0"/>
        <v>4.26280796354615</v>
      </c>
      <c r="K11" t="s">
        <v>16</v>
      </c>
      <c r="L11">
        <v>8</v>
      </c>
      <c r="M11" s="1">
        <v>-1.58368899004161</v>
      </c>
      <c r="N11" s="1">
        <v>-2.2971824048789902</v>
      </c>
      <c r="O11">
        <v>12652</v>
      </c>
      <c r="P11">
        <v>2.1624615363961999E-2</v>
      </c>
      <c r="Q11">
        <v>3.0192859187418701E-2</v>
      </c>
      <c r="R11">
        <v>1</v>
      </c>
      <c r="S11" s="1">
        <f t="shared" si="1"/>
        <v>1.58368899004161</v>
      </c>
      <c r="T11" t="s">
        <v>16</v>
      </c>
      <c r="U11">
        <v>8</v>
      </c>
      <c r="V11" s="1">
        <v>-0.92384245744045301</v>
      </c>
      <c r="W11" s="1">
        <v>-7.7913835735721504</v>
      </c>
      <c r="X11">
        <v>11586</v>
      </c>
      <c r="Y11" s="2">
        <v>7.1931464333616901E-15</v>
      </c>
      <c r="Z11" s="2">
        <v>3.3268302254297797E-14</v>
      </c>
      <c r="AA11">
        <v>1</v>
      </c>
      <c r="AC11" t="s">
        <v>16</v>
      </c>
      <c r="AD11">
        <v>8</v>
      </c>
      <c r="AE11" s="1">
        <v>-1.21885148242097</v>
      </c>
      <c r="AF11" s="1">
        <v>-10.03377324689</v>
      </c>
      <c r="AG11">
        <v>11586</v>
      </c>
      <c r="AH11">
        <v>1.3518358048761199E-23</v>
      </c>
      <c r="AI11">
        <v>1.2504481195104101E-22</v>
      </c>
      <c r="AJ11">
        <v>1</v>
      </c>
      <c r="AM11" t="b">
        <f t="shared" si="2"/>
        <v>1</v>
      </c>
      <c r="AN11" t="b">
        <f t="shared" si="3"/>
        <v>1</v>
      </c>
    </row>
    <row r="12" spans="1:40" x14ac:dyDescent="0.25">
      <c r="A12" t="s">
        <v>114</v>
      </c>
      <c r="B12" t="s">
        <v>171</v>
      </c>
      <c r="C12">
        <v>9</v>
      </c>
      <c r="D12" s="1">
        <v>0.74892529369513305</v>
      </c>
      <c r="E12" s="1">
        <v>1.0704787536954199</v>
      </c>
      <c r="F12">
        <v>12652</v>
      </c>
      <c r="G12">
        <v>0.28442428803009501</v>
      </c>
      <c r="H12">
        <v>0.31889995930647003</v>
      </c>
      <c r="I12">
        <v>0</v>
      </c>
      <c r="J12" s="1">
        <f t="shared" si="0"/>
        <v>0</v>
      </c>
      <c r="K12" t="s">
        <v>17</v>
      </c>
      <c r="L12">
        <v>9</v>
      </c>
      <c r="M12" s="1">
        <v>-0.15228366336475399</v>
      </c>
      <c r="N12" s="1">
        <v>-0.21372953164401401</v>
      </c>
      <c r="O12">
        <v>12652</v>
      </c>
      <c r="P12">
        <v>0.83076142448561596</v>
      </c>
      <c r="Q12">
        <v>0.85383813072132797</v>
      </c>
      <c r="R12">
        <v>0</v>
      </c>
      <c r="S12" s="1">
        <f t="shared" si="1"/>
        <v>0</v>
      </c>
      <c r="T12" t="s">
        <v>17</v>
      </c>
      <c r="U12">
        <v>9</v>
      </c>
      <c r="V12" s="1">
        <v>-0.500048007743364</v>
      </c>
      <c r="W12" s="1">
        <v>-4.6638144793526699</v>
      </c>
      <c r="X12">
        <v>11586</v>
      </c>
      <c r="Y12">
        <v>3.1387156154721998E-6</v>
      </c>
      <c r="Z12">
        <v>5.5301179891653101E-6</v>
      </c>
      <c r="AA12">
        <v>1</v>
      </c>
      <c r="AC12" t="s">
        <v>17</v>
      </c>
      <c r="AD12">
        <v>9</v>
      </c>
      <c r="AE12" s="1">
        <v>-0.69453381388649404</v>
      </c>
      <c r="AF12" s="1">
        <v>-5.84620943584006</v>
      </c>
      <c r="AG12">
        <v>11586</v>
      </c>
      <c r="AH12">
        <v>5.1646361856402596E-9</v>
      </c>
      <c r="AI12">
        <v>9.5545769434344807E-9</v>
      </c>
      <c r="AJ12">
        <v>1</v>
      </c>
      <c r="AM12" t="b">
        <f t="shared" si="2"/>
        <v>1</v>
      </c>
      <c r="AN12" t="b">
        <f t="shared" si="3"/>
        <v>0</v>
      </c>
    </row>
    <row r="13" spans="1:40" x14ac:dyDescent="0.25">
      <c r="A13" t="s">
        <v>115</v>
      </c>
      <c r="B13" t="s">
        <v>172</v>
      </c>
      <c r="C13">
        <v>10</v>
      </c>
      <c r="D13" s="1">
        <v>8.8550573144769302</v>
      </c>
      <c r="E13" s="1">
        <v>10.952523904194001</v>
      </c>
      <c r="F13">
        <v>12652</v>
      </c>
      <c r="G13" s="2">
        <v>8.61252147969331E-28</v>
      </c>
      <c r="H13" s="2">
        <v>5.7938780863391302E-27</v>
      </c>
      <c r="I13">
        <v>1</v>
      </c>
      <c r="J13" s="1">
        <f t="shared" si="0"/>
        <v>8.8550573144769302</v>
      </c>
      <c r="K13" t="s">
        <v>18</v>
      </c>
      <c r="L13">
        <v>10</v>
      </c>
      <c r="M13" s="1">
        <v>9.4277978234890707</v>
      </c>
      <c r="N13" s="1">
        <v>10.8423599579398</v>
      </c>
      <c r="O13">
        <v>12652</v>
      </c>
      <c r="P13" s="2">
        <v>2.8571519787132301E-27</v>
      </c>
      <c r="Q13" s="2">
        <v>1.32143279015486E-26</v>
      </c>
      <c r="R13">
        <v>1</v>
      </c>
      <c r="S13" s="1">
        <f t="shared" si="1"/>
        <v>9.4277978234890707</v>
      </c>
      <c r="T13" t="s">
        <v>18</v>
      </c>
      <c r="U13">
        <v>10</v>
      </c>
      <c r="V13" s="1">
        <v>-0.137324094702483</v>
      </c>
      <c r="W13" s="1">
        <v>-0.66865311893924995</v>
      </c>
      <c r="X13">
        <v>11586</v>
      </c>
      <c r="Y13" s="2">
        <v>0.50373010095832904</v>
      </c>
      <c r="Z13" s="2">
        <v>0.54023228218719299</v>
      </c>
      <c r="AA13">
        <v>0</v>
      </c>
      <c r="AC13" t="s">
        <v>18</v>
      </c>
      <c r="AD13">
        <v>10</v>
      </c>
      <c r="AE13" s="1">
        <v>-0.22745364264968199</v>
      </c>
      <c r="AF13" s="1">
        <v>-1.2591748366100599</v>
      </c>
      <c r="AG13">
        <v>11586</v>
      </c>
      <c r="AH13" s="2">
        <v>0.20799255595349</v>
      </c>
      <c r="AI13" s="2">
        <v>0.22634484030232699</v>
      </c>
      <c r="AJ13">
        <v>0</v>
      </c>
      <c r="AM13" t="b">
        <f t="shared" si="2"/>
        <v>1</v>
      </c>
      <c r="AN13" t="b">
        <f t="shared" si="3"/>
        <v>1</v>
      </c>
    </row>
    <row r="14" spans="1:40" x14ac:dyDescent="0.25">
      <c r="A14" s="4" t="s">
        <v>86</v>
      </c>
      <c r="B14" t="s">
        <v>173</v>
      </c>
      <c r="C14">
        <v>11</v>
      </c>
      <c r="D14" s="1">
        <v>5.8784856489096402</v>
      </c>
      <c r="E14" s="1">
        <v>7.3512809578149501</v>
      </c>
      <c r="F14">
        <v>12652</v>
      </c>
      <c r="G14" s="2">
        <v>2.0838445655040299E-13</v>
      </c>
      <c r="H14" s="2">
        <v>5.5073034945463798E-13</v>
      </c>
      <c r="I14">
        <v>1</v>
      </c>
      <c r="J14" s="1">
        <f t="shared" si="0"/>
        <v>5.8784856489096402</v>
      </c>
      <c r="K14" t="s">
        <v>19</v>
      </c>
      <c r="L14">
        <v>11</v>
      </c>
      <c r="M14" s="1">
        <v>11.643657670530599</v>
      </c>
      <c r="N14" s="1">
        <v>13.628567336782201</v>
      </c>
      <c r="O14">
        <v>12652</v>
      </c>
      <c r="P14" s="2">
        <v>5.35873491717488E-42</v>
      </c>
      <c r="Q14" s="2">
        <v>6.60910639784901E-41</v>
      </c>
      <c r="R14">
        <v>1</v>
      </c>
      <c r="S14" s="1">
        <f t="shared" si="1"/>
        <v>11.643657670530599</v>
      </c>
      <c r="T14" t="s">
        <v>19</v>
      </c>
      <c r="U14">
        <v>11</v>
      </c>
      <c r="V14" s="1">
        <v>0.25093565142698998</v>
      </c>
      <c r="W14" s="1">
        <v>1.44499178994831</v>
      </c>
      <c r="X14">
        <v>11586</v>
      </c>
      <c r="Y14" s="2">
        <v>0.14848723613980999</v>
      </c>
      <c r="Z14" s="2">
        <v>0.171688366786655</v>
      </c>
      <c r="AA14">
        <v>0</v>
      </c>
      <c r="AC14" t="s">
        <v>19</v>
      </c>
      <c r="AD14">
        <v>11</v>
      </c>
      <c r="AE14" s="1">
        <v>0.207841209149007</v>
      </c>
      <c r="AF14" s="1">
        <v>1.2046898664954799</v>
      </c>
      <c r="AG14">
        <v>11586</v>
      </c>
      <c r="AH14" s="2">
        <v>0.228347656717338</v>
      </c>
      <c r="AI14" s="2">
        <v>0.24489458836352199</v>
      </c>
      <c r="AJ14">
        <v>0</v>
      </c>
      <c r="AM14" t="b">
        <f t="shared" si="2"/>
        <v>1</v>
      </c>
      <c r="AN14" t="b">
        <f t="shared" si="3"/>
        <v>1</v>
      </c>
    </row>
    <row r="15" spans="1:40" x14ac:dyDescent="0.25">
      <c r="A15" t="s">
        <v>116</v>
      </c>
      <c r="B15" t="s">
        <v>174</v>
      </c>
      <c r="C15">
        <v>12</v>
      </c>
      <c r="D15" s="1">
        <v>1.99708692971756</v>
      </c>
      <c r="E15" s="1">
        <v>2.59419061205499</v>
      </c>
      <c r="F15">
        <v>12652</v>
      </c>
      <c r="G15">
        <v>9.49232084741756E-3</v>
      </c>
      <c r="H15">
        <v>1.3253429107715001E-2</v>
      </c>
      <c r="I15">
        <v>1</v>
      </c>
      <c r="J15" s="1">
        <f t="shared" si="0"/>
        <v>1.99708692971756</v>
      </c>
      <c r="K15" t="s">
        <v>20</v>
      </c>
      <c r="L15">
        <v>12</v>
      </c>
      <c r="M15" s="1">
        <v>0.61590101061588398</v>
      </c>
      <c r="N15" s="1">
        <v>0.91765420007217102</v>
      </c>
      <c r="O15">
        <v>12652</v>
      </c>
      <c r="P15">
        <v>0.35881742483481099</v>
      </c>
      <c r="Q15">
        <v>0.41488264746525</v>
      </c>
      <c r="R15">
        <v>0</v>
      </c>
      <c r="S15" s="1">
        <f t="shared" si="1"/>
        <v>0</v>
      </c>
      <c r="T15" t="s">
        <v>20</v>
      </c>
      <c r="U15">
        <v>12</v>
      </c>
      <c r="V15" s="1">
        <v>-1.0989674353702199</v>
      </c>
      <c r="W15" s="1">
        <v>-9.1532357601793297</v>
      </c>
      <c r="X15">
        <v>11586</v>
      </c>
      <c r="Y15">
        <v>6.4472960335242802E-20</v>
      </c>
      <c r="Z15">
        <v>6.81571294972567E-19</v>
      </c>
      <c r="AA15">
        <v>1</v>
      </c>
      <c r="AC15" t="s">
        <v>20</v>
      </c>
      <c r="AD15">
        <v>12</v>
      </c>
      <c r="AE15" s="1">
        <v>-1.07359951245324</v>
      </c>
      <c r="AF15" s="1">
        <v>-9.2387382086610295</v>
      </c>
      <c r="AG15">
        <v>11586</v>
      </c>
      <c r="AH15">
        <v>2.9272294794719402E-20</v>
      </c>
      <c r="AI15">
        <v>1.80512484567436E-19</v>
      </c>
      <c r="AJ15">
        <v>1</v>
      </c>
      <c r="AM15" t="b">
        <f t="shared" si="2"/>
        <v>1</v>
      </c>
      <c r="AN15" t="b">
        <f t="shared" si="3"/>
        <v>0</v>
      </c>
    </row>
    <row r="16" spans="1:40" x14ac:dyDescent="0.25">
      <c r="A16" t="s">
        <v>117</v>
      </c>
      <c r="B16" t="s">
        <v>175</v>
      </c>
      <c r="C16">
        <v>13</v>
      </c>
      <c r="D16" s="1">
        <v>7.0222984410195304</v>
      </c>
      <c r="E16" s="1">
        <v>7.4177048930673202</v>
      </c>
      <c r="F16">
        <v>12652</v>
      </c>
      <c r="G16" s="2">
        <v>1.26764285794907E-13</v>
      </c>
      <c r="H16" s="2">
        <v>3.4742804254900403E-13</v>
      </c>
      <c r="I16">
        <v>1</v>
      </c>
      <c r="J16" s="1">
        <f t="shared" si="0"/>
        <v>7.0222984410195304</v>
      </c>
      <c r="K16" t="s">
        <v>21</v>
      </c>
      <c r="L16">
        <v>13</v>
      </c>
      <c r="M16" s="1">
        <v>-2.4316074222983701</v>
      </c>
      <c r="N16" s="1">
        <v>-3.1021200285441699</v>
      </c>
      <c r="O16">
        <v>12652</v>
      </c>
      <c r="P16">
        <v>1.9256295549869801E-3</v>
      </c>
      <c r="Q16">
        <v>2.9080936136538101E-3</v>
      </c>
      <c r="R16">
        <v>1</v>
      </c>
      <c r="S16" s="1">
        <f t="shared" si="1"/>
        <v>2.4316074222983701</v>
      </c>
      <c r="T16" t="s">
        <v>21</v>
      </c>
      <c r="U16">
        <v>13</v>
      </c>
      <c r="V16" s="1">
        <v>-1.0627033994316699</v>
      </c>
      <c r="W16" s="1">
        <v>-6.1963761031770899</v>
      </c>
      <c r="X16">
        <v>11586</v>
      </c>
      <c r="Y16" s="2">
        <v>5.9738900834700298E-10</v>
      </c>
      <c r="Z16" s="2">
        <v>1.33959959447509E-9</v>
      </c>
      <c r="AA16">
        <v>1</v>
      </c>
      <c r="AC16" t="s">
        <v>21</v>
      </c>
      <c r="AD16">
        <v>13</v>
      </c>
      <c r="AE16" s="1">
        <v>-1.25568379363623</v>
      </c>
      <c r="AF16" s="1">
        <v>-6.886498711882</v>
      </c>
      <c r="AG16">
        <v>11586</v>
      </c>
      <c r="AH16">
        <v>6.0139380193567103E-12</v>
      </c>
      <c r="AI16">
        <v>1.4834380447746501E-11</v>
      </c>
      <c r="AJ16">
        <v>1</v>
      </c>
      <c r="AM16" t="b">
        <f t="shared" si="2"/>
        <v>1</v>
      </c>
      <c r="AN16" t="b">
        <f t="shared" si="3"/>
        <v>1</v>
      </c>
    </row>
    <row r="17" spans="1:40" x14ac:dyDescent="0.25">
      <c r="A17" t="s">
        <v>118</v>
      </c>
      <c r="B17" t="s">
        <v>176</v>
      </c>
      <c r="C17">
        <v>14</v>
      </c>
      <c r="D17" s="1">
        <v>5.9715967293877004</v>
      </c>
      <c r="E17" s="1">
        <v>7.4869749370815004</v>
      </c>
      <c r="F17">
        <v>12652</v>
      </c>
      <c r="G17" s="2">
        <v>7.5144662616401499E-14</v>
      </c>
      <c r="H17" s="2">
        <v>2.13873270523604E-13</v>
      </c>
      <c r="I17">
        <v>1</v>
      </c>
      <c r="J17" s="1">
        <f t="shared" si="0"/>
        <v>5.9715967293877004</v>
      </c>
      <c r="K17" t="s">
        <v>22</v>
      </c>
      <c r="L17">
        <v>14</v>
      </c>
      <c r="M17" s="1">
        <v>-0.25780792549007903</v>
      </c>
      <c r="N17" s="1">
        <v>-0.35353303298810601</v>
      </c>
      <c r="O17">
        <v>12652</v>
      </c>
      <c r="P17">
        <v>0.72369475929987503</v>
      </c>
      <c r="Q17">
        <v>0.765048745545582</v>
      </c>
      <c r="R17">
        <v>0</v>
      </c>
      <c r="S17" s="1">
        <f t="shared" si="1"/>
        <v>0</v>
      </c>
      <c r="T17" t="s">
        <v>22</v>
      </c>
      <c r="U17">
        <v>14</v>
      </c>
      <c r="V17" s="1">
        <v>-1.4162054321239801</v>
      </c>
      <c r="W17" s="1">
        <v>-10.5136891565478</v>
      </c>
      <c r="X17">
        <v>11586</v>
      </c>
      <c r="Y17" s="2">
        <v>9.7549468296100801E-26</v>
      </c>
      <c r="Z17" s="2">
        <v>1.4437321307822899E-24</v>
      </c>
      <c r="AA17">
        <v>1</v>
      </c>
      <c r="AC17" t="s">
        <v>22</v>
      </c>
      <c r="AD17">
        <v>14</v>
      </c>
      <c r="AE17" s="1">
        <v>-1.44575632750006</v>
      </c>
      <c r="AF17" s="1">
        <v>-11.014332446120299</v>
      </c>
      <c r="AG17">
        <v>11586</v>
      </c>
      <c r="AH17">
        <v>4.4911682371099204E-28</v>
      </c>
      <c r="AI17">
        <v>6.6469289909226802E-27</v>
      </c>
      <c r="AJ17">
        <v>1</v>
      </c>
      <c r="AM17" t="b">
        <f t="shared" si="2"/>
        <v>1</v>
      </c>
      <c r="AN17" t="b">
        <f t="shared" si="3"/>
        <v>0</v>
      </c>
    </row>
    <row r="18" spans="1:40" x14ac:dyDescent="0.25">
      <c r="A18" t="s">
        <v>119</v>
      </c>
      <c r="B18" t="s">
        <v>177</v>
      </c>
      <c r="C18">
        <v>15</v>
      </c>
      <c r="D18" s="1">
        <v>8.2524324076448501</v>
      </c>
      <c r="E18" s="1">
        <v>12.6099492184802</v>
      </c>
      <c r="F18">
        <v>12652</v>
      </c>
      <c r="G18" s="2">
        <v>3.0736807949927103E-36</v>
      </c>
      <c r="H18" s="2">
        <v>3.7908729804910198E-35</v>
      </c>
      <c r="I18">
        <v>1</v>
      </c>
      <c r="J18" s="1">
        <f t="shared" si="0"/>
        <v>8.2524324076448501</v>
      </c>
      <c r="K18" t="s">
        <v>23</v>
      </c>
      <c r="L18">
        <v>15</v>
      </c>
      <c r="M18" s="1">
        <v>0.83028578635455197</v>
      </c>
      <c r="N18" s="1">
        <v>1.2727620479063999</v>
      </c>
      <c r="O18">
        <v>12652</v>
      </c>
      <c r="P18">
        <v>0.203125879908297</v>
      </c>
      <c r="Q18">
        <v>0.25052191855356698</v>
      </c>
      <c r="R18">
        <v>0</v>
      </c>
      <c r="S18" s="1">
        <f t="shared" si="1"/>
        <v>0</v>
      </c>
      <c r="T18" t="s">
        <v>23</v>
      </c>
      <c r="U18">
        <v>15</v>
      </c>
      <c r="V18" s="1">
        <v>-1.2778229742909799</v>
      </c>
      <c r="W18" s="1">
        <v>-11.541347574223501</v>
      </c>
      <c r="X18">
        <v>11586</v>
      </c>
      <c r="Y18" s="2">
        <v>1.20050401578678E-30</v>
      </c>
      <c r="Z18" s="2">
        <v>4.4418648584111002E-29</v>
      </c>
      <c r="AA18">
        <v>1</v>
      </c>
      <c r="AC18" t="s">
        <v>23</v>
      </c>
      <c r="AD18">
        <v>15</v>
      </c>
      <c r="AE18" s="1">
        <v>-1.2712747124378601</v>
      </c>
      <c r="AF18" s="1">
        <v>-11.815546366629899</v>
      </c>
      <c r="AG18">
        <v>11586</v>
      </c>
      <c r="AH18">
        <v>4.9534422714379903E-32</v>
      </c>
      <c r="AI18">
        <v>1.22184909362137E-30</v>
      </c>
      <c r="AJ18">
        <v>1</v>
      </c>
      <c r="AM18" t="b">
        <f t="shared" si="2"/>
        <v>1</v>
      </c>
      <c r="AN18" t="b">
        <f t="shared" si="3"/>
        <v>0</v>
      </c>
    </row>
    <row r="19" spans="1:40" x14ac:dyDescent="0.25">
      <c r="A19" t="s">
        <v>120</v>
      </c>
      <c r="B19" t="s">
        <v>178</v>
      </c>
      <c r="C19">
        <v>16</v>
      </c>
      <c r="D19" s="1">
        <v>-0.183039274476374</v>
      </c>
      <c r="E19" s="1">
        <v>-0.320451042358463</v>
      </c>
      <c r="F19">
        <v>12652</v>
      </c>
      <c r="G19">
        <v>0.748631729746009</v>
      </c>
      <c r="H19">
        <v>0.76942705557228697</v>
      </c>
      <c r="I19">
        <v>0</v>
      </c>
      <c r="J19" s="1">
        <f t="shared" si="0"/>
        <v>0</v>
      </c>
      <c r="K19" t="s">
        <v>24</v>
      </c>
      <c r="L19">
        <v>16</v>
      </c>
      <c r="M19" s="1">
        <v>-0.44989840654464702</v>
      </c>
      <c r="N19" s="1">
        <v>-0.78888641564720896</v>
      </c>
      <c r="O19">
        <v>12652</v>
      </c>
      <c r="P19">
        <v>0.43019317793698603</v>
      </c>
      <c r="Q19">
        <v>0.48233780556571199</v>
      </c>
      <c r="R19">
        <v>0</v>
      </c>
      <c r="S19" s="1">
        <f t="shared" si="1"/>
        <v>0</v>
      </c>
      <c r="T19" t="s">
        <v>24</v>
      </c>
      <c r="U19">
        <v>16</v>
      </c>
      <c r="V19" s="1">
        <v>-1.4326229946284099</v>
      </c>
      <c r="W19" s="1">
        <v>-12.927821490290301</v>
      </c>
      <c r="X19">
        <v>11586</v>
      </c>
      <c r="Y19">
        <v>5.7373382899983802E-38</v>
      </c>
      <c r="Z19">
        <v>4.2456303345988001E-36</v>
      </c>
      <c r="AA19">
        <v>1</v>
      </c>
      <c r="AC19" t="s">
        <v>24</v>
      </c>
      <c r="AD19">
        <v>16</v>
      </c>
      <c r="AE19" s="1">
        <v>-1.5137205829401701</v>
      </c>
      <c r="AF19" s="1">
        <v>-13.755141580500601</v>
      </c>
      <c r="AG19">
        <v>11586</v>
      </c>
      <c r="AH19">
        <v>1.02675865729569E-42</v>
      </c>
      <c r="AI19">
        <v>7.5980140639881203E-41</v>
      </c>
      <c r="AJ19">
        <v>1</v>
      </c>
      <c r="AM19" t="b">
        <f t="shared" si="2"/>
        <v>0</v>
      </c>
      <c r="AN19" t="b">
        <f t="shared" si="3"/>
        <v>0</v>
      </c>
    </row>
    <row r="20" spans="1:40" x14ac:dyDescent="0.25">
      <c r="A20" t="s">
        <v>96</v>
      </c>
      <c r="B20" t="s">
        <v>179</v>
      </c>
      <c r="C20">
        <v>17</v>
      </c>
      <c r="D20" s="1">
        <v>-0.95283735735655894</v>
      </c>
      <c r="E20" s="1">
        <v>-1.2377450973380399</v>
      </c>
      <c r="F20">
        <v>12652</v>
      </c>
      <c r="G20">
        <v>0.215833560372133</v>
      </c>
      <c r="H20">
        <v>0.24571820719289</v>
      </c>
      <c r="I20">
        <v>0</v>
      </c>
      <c r="J20" s="1">
        <f t="shared" si="0"/>
        <v>0</v>
      </c>
      <c r="K20" t="s">
        <v>25</v>
      </c>
      <c r="L20">
        <v>17</v>
      </c>
      <c r="M20" s="1">
        <v>4.6369311040025796</v>
      </c>
      <c r="N20" s="1">
        <v>5.1705227621591403</v>
      </c>
      <c r="O20">
        <v>12652</v>
      </c>
      <c r="P20" s="2">
        <v>2.3700194730686999E-7</v>
      </c>
      <c r="Q20" s="2">
        <v>4.4969600258226698E-7</v>
      </c>
      <c r="R20">
        <v>1</v>
      </c>
      <c r="S20" s="1">
        <f t="shared" si="1"/>
        <v>4.6369311040025796</v>
      </c>
      <c r="T20" t="s">
        <v>25</v>
      </c>
      <c r="U20">
        <v>17</v>
      </c>
      <c r="V20" s="1">
        <v>-0.66593636619946495</v>
      </c>
      <c r="W20" s="1">
        <v>-3.89476447382583</v>
      </c>
      <c r="X20">
        <v>11586</v>
      </c>
      <c r="Y20">
        <v>9.8846290198756906E-5</v>
      </c>
      <c r="Z20">
        <v>1.49278070912408E-4</v>
      </c>
      <c r="AA20">
        <v>1</v>
      </c>
      <c r="AC20" t="s">
        <v>25</v>
      </c>
      <c r="AD20">
        <v>17</v>
      </c>
      <c r="AE20" s="1">
        <v>-0.73616816874063395</v>
      </c>
      <c r="AF20" s="1">
        <v>-4.0302829017663999</v>
      </c>
      <c r="AG20">
        <v>11586</v>
      </c>
      <c r="AH20" s="2">
        <v>5.6065989441063301E-5</v>
      </c>
      <c r="AI20" s="2">
        <v>8.6435067054972599E-5</v>
      </c>
      <c r="AJ20">
        <v>1</v>
      </c>
      <c r="AM20" t="b">
        <f t="shared" si="2"/>
        <v>1</v>
      </c>
      <c r="AN20" t="b">
        <f t="shared" si="3"/>
        <v>1</v>
      </c>
    </row>
    <row r="21" spans="1:40" x14ac:dyDescent="0.25">
      <c r="A21" t="s">
        <v>121</v>
      </c>
      <c r="B21" t="s">
        <v>180</v>
      </c>
      <c r="C21">
        <v>18</v>
      </c>
      <c r="D21" s="1">
        <v>-0.49653737007037102</v>
      </c>
      <c r="E21" s="1">
        <v>-0.70821930008457701</v>
      </c>
      <c r="F21">
        <v>12652</v>
      </c>
      <c r="G21">
        <v>0.47882212966898702</v>
      </c>
      <c r="H21">
        <v>0.52107114111036801</v>
      </c>
      <c r="I21">
        <v>0</v>
      </c>
      <c r="J21" s="1">
        <f t="shared" si="0"/>
        <v>0</v>
      </c>
      <c r="K21" t="s">
        <v>26</v>
      </c>
      <c r="L21">
        <v>18</v>
      </c>
      <c r="M21" s="1">
        <v>1.75541754039867</v>
      </c>
      <c r="N21" s="1">
        <v>2.38968194747128</v>
      </c>
      <c r="O21">
        <v>12652</v>
      </c>
      <c r="P21">
        <v>1.6877518411838301E-2</v>
      </c>
      <c r="Q21">
        <v>2.44889482838439E-2</v>
      </c>
      <c r="R21">
        <v>1</v>
      </c>
      <c r="S21" s="1">
        <f t="shared" si="1"/>
        <v>1.75541754039867</v>
      </c>
      <c r="T21" t="s">
        <v>26</v>
      </c>
      <c r="U21">
        <v>18</v>
      </c>
      <c r="V21" s="1">
        <v>-0.43691657141575302</v>
      </c>
      <c r="W21" s="1">
        <v>-2.9777716068979601</v>
      </c>
      <c r="X21">
        <v>11586</v>
      </c>
      <c r="Y21">
        <v>2.9095314634947299E-3</v>
      </c>
      <c r="Z21">
        <v>3.84473800533233E-3</v>
      </c>
      <c r="AA21">
        <v>1</v>
      </c>
      <c r="AC21" t="s">
        <v>26</v>
      </c>
      <c r="AD21">
        <v>18</v>
      </c>
      <c r="AE21" s="1">
        <v>-0.47253979196965101</v>
      </c>
      <c r="AF21" s="1">
        <v>-3.1246542044178902</v>
      </c>
      <c r="AG21">
        <v>11586</v>
      </c>
      <c r="AH21">
        <v>1.78453621842453E-3</v>
      </c>
      <c r="AI21">
        <v>2.3581371457752701E-3</v>
      </c>
      <c r="AJ21">
        <v>1</v>
      </c>
      <c r="AM21" t="b">
        <f t="shared" si="2"/>
        <v>1</v>
      </c>
      <c r="AN21" t="b">
        <f t="shared" si="3"/>
        <v>1</v>
      </c>
    </row>
    <row r="22" spans="1:40" x14ac:dyDescent="0.25">
      <c r="A22" t="s">
        <v>103</v>
      </c>
      <c r="B22" t="s">
        <v>181</v>
      </c>
      <c r="C22">
        <v>19</v>
      </c>
      <c r="D22" s="1">
        <v>1.44832226114908</v>
      </c>
      <c r="E22" s="1">
        <v>1.97639624177844</v>
      </c>
      <c r="F22">
        <v>12652</v>
      </c>
      <c r="G22">
        <v>4.8131600982467201E-2</v>
      </c>
      <c r="H22">
        <v>6.0368448689874198E-2</v>
      </c>
      <c r="I22">
        <v>0</v>
      </c>
      <c r="J22" s="1">
        <f t="shared" si="0"/>
        <v>0</v>
      </c>
      <c r="K22" t="s">
        <v>27</v>
      </c>
      <c r="L22">
        <v>19</v>
      </c>
      <c r="M22" s="1">
        <v>2.8398339370171501</v>
      </c>
      <c r="N22" s="1">
        <v>3.6615921514791698</v>
      </c>
      <c r="O22">
        <v>12652</v>
      </c>
      <c r="P22">
        <v>2.5167410039268398E-4</v>
      </c>
      <c r="Q22">
        <v>3.96252838916142E-4</v>
      </c>
      <c r="R22">
        <v>1</v>
      </c>
      <c r="S22" s="1">
        <f t="shared" si="1"/>
        <v>2.8398339370171501</v>
      </c>
      <c r="T22" t="s">
        <v>27</v>
      </c>
      <c r="U22">
        <v>19</v>
      </c>
      <c r="V22" s="1">
        <v>-0.58263356121488596</v>
      </c>
      <c r="W22" s="1">
        <v>-5.0622217737637003</v>
      </c>
      <c r="X22">
        <v>11586</v>
      </c>
      <c r="Y22">
        <v>4.2076131337593002E-7</v>
      </c>
      <c r="Z22">
        <v>7.7840842974547096E-7</v>
      </c>
      <c r="AA22">
        <v>1</v>
      </c>
      <c r="AC22" t="s">
        <v>27</v>
      </c>
      <c r="AD22">
        <v>19</v>
      </c>
      <c r="AE22" s="1">
        <v>-0.79616650938979505</v>
      </c>
      <c r="AF22" s="1">
        <v>-6.9642691317123999</v>
      </c>
      <c r="AG22">
        <v>11586</v>
      </c>
      <c r="AH22">
        <v>3.4797217373119798E-12</v>
      </c>
      <c r="AI22">
        <v>9.2527510882377102E-12</v>
      </c>
      <c r="AJ22">
        <v>1</v>
      </c>
      <c r="AM22" t="b">
        <f t="shared" si="2"/>
        <v>1</v>
      </c>
      <c r="AN22" t="b">
        <f t="shared" si="3"/>
        <v>1</v>
      </c>
    </row>
    <row r="23" spans="1:40" x14ac:dyDescent="0.25">
      <c r="A23" t="s">
        <v>122</v>
      </c>
      <c r="B23" t="s">
        <v>182</v>
      </c>
      <c r="C23">
        <v>20</v>
      </c>
      <c r="D23" s="1">
        <v>-0.81429612517711203</v>
      </c>
      <c r="E23" s="1">
        <v>-1.0469511670856599</v>
      </c>
      <c r="F23">
        <v>12652</v>
      </c>
      <c r="G23">
        <v>0.29514210137473801</v>
      </c>
      <c r="H23">
        <v>0.32597784330941199</v>
      </c>
      <c r="I23">
        <v>0</v>
      </c>
      <c r="J23" s="1">
        <f t="shared" si="0"/>
        <v>0</v>
      </c>
      <c r="K23" t="s">
        <v>28</v>
      </c>
      <c r="L23">
        <v>20</v>
      </c>
      <c r="M23" s="1">
        <v>9.0179039574630906</v>
      </c>
      <c r="N23" s="1">
        <v>10.1368740018309</v>
      </c>
      <c r="O23">
        <v>12652</v>
      </c>
      <c r="P23" s="2">
        <v>4.6832922391186098E-24</v>
      </c>
      <c r="Q23" s="2">
        <v>1.7328181284738799E-23</v>
      </c>
      <c r="R23">
        <v>1</v>
      </c>
      <c r="S23" s="1">
        <f t="shared" si="1"/>
        <v>9.0179039574630906</v>
      </c>
      <c r="T23" t="s">
        <v>28</v>
      </c>
      <c r="U23">
        <v>20</v>
      </c>
      <c r="V23" s="1">
        <v>-0.51404103764091402</v>
      </c>
      <c r="W23" s="1">
        <v>-3.1947787199910098</v>
      </c>
      <c r="X23">
        <v>11586</v>
      </c>
      <c r="Y23">
        <v>1.4031294078596199E-3</v>
      </c>
      <c r="Z23">
        <v>1.99676108041561E-3</v>
      </c>
      <c r="AA23">
        <v>1</v>
      </c>
      <c r="AC23" t="s">
        <v>28</v>
      </c>
      <c r="AD23">
        <v>20</v>
      </c>
      <c r="AE23" s="1">
        <v>-0.87414692047741904</v>
      </c>
      <c r="AF23" s="1">
        <v>-5.5948087827450097</v>
      </c>
      <c r="AG23">
        <v>11586</v>
      </c>
      <c r="AH23" s="2">
        <v>2.25876378903156E-8</v>
      </c>
      <c r="AI23" s="2">
        <v>3.9797266759127598E-8</v>
      </c>
      <c r="AJ23">
        <v>1</v>
      </c>
      <c r="AM23" t="b">
        <f t="shared" si="2"/>
        <v>1</v>
      </c>
      <c r="AN23" t="b">
        <f t="shared" si="3"/>
        <v>1</v>
      </c>
    </row>
    <row r="24" spans="1:40" x14ac:dyDescent="0.25">
      <c r="A24" t="s">
        <v>123</v>
      </c>
      <c r="B24" t="s">
        <v>183</v>
      </c>
      <c r="C24">
        <v>21</v>
      </c>
      <c r="D24" s="1">
        <v>8.9779336138051793</v>
      </c>
      <c r="E24" s="1">
        <v>11.749616491553899</v>
      </c>
      <c r="F24">
        <v>12652</v>
      </c>
      <c r="G24" s="2">
        <v>1.03660548100072E-31</v>
      </c>
      <c r="H24" s="2">
        <v>8.5232006215615095E-31</v>
      </c>
      <c r="I24">
        <v>1</v>
      </c>
      <c r="J24" s="1">
        <f t="shared" si="0"/>
        <v>8.9779336138051793</v>
      </c>
      <c r="K24" t="s">
        <v>29</v>
      </c>
      <c r="L24">
        <v>21</v>
      </c>
      <c r="M24" s="1">
        <v>13.4192412468415</v>
      </c>
      <c r="N24" s="1">
        <v>18.5159808122173</v>
      </c>
      <c r="O24">
        <v>12652</v>
      </c>
      <c r="P24" s="2">
        <v>1.5228419936031599E-75</v>
      </c>
      <c r="Q24" s="2">
        <v>3.75634358422114E-74</v>
      </c>
      <c r="R24">
        <v>1</v>
      </c>
      <c r="S24" s="1">
        <f t="shared" si="1"/>
        <v>13.4192412468415</v>
      </c>
      <c r="T24" t="s">
        <v>29</v>
      </c>
      <c r="U24">
        <v>21</v>
      </c>
      <c r="V24" s="1">
        <v>-0.49253253560218002</v>
      </c>
      <c r="W24" s="1">
        <v>-4.0334718784432297</v>
      </c>
      <c r="X24">
        <v>11586</v>
      </c>
      <c r="Y24" s="2">
        <v>5.53112427054243E-5</v>
      </c>
      <c r="Z24" s="2">
        <v>8.8978955656552103E-5</v>
      </c>
      <c r="AA24">
        <v>1</v>
      </c>
      <c r="AC24" t="s">
        <v>29</v>
      </c>
      <c r="AD24">
        <v>21</v>
      </c>
      <c r="AE24" s="1">
        <v>-0.59508469359988603</v>
      </c>
      <c r="AF24" s="1">
        <v>-4.6676404350315899</v>
      </c>
      <c r="AG24">
        <v>11586</v>
      </c>
      <c r="AH24" s="2">
        <v>3.08095620381334E-6</v>
      </c>
      <c r="AI24" s="2">
        <v>4.8508672145146304E-6</v>
      </c>
      <c r="AJ24">
        <v>1</v>
      </c>
      <c r="AM24" t="b">
        <f t="shared" si="2"/>
        <v>1</v>
      </c>
      <c r="AN24" t="b">
        <f t="shared" si="3"/>
        <v>1</v>
      </c>
    </row>
    <row r="25" spans="1:40" x14ac:dyDescent="0.25">
      <c r="A25" s="4" t="s">
        <v>87</v>
      </c>
      <c r="B25" t="s">
        <v>184</v>
      </c>
      <c r="C25">
        <v>22</v>
      </c>
      <c r="D25" s="1">
        <v>12.744784666103699</v>
      </c>
      <c r="E25" s="1">
        <v>16.7068698014827</v>
      </c>
      <c r="F25">
        <v>12652</v>
      </c>
      <c r="G25" s="2">
        <v>5.3839199068507004E-62</v>
      </c>
      <c r="H25" s="2">
        <v>3.9841007310695201E-60</v>
      </c>
      <c r="I25">
        <v>1</v>
      </c>
      <c r="J25" s="1">
        <f t="shared" si="0"/>
        <v>12.744784666103699</v>
      </c>
      <c r="K25" t="s">
        <v>30</v>
      </c>
      <c r="L25">
        <v>22</v>
      </c>
      <c r="M25" s="1">
        <v>14.4422675959675</v>
      </c>
      <c r="N25" s="1">
        <v>19.683959428609199</v>
      </c>
      <c r="O25">
        <v>12652</v>
      </c>
      <c r="P25" s="2">
        <v>5.4997808643823901E-85</v>
      </c>
      <c r="Q25" s="2">
        <v>4.0698378396429696E-83</v>
      </c>
      <c r="R25">
        <v>1</v>
      </c>
      <c r="S25" s="1">
        <f t="shared" si="1"/>
        <v>14.4422675959675</v>
      </c>
      <c r="T25" t="s">
        <v>30</v>
      </c>
      <c r="U25">
        <v>22</v>
      </c>
      <c r="V25" s="1">
        <v>9.8637553960894506E-2</v>
      </c>
      <c r="W25" s="1">
        <v>0.53068490499242305</v>
      </c>
      <c r="X25">
        <v>11586</v>
      </c>
      <c r="Y25" s="2">
        <v>0.59564731958413197</v>
      </c>
      <c r="Z25" s="2">
        <v>0.62968430927465402</v>
      </c>
      <c r="AA25">
        <v>0</v>
      </c>
      <c r="AC25" t="s">
        <v>30</v>
      </c>
      <c r="AD25">
        <v>22</v>
      </c>
      <c r="AE25" s="1">
        <v>0.27135128050992902</v>
      </c>
      <c r="AF25" s="1">
        <v>1.4446327493392801</v>
      </c>
      <c r="AG25">
        <v>11586</v>
      </c>
      <c r="AH25" s="2">
        <v>0.148588111456362</v>
      </c>
      <c r="AI25" s="2">
        <v>0.16916184996570499</v>
      </c>
      <c r="AJ25">
        <v>0</v>
      </c>
      <c r="AM25" t="b">
        <f t="shared" si="2"/>
        <v>1</v>
      </c>
      <c r="AN25" t="b">
        <f t="shared" si="3"/>
        <v>1</v>
      </c>
    </row>
    <row r="26" spans="1:40" x14ac:dyDescent="0.25">
      <c r="A26" t="s">
        <v>124</v>
      </c>
      <c r="B26" t="s">
        <v>185</v>
      </c>
      <c r="C26">
        <v>23</v>
      </c>
      <c r="D26" s="1">
        <v>8.3946620640299692</v>
      </c>
      <c r="E26" s="1">
        <v>12.8021887144236</v>
      </c>
      <c r="F26">
        <v>12652</v>
      </c>
      <c r="G26" s="2">
        <v>2.7152191044923499E-37</v>
      </c>
      <c r="H26" s="2">
        <v>4.0185242746486797E-36</v>
      </c>
      <c r="I26">
        <v>1</v>
      </c>
      <c r="J26" s="1">
        <f t="shared" si="0"/>
        <v>8.3946620640299692</v>
      </c>
      <c r="K26" t="s">
        <v>31</v>
      </c>
      <c r="L26">
        <v>23</v>
      </c>
      <c r="M26" s="1">
        <v>12.4002859096029</v>
      </c>
      <c r="N26" s="1">
        <v>18.160303505118598</v>
      </c>
      <c r="O26">
        <v>12652</v>
      </c>
      <c r="P26" s="2">
        <v>8.9151988524451504E-73</v>
      </c>
      <c r="Q26" s="2">
        <v>1.6493117877023499E-71</v>
      </c>
      <c r="R26">
        <v>1</v>
      </c>
      <c r="S26" s="1">
        <f t="shared" si="1"/>
        <v>12.4002859096029</v>
      </c>
      <c r="T26" t="s">
        <v>31</v>
      </c>
      <c r="U26">
        <v>23</v>
      </c>
      <c r="V26" s="1">
        <v>-0.114699160028752</v>
      </c>
      <c r="W26" s="1">
        <v>-0.73179262106660203</v>
      </c>
      <c r="X26">
        <v>11586</v>
      </c>
      <c r="Y26" s="2">
        <v>0.46430995473310999</v>
      </c>
      <c r="Z26" s="2">
        <v>0.50527848015073695</v>
      </c>
      <c r="AA26">
        <v>0</v>
      </c>
      <c r="AC26" t="s">
        <v>31</v>
      </c>
      <c r="AD26">
        <v>23</v>
      </c>
      <c r="AE26" s="1">
        <v>-0.44011723432838701</v>
      </c>
      <c r="AF26" s="1">
        <v>-3.34789608817103</v>
      </c>
      <c r="AG26">
        <v>11586</v>
      </c>
      <c r="AH26" s="2">
        <v>8.1686908165594504E-4</v>
      </c>
      <c r="AI26" s="2">
        <v>1.11941318597296E-3</v>
      </c>
      <c r="AJ26">
        <v>1</v>
      </c>
      <c r="AM26" t="b">
        <f t="shared" si="2"/>
        <v>1</v>
      </c>
      <c r="AN26" t="b">
        <f t="shared" si="3"/>
        <v>1</v>
      </c>
    </row>
    <row r="27" spans="1:40" x14ac:dyDescent="0.25">
      <c r="A27" t="s">
        <v>125</v>
      </c>
      <c r="B27" t="s">
        <v>186</v>
      </c>
      <c r="C27">
        <v>24</v>
      </c>
      <c r="D27" s="1">
        <v>6.9314579648329699</v>
      </c>
      <c r="E27" s="1">
        <v>10.5099640291618</v>
      </c>
      <c r="F27">
        <v>12652</v>
      </c>
      <c r="G27" s="2">
        <v>9.9204270227499103E-26</v>
      </c>
      <c r="H27" s="2">
        <v>5.2436542834535197E-25</v>
      </c>
      <c r="I27">
        <v>1</v>
      </c>
      <c r="J27" s="1">
        <f t="shared" si="0"/>
        <v>6.9314579648329699</v>
      </c>
      <c r="K27" t="s">
        <v>32</v>
      </c>
      <c r="L27">
        <v>24</v>
      </c>
      <c r="M27" s="1">
        <v>8.9724656778677803E-2</v>
      </c>
      <c r="N27" s="1">
        <v>0.15696389917585599</v>
      </c>
      <c r="O27">
        <v>12652</v>
      </c>
      <c r="P27">
        <v>0.87527580424249496</v>
      </c>
      <c r="Q27">
        <v>0.88726588375266602</v>
      </c>
      <c r="R27">
        <v>0</v>
      </c>
      <c r="S27" s="1">
        <f t="shared" si="1"/>
        <v>0</v>
      </c>
      <c r="T27" t="s">
        <v>32</v>
      </c>
      <c r="U27">
        <v>24</v>
      </c>
      <c r="V27" s="1">
        <v>-0.35374966622155002</v>
      </c>
      <c r="W27" s="1">
        <v>-3.06380284264515</v>
      </c>
      <c r="X27">
        <v>11586</v>
      </c>
      <c r="Y27" s="2">
        <v>2.19044797813225E-3</v>
      </c>
      <c r="Z27" s="2">
        <v>3.0017250070701299E-3</v>
      </c>
      <c r="AA27">
        <v>1</v>
      </c>
      <c r="AC27" t="s">
        <v>32</v>
      </c>
      <c r="AD27">
        <v>24</v>
      </c>
      <c r="AE27" s="1">
        <v>-0.39519083149873202</v>
      </c>
      <c r="AF27" s="1">
        <v>-3.3020357515894001</v>
      </c>
      <c r="AG27">
        <v>11586</v>
      </c>
      <c r="AH27">
        <v>9.6276332410244003E-4</v>
      </c>
      <c r="AI27">
        <v>1.29535429061055E-3</v>
      </c>
      <c r="AJ27">
        <v>1</v>
      </c>
      <c r="AM27" t="b">
        <f t="shared" si="2"/>
        <v>1</v>
      </c>
      <c r="AN27" t="b">
        <f t="shared" si="3"/>
        <v>0</v>
      </c>
    </row>
    <row r="28" spans="1:40" x14ac:dyDescent="0.25">
      <c r="A28" t="s">
        <v>126</v>
      </c>
      <c r="B28" t="s">
        <v>187</v>
      </c>
      <c r="C28">
        <v>25</v>
      </c>
      <c r="D28" s="1">
        <v>-1.6396284509677299</v>
      </c>
      <c r="E28" s="1">
        <v>-2.3053502472339802</v>
      </c>
      <c r="F28">
        <v>12652</v>
      </c>
      <c r="G28">
        <v>2.1163064479090599E-2</v>
      </c>
      <c r="H28">
        <v>2.7965478061655499E-2</v>
      </c>
      <c r="I28">
        <v>1</v>
      </c>
      <c r="J28" s="1">
        <f t="shared" si="0"/>
        <v>1.6396284509677299</v>
      </c>
      <c r="K28" t="s">
        <v>33</v>
      </c>
      <c r="L28">
        <v>25</v>
      </c>
      <c r="M28" s="1">
        <v>3.8187853461890602</v>
      </c>
      <c r="N28" s="1">
        <v>4.41834446526543</v>
      </c>
      <c r="O28">
        <v>12652</v>
      </c>
      <c r="P28" s="2">
        <v>1.00286727970462E-5</v>
      </c>
      <c r="Q28" s="2">
        <v>1.76695663567005E-5</v>
      </c>
      <c r="R28">
        <v>1</v>
      </c>
      <c r="S28" s="1">
        <f t="shared" si="1"/>
        <v>3.8187853461890602</v>
      </c>
      <c r="T28" t="s">
        <v>33</v>
      </c>
      <c r="U28">
        <v>25</v>
      </c>
      <c r="V28" s="1">
        <v>-1.0057903016497101</v>
      </c>
      <c r="W28" s="1">
        <v>-8.7551572843317196</v>
      </c>
      <c r="X28">
        <v>11586</v>
      </c>
      <c r="Y28">
        <v>2.3199993261130198E-18</v>
      </c>
      <c r="Z28">
        <v>1.9075550014706999E-17</v>
      </c>
      <c r="AA28">
        <v>1</v>
      </c>
      <c r="AC28" t="s">
        <v>33</v>
      </c>
      <c r="AD28">
        <v>25</v>
      </c>
      <c r="AE28" s="1">
        <v>-1.0680930518290199</v>
      </c>
      <c r="AF28" s="1">
        <v>-8.7947638095565903</v>
      </c>
      <c r="AG28">
        <v>11586</v>
      </c>
      <c r="AH28" s="2">
        <v>1.6354895824616001E-18</v>
      </c>
      <c r="AI28" s="2">
        <v>8.0684152734772494E-18</v>
      </c>
      <c r="AJ28">
        <v>1</v>
      </c>
      <c r="AM28" t="b">
        <f t="shared" si="2"/>
        <v>1</v>
      </c>
      <c r="AN28" t="b">
        <f t="shared" si="3"/>
        <v>1</v>
      </c>
    </row>
    <row r="29" spans="1:40" x14ac:dyDescent="0.25">
      <c r="A29" t="s">
        <v>127</v>
      </c>
      <c r="B29" t="s">
        <v>188</v>
      </c>
      <c r="C29">
        <v>26</v>
      </c>
      <c r="D29" s="1">
        <v>4.4862756620919804</v>
      </c>
      <c r="E29" s="1">
        <v>5.9262699610934302</v>
      </c>
      <c r="F29">
        <v>12652</v>
      </c>
      <c r="G29" s="2">
        <v>3.17959760914523E-9</v>
      </c>
      <c r="H29" s="2">
        <v>6.9203006787278503E-9</v>
      </c>
      <c r="I29">
        <v>1</v>
      </c>
      <c r="J29" s="1">
        <f t="shared" si="0"/>
        <v>4.4862756620919804</v>
      </c>
      <c r="K29" t="s">
        <v>34</v>
      </c>
      <c r="L29">
        <v>26</v>
      </c>
      <c r="M29" s="1">
        <v>1.6515651731058201</v>
      </c>
      <c r="N29" s="1">
        <v>2.3250092498488701</v>
      </c>
      <c r="O29">
        <v>12652</v>
      </c>
      <c r="P29">
        <v>2.0087203165738698E-2</v>
      </c>
      <c r="Q29">
        <v>2.8585635274320498E-2</v>
      </c>
      <c r="R29">
        <v>1</v>
      </c>
      <c r="S29" s="1">
        <f t="shared" si="1"/>
        <v>1.6515651731058201</v>
      </c>
      <c r="T29" t="s">
        <v>34</v>
      </c>
      <c r="U29">
        <v>26</v>
      </c>
      <c r="V29" s="1">
        <v>-1.0392307669501299</v>
      </c>
      <c r="W29" s="1">
        <v>-9.0706854062953504</v>
      </c>
      <c r="X29">
        <v>11586</v>
      </c>
      <c r="Y29" s="2">
        <v>1.37260197780067E-19</v>
      </c>
      <c r="Z29" s="2">
        <v>1.26965682946562E-18</v>
      </c>
      <c r="AA29">
        <v>1</v>
      </c>
      <c r="AC29" t="s">
        <v>34</v>
      </c>
      <c r="AD29">
        <v>26</v>
      </c>
      <c r="AE29" s="1">
        <v>-1.08004431672558</v>
      </c>
      <c r="AF29" s="1">
        <v>-9.7412450557719303</v>
      </c>
      <c r="AG29">
        <v>11586</v>
      </c>
      <c r="AH29">
        <v>2.4493198343026999E-22</v>
      </c>
      <c r="AI29">
        <v>2.0138851970933301E-21</v>
      </c>
      <c r="AJ29">
        <v>1</v>
      </c>
      <c r="AM29" t="b">
        <f t="shared" si="2"/>
        <v>1</v>
      </c>
      <c r="AN29" t="b">
        <f t="shared" si="3"/>
        <v>1</v>
      </c>
    </row>
    <row r="30" spans="1:40" x14ac:dyDescent="0.25">
      <c r="A30" s="3" t="s">
        <v>88</v>
      </c>
      <c r="B30" t="s">
        <v>189</v>
      </c>
      <c r="C30">
        <v>27</v>
      </c>
      <c r="D30" s="1">
        <v>-5.49368636178251</v>
      </c>
      <c r="E30" s="1">
        <v>-7.8220418881047298</v>
      </c>
      <c r="F30">
        <v>12652</v>
      </c>
      <c r="G30" s="2">
        <v>5.6084433894152902E-15</v>
      </c>
      <c r="H30" s="2">
        <v>1.8044556992031799E-14</v>
      </c>
      <c r="I30">
        <v>1</v>
      </c>
      <c r="J30" s="1">
        <f t="shared" si="0"/>
        <v>5.49368636178251</v>
      </c>
      <c r="K30" t="s">
        <v>35</v>
      </c>
      <c r="L30">
        <v>27</v>
      </c>
      <c r="M30" s="1">
        <v>-7.4402412504074302</v>
      </c>
      <c r="N30" s="1">
        <v>-9.6265257929181196</v>
      </c>
      <c r="O30">
        <v>12652</v>
      </c>
      <c r="P30" s="2">
        <v>7.3414941825360204E-22</v>
      </c>
      <c r="Q30" s="2">
        <v>2.5870027119412599E-21</v>
      </c>
      <c r="R30">
        <v>1</v>
      </c>
      <c r="S30" s="1">
        <f t="shared" si="1"/>
        <v>7.4402412504074302</v>
      </c>
      <c r="T30" t="s">
        <v>35</v>
      </c>
      <c r="U30">
        <v>27</v>
      </c>
      <c r="V30" s="1">
        <v>-0.67556054945583699</v>
      </c>
      <c r="W30" s="1">
        <v>-5.14645924832283</v>
      </c>
      <c r="X30">
        <v>11586</v>
      </c>
      <c r="Y30" s="2">
        <v>2.6979496909087801E-7</v>
      </c>
      <c r="Z30" s="2">
        <v>5.1191865930064095E-7</v>
      </c>
      <c r="AA30">
        <v>1</v>
      </c>
      <c r="AC30" t="s">
        <v>35</v>
      </c>
      <c r="AD30">
        <v>27</v>
      </c>
      <c r="AE30" s="1">
        <v>-0.97759936115961499</v>
      </c>
      <c r="AF30" s="1">
        <v>-6.95141909582415</v>
      </c>
      <c r="AG30">
        <v>11586</v>
      </c>
      <c r="AH30" s="2">
        <v>3.8104930072039898E-12</v>
      </c>
      <c r="AI30" s="2">
        <v>9.72332698389984E-12</v>
      </c>
      <c r="AJ30">
        <v>1</v>
      </c>
      <c r="AM30" t="b">
        <f t="shared" si="2"/>
        <v>1</v>
      </c>
      <c r="AN30" t="b">
        <f t="shared" si="3"/>
        <v>1</v>
      </c>
    </row>
    <row r="31" spans="1:40" x14ac:dyDescent="0.25">
      <c r="A31" s="3" t="s">
        <v>89</v>
      </c>
      <c r="B31" t="s">
        <v>190</v>
      </c>
      <c r="C31">
        <v>28</v>
      </c>
      <c r="D31" s="1">
        <v>-2.8042802039749599</v>
      </c>
      <c r="E31" s="1">
        <v>-4.1516897891767002</v>
      </c>
      <c r="F31">
        <v>12652</v>
      </c>
      <c r="G31" s="2">
        <v>3.3219241855384998E-5</v>
      </c>
      <c r="H31" s="2">
        <v>5.3439649941271498E-5</v>
      </c>
      <c r="I31">
        <v>1</v>
      </c>
      <c r="J31" s="1">
        <f t="shared" si="0"/>
        <v>2.8042802039749599</v>
      </c>
      <c r="K31" t="s">
        <v>36</v>
      </c>
      <c r="L31">
        <v>28</v>
      </c>
      <c r="M31" s="1">
        <v>1.3092918197297101</v>
      </c>
      <c r="N31" s="1">
        <v>1.7138359287738101</v>
      </c>
      <c r="O31">
        <v>12652</v>
      </c>
      <c r="P31">
        <v>8.6583357303864794E-2</v>
      </c>
      <c r="Q31">
        <v>0.114413722151535</v>
      </c>
      <c r="R31">
        <v>0</v>
      </c>
      <c r="S31" s="1">
        <f t="shared" si="1"/>
        <v>0</v>
      </c>
      <c r="T31" t="s">
        <v>36</v>
      </c>
      <c r="U31">
        <v>28</v>
      </c>
      <c r="V31" s="1">
        <v>-1.0715958006136601</v>
      </c>
      <c r="W31" s="1">
        <v>-6.2018575515565901</v>
      </c>
      <c r="X31">
        <v>11586</v>
      </c>
      <c r="Y31" s="2">
        <v>5.7701043513821095E-10</v>
      </c>
      <c r="Z31" s="2">
        <v>1.3343366312571101E-9</v>
      </c>
      <c r="AA31">
        <v>1</v>
      </c>
      <c r="AC31" t="s">
        <v>36</v>
      </c>
      <c r="AD31">
        <v>28</v>
      </c>
      <c r="AE31" s="1">
        <v>-1.3925482328007299</v>
      </c>
      <c r="AF31" s="1">
        <v>-7.3190321737058799</v>
      </c>
      <c r="AG31">
        <v>11586</v>
      </c>
      <c r="AH31">
        <v>2.66277611469287E-13</v>
      </c>
      <c r="AI31">
        <v>8.5671927168379303E-13</v>
      </c>
      <c r="AJ31">
        <v>1</v>
      </c>
      <c r="AM31" t="b">
        <f t="shared" si="2"/>
        <v>1</v>
      </c>
      <c r="AN31" t="b">
        <f t="shared" si="3"/>
        <v>0</v>
      </c>
    </row>
    <row r="32" spans="1:40" x14ac:dyDescent="0.25">
      <c r="A32" s="3" t="s">
        <v>90</v>
      </c>
      <c r="B32" t="s">
        <v>191</v>
      </c>
      <c r="C32">
        <v>29</v>
      </c>
      <c r="D32" s="1">
        <v>-2.7412192694081301</v>
      </c>
      <c r="E32" s="1">
        <v>-4.2305345003274004</v>
      </c>
      <c r="F32">
        <v>12652</v>
      </c>
      <c r="G32" s="2">
        <v>2.34778282771005E-5</v>
      </c>
      <c r="H32" s="2">
        <v>3.9485438466032802E-5</v>
      </c>
      <c r="I32">
        <v>1</v>
      </c>
      <c r="J32" s="1">
        <f t="shared" si="0"/>
        <v>2.7412192694081301</v>
      </c>
      <c r="K32" t="s">
        <v>37</v>
      </c>
      <c r="L32">
        <v>29</v>
      </c>
      <c r="M32" s="1">
        <v>1.57975014432409</v>
      </c>
      <c r="N32" s="1">
        <v>2.2836269633450201</v>
      </c>
      <c r="O32">
        <v>12652</v>
      </c>
      <c r="P32">
        <v>2.2409961271451999E-2</v>
      </c>
      <c r="Q32">
        <v>3.07099469275454E-2</v>
      </c>
      <c r="R32">
        <v>1</v>
      </c>
      <c r="S32" s="1">
        <f t="shared" si="1"/>
        <v>1.57975014432409</v>
      </c>
      <c r="T32" t="s">
        <v>37</v>
      </c>
      <c r="U32">
        <v>29</v>
      </c>
      <c r="V32" s="1">
        <v>-1.6537116524442499</v>
      </c>
      <c r="W32" s="1">
        <v>-10.8706237705333</v>
      </c>
      <c r="X32">
        <v>11586</v>
      </c>
      <c r="Y32" s="2">
        <v>2.1570876089033799E-27</v>
      </c>
      <c r="Z32" s="2">
        <v>3.9906120764712498E-26</v>
      </c>
      <c r="AA32">
        <v>1</v>
      </c>
      <c r="AC32" t="s">
        <v>37</v>
      </c>
      <c r="AD32">
        <v>29</v>
      </c>
      <c r="AE32" s="1">
        <v>-1.75417255067038</v>
      </c>
      <c r="AF32" s="1">
        <v>-10.792442984386801</v>
      </c>
      <c r="AG32">
        <v>11586</v>
      </c>
      <c r="AH32">
        <v>5.0234405063217801E-27</v>
      </c>
      <c r="AI32">
        <v>6.19557662446353E-26</v>
      </c>
      <c r="AJ32">
        <v>1</v>
      </c>
      <c r="AM32" t="b">
        <f t="shared" si="2"/>
        <v>1</v>
      </c>
      <c r="AN32" t="b">
        <f t="shared" si="3"/>
        <v>0</v>
      </c>
    </row>
    <row r="33" spans="1:40" x14ac:dyDescent="0.25">
      <c r="A33" t="s">
        <v>91</v>
      </c>
      <c r="B33" t="s">
        <v>192</v>
      </c>
      <c r="C33">
        <v>30</v>
      </c>
      <c r="D33" s="1">
        <v>-2.5980586493614402</v>
      </c>
      <c r="E33" s="1">
        <v>-3.8430112769692402</v>
      </c>
      <c r="F33">
        <v>12652</v>
      </c>
      <c r="G33">
        <v>1.2212807860301E-4</v>
      </c>
      <c r="H33">
        <v>1.9228676205580299E-4</v>
      </c>
      <c r="I33">
        <v>1</v>
      </c>
      <c r="J33" s="1">
        <f t="shared" si="0"/>
        <v>2.5980586493614402</v>
      </c>
      <c r="K33" t="s">
        <v>38</v>
      </c>
      <c r="L33">
        <v>30</v>
      </c>
      <c r="M33" s="1">
        <v>-0.92814224036120296</v>
      </c>
      <c r="N33" s="1">
        <v>-1.35454343401892</v>
      </c>
      <c r="O33">
        <v>12652</v>
      </c>
      <c r="P33">
        <v>0.17558725450500601</v>
      </c>
      <c r="Q33">
        <v>0.22022808192153301</v>
      </c>
      <c r="R33">
        <v>0</v>
      </c>
      <c r="S33" s="1">
        <f t="shared" si="1"/>
        <v>0</v>
      </c>
      <c r="T33" t="s">
        <v>38</v>
      </c>
      <c r="U33">
        <v>30</v>
      </c>
      <c r="V33" s="1">
        <v>-0.66268188332323097</v>
      </c>
      <c r="W33" s="1">
        <v>-5.3001441658493604</v>
      </c>
      <c r="X33">
        <v>11586</v>
      </c>
      <c r="Y33">
        <v>1.1783583807192E-7</v>
      </c>
      <c r="Z33">
        <v>2.3779675887131099E-7</v>
      </c>
      <c r="AA33">
        <v>1</v>
      </c>
      <c r="AC33" t="s">
        <v>38</v>
      </c>
      <c r="AD33">
        <v>30</v>
      </c>
      <c r="AE33" s="1">
        <v>-0.81941530725365197</v>
      </c>
      <c r="AF33" s="1">
        <v>-6.4864878437014104</v>
      </c>
      <c r="AG33">
        <v>11586</v>
      </c>
      <c r="AH33">
        <v>9.1436915908624705E-11</v>
      </c>
      <c r="AI33">
        <v>2.11447868038694E-10</v>
      </c>
      <c r="AJ33">
        <v>1</v>
      </c>
      <c r="AM33" t="b">
        <f t="shared" si="2"/>
        <v>1</v>
      </c>
      <c r="AN33" t="b">
        <f t="shared" si="3"/>
        <v>1</v>
      </c>
    </row>
    <row r="34" spans="1:40" x14ac:dyDescent="0.25">
      <c r="A34" t="s">
        <v>128</v>
      </c>
      <c r="B34" t="s">
        <v>193</v>
      </c>
      <c r="C34">
        <v>31</v>
      </c>
      <c r="D34" s="1">
        <v>3.8950762447823699</v>
      </c>
      <c r="E34" s="1">
        <v>6.1767417520302104</v>
      </c>
      <c r="F34">
        <v>12652</v>
      </c>
      <c r="G34" s="2">
        <v>6.7443907220055395E-10</v>
      </c>
      <c r="H34" s="2">
        <v>1.51237852554063E-9</v>
      </c>
      <c r="I34">
        <v>1</v>
      </c>
      <c r="J34" s="1">
        <f t="shared" si="0"/>
        <v>3.8950762447823699</v>
      </c>
      <c r="K34" t="s">
        <v>39</v>
      </c>
      <c r="L34">
        <v>31</v>
      </c>
      <c r="M34" s="1">
        <v>3.62777002545563</v>
      </c>
      <c r="N34" s="1">
        <v>5.6584361711655697</v>
      </c>
      <c r="O34">
        <v>12652</v>
      </c>
      <c r="P34" s="2">
        <v>1.56073762919888E-8</v>
      </c>
      <c r="Q34" s="2">
        <v>3.2998452731633397E-8</v>
      </c>
      <c r="R34">
        <v>1</v>
      </c>
      <c r="S34" s="1">
        <f t="shared" si="1"/>
        <v>3.62777002545563</v>
      </c>
      <c r="T34" t="s">
        <v>39</v>
      </c>
      <c r="U34">
        <v>31</v>
      </c>
      <c r="V34" s="1">
        <v>-0.55970718670114405</v>
      </c>
      <c r="W34" s="1">
        <v>-3.9517438798126299</v>
      </c>
      <c r="X34">
        <v>11586</v>
      </c>
      <c r="Y34" s="2">
        <v>7.8044158718198103E-5</v>
      </c>
      <c r="Z34" s="2">
        <v>1.2031807802388801E-4</v>
      </c>
      <c r="AA34">
        <v>1</v>
      </c>
      <c r="AC34" t="s">
        <v>39</v>
      </c>
      <c r="AD34">
        <v>31</v>
      </c>
      <c r="AE34" s="1">
        <v>-0.59105062015090004</v>
      </c>
      <c r="AF34" s="1">
        <v>-3.90234577234353</v>
      </c>
      <c r="AG34">
        <v>11586</v>
      </c>
      <c r="AH34" s="2">
        <v>9.5803973179272794E-5</v>
      </c>
      <c r="AI34" s="2">
        <v>1.4178988030532299E-4</v>
      </c>
      <c r="AJ34">
        <v>1</v>
      </c>
      <c r="AM34" t="b">
        <f t="shared" si="2"/>
        <v>1</v>
      </c>
      <c r="AN34" t="b">
        <f t="shared" si="3"/>
        <v>1</v>
      </c>
    </row>
    <row r="35" spans="1:40" x14ac:dyDescent="0.25">
      <c r="A35" s="4" t="s">
        <v>92</v>
      </c>
      <c r="B35" t="s">
        <v>194</v>
      </c>
      <c r="C35">
        <v>32</v>
      </c>
      <c r="D35" s="1">
        <v>16.975143245423698</v>
      </c>
      <c r="E35" s="1">
        <v>15.7770442757041</v>
      </c>
      <c r="F35">
        <v>12652</v>
      </c>
      <c r="G35" s="2">
        <v>1.5135792350965801E-55</v>
      </c>
      <c r="H35" s="2">
        <v>3.7334954465715802E-54</v>
      </c>
      <c r="I35">
        <v>1</v>
      </c>
      <c r="J35" s="1">
        <f t="shared" si="0"/>
        <v>16.975143245423698</v>
      </c>
      <c r="K35" t="s">
        <v>40</v>
      </c>
      <c r="L35">
        <v>32</v>
      </c>
      <c r="M35" s="1">
        <v>12.424302617392099</v>
      </c>
      <c r="N35" s="1">
        <v>13.0437506821852</v>
      </c>
      <c r="O35">
        <v>12652</v>
      </c>
      <c r="P35" s="2">
        <v>1.2240927532558499E-38</v>
      </c>
      <c r="Q35" s="2">
        <v>1.13228579676166E-37</v>
      </c>
      <c r="R35">
        <v>1</v>
      </c>
      <c r="S35" s="1">
        <f t="shared" si="1"/>
        <v>12.424302617392099</v>
      </c>
      <c r="T35" t="s">
        <v>40</v>
      </c>
      <c r="U35">
        <v>32</v>
      </c>
      <c r="V35" s="1">
        <v>-8.6234745623051307E-2</v>
      </c>
      <c r="W35" s="1">
        <v>-0.38775531204150998</v>
      </c>
      <c r="X35">
        <v>11586</v>
      </c>
      <c r="Y35" s="2">
        <v>0.69820424215027299</v>
      </c>
      <c r="Z35" s="2">
        <v>0.70776868382356395</v>
      </c>
      <c r="AA35">
        <v>0</v>
      </c>
      <c r="AC35" t="s">
        <v>40</v>
      </c>
      <c r="AD35">
        <v>32</v>
      </c>
      <c r="AE35" s="1">
        <v>-0.120186061445681</v>
      </c>
      <c r="AF35" s="1">
        <v>-0.55298234415418701</v>
      </c>
      <c r="AG35">
        <v>11586</v>
      </c>
      <c r="AH35" s="2">
        <v>0.58028616913101905</v>
      </c>
      <c r="AI35" s="2">
        <v>0.59640522938465801</v>
      </c>
      <c r="AJ35">
        <v>0</v>
      </c>
      <c r="AM35" t="b">
        <f t="shared" si="2"/>
        <v>1</v>
      </c>
      <c r="AN35" t="b">
        <f t="shared" si="3"/>
        <v>1</v>
      </c>
    </row>
    <row r="36" spans="1:40" x14ac:dyDescent="0.25">
      <c r="A36" t="s">
        <v>129</v>
      </c>
      <c r="B36" t="s">
        <v>195</v>
      </c>
      <c r="C36">
        <v>33</v>
      </c>
      <c r="D36" s="1">
        <v>4.1186565191873399</v>
      </c>
      <c r="E36" s="1">
        <v>4.4842165576601998</v>
      </c>
      <c r="F36">
        <v>12652</v>
      </c>
      <c r="G36" s="2">
        <v>7.3826291465204296E-6</v>
      </c>
      <c r="H36" s="2">
        <v>1.3007489448631201E-5</v>
      </c>
      <c r="I36">
        <v>1</v>
      </c>
      <c r="J36" s="1">
        <f t="shared" si="0"/>
        <v>4.1186565191873399</v>
      </c>
      <c r="K36" t="s">
        <v>41</v>
      </c>
      <c r="L36">
        <v>33</v>
      </c>
      <c r="M36" s="1">
        <v>6.3762655800063497</v>
      </c>
      <c r="N36" s="1">
        <v>6.6351960039134603</v>
      </c>
      <c r="O36">
        <v>12652</v>
      </c>
      <c r="P36" s="2">
        <v>3.3727404453196499E-11</v>
      </c>
      <c r="Q36" s="2">
        <v>8.31942643178847E-11</v>
      </c>
      <c r="R36">
        <v>1</v>
      </c>
      <c r="S36" s="1">
        <f t="shared" si="1"/>
        <v>6.3762655800063497</v>
      </c>
      <c r="T36" t="s">
        <v>41</v>
      </c>
      <c r="U36">
        <v>33</v>
      </c>
      <c r="V36" s="1">
        <v>0.48226151711206899</v>
      </c>
      <c r="W36" s="1">
        <v>2.1792017510649901</v>
      </c>
      <c r="X36">
        <v>11586</v>
      </c>
      <c r="Y36" s="2">
        <v>2.9336758773869102E-2</v>
      </c>
      <c r="Z36" s="2">
        <v>3.6182002487771897E-2</v>
      </c>
      <c r="AA36">
        <v>1</v>
      </c>
      <c r="AC36" t="s">
        <v>41</v>
      </c>
      <c r="AD36">
        <v>33</v>
      </c>
      <c r="AE36" s="1">
        <v>0.28740398206733098</v>
      </c>
      <c r="AF36" s="1">
        <v>1.3141353511585101</v>
      </c>
      <c r="AG36">
        <v>11586</v>
      </c>
      <c r="AH36" s="2">
        <v>0.18882667618649299</v>
      </c>
      <c r="AI36" s="2">
        <v>0.20977027052630801</v>
      </c>
      <c r="AJ36">
        <v>0</v>
      </c>
      <c r="AM36" t="b">
        <f t="shared" si="2"/>
        <v>1</v>
      </c>
      <c r="AN36" t="b">
        <f t="shared" si="3"/>
        <v>1</v>
      </c>
    </row>
    <row r="37" spans="1:40" x14ac:dyDescent="0.25">
      <c r="A37" t="s">
        <v>130</v>
      </c>
      <c r="B37" t="s">
        <v>196</v>
      </c>
      <c r="C37">
        <v>34</v>
      </c>
      <c r="D37" s="1">
        <v>2.0634931824767602</v>
      </c>
      <c r="E37" s="1">
        <v>2.9990215244848901</v>
      </c>
      <c r="F37">
        <v>12652</v>
      </c>
      <c r="G37">
        <v>2.7137493933711799E-3</v>
      </c>
      <c r="H37">
        <v>4.0163491021893497E-3</v>
      </c>
      <c r="I37">
        <v>1</v>
      </c>
      <c r="J37" s="1">
        <f t="shared" si="0"/>
        <v>2.0634931824767602</v>
      </c>
      <c r="K37" t="s">
        <v>42</v>
      </c>
      <c r="L37">
        <v>34</v>
      </c>
      <c r="M37" s="1">
        <v>5.4568097408531502</v>
      </c>
      <c r="N37" s="1">
        <v>8.7292122034481494</v>
      </c>
      <c r="O37">
        <v>12652</v>
      </c>
      <c r="P37" s="2">
        <v>2.88357483560963E-18</v>
      </c>
      <c r="Q37" s="2">
        <v>9.2775886015266597E-18</v>
      </c>
      <c r="R37">
        <v>1</v>
      </c>
      <c r="S37" s="1">
        <f t="shared" si="1"/>
        <v>5.4568097408531502</v>
      </c>
      <c r="T37" t="s">
        <v>42</v>
      </c>
      <c r="U37">
        <v>34</v>
      </c>
      <c r="V37" s="1">
        <v>-1.15647435272179</v>
      </c>
      <c r="W37" s="1">
        <v>-8.6585915764384396</v>
      </c>
      <c r="X37">
        <v>11586</v>
      </c>
      <c r="Y37">
        <v>5.4066536852487497E-18</v>
      </c>
      <c r="Z37">
        <v>4.0009237270840699E-17</v>
      </c>
      <c r="AA37">
        <v>1</v>
      </c>
      <c r="AC37" t="s">
        <v>42</v>
      </c>
      <c r="AD37">
        <v>34</v>
      </c>
      <c r="AE37" s="1">
        <v>-1.47829673978247</v>
      </c>
      <c r="AF37" s="1">
        <v>-11.9162587536253</v>
      </c>
      <c r="AG37">
        <v>11586</v>
      </c>
      <c r="AH37" s="2">
        <v>1.5085046851407101E-32</v>
      </c>
      <c r="AI37" s="2">
        <v>5.5814673350206304E-31</v>
      </c>
      <c r="AJ37">
        <v>1</v>
      </c>
      <c r="AM37" t="b">
        <f t="shared" si="2"/>
        <v>1</v>
      </c>
      <c r="AN37" t="b">
        <f t="shared" si="3"/>
        <v>1</v>
      </c>
    </row>
    <row r="38" spans="1:40" x14ac:dyDescent="0.25">
      <c r="A38" s="3" t="s">
        <v>131</v>
      </c>
      <c r="B38" t="s">
        <v>197</v>
      </c>
      <c r="C38">
        <v>35</v>
      </c>
      <c r="D38" s="1">
        <v>2.6895001569325401</v>
      </c>
      <c r="E38" s="1">
        <v>3.3537068836775599</v>
      </c>
      <c r="F38">
        <v>12652</v>
      </c>
      <c r="G38">
        <v>7.9970850584539898E-4</v>
      </c>
      <c r="H38">
        <v>1.23288394651165E-3</v>
      </c>
      <c r="I38">
        <v>1</v>
      </c>
      <c r="J38" s="1">
        <f t="shared" si="0"/>
        <v>2.6895001569325401</v>
      </c>
      <c r="K38" t="s">
        <v>43</v>
      </c>
      <c r="L38">
        <v>35</v>
      </c>
      <c r="M38" s="1">
        <v>5.4524914165515801</v>
      </c>
      <c r="N38" s="1">
        <v>7.0652867464335998</v>
      </c>
      <c r="O38">
        <v>12652</v>
      </c>
      <c r="P38" s="2">
        <v>1.68681452952749E-12</v>
      </c>
      <c r="Q38" s="2">
        <v>4.4580098280369401E-12</v>
      </c>
      <c r="R38">
        <v>1</v>
      </c>
      <c r="S38" s="1">
        <f t="shared" si="1"/>
        <v>5.4524914165515801</v>
      </c>
      <c r="T38" t="s">
        <v>43</v>
      </c>
      <c r="U38">
        <v>35</v>
      </c>
      <c r="V38" s="1">
        <v>-1.55345093464725</v>
      </c>
      <c r="W38" s="1">
        <v>-6.9594252091084101</v>
      </c>
      <c r="X38">
        <v>11586</v>
      </c>
      <c r="Y38">
        <v>3.60096279541938E-12</v>
      </c>
      <c r="Z38">
        <v>1.11029686192097E-11</v>
      </c>
      <c r="AA38">
        <v>1</v>
      </c>
      <c r="AC38" t="s">
        <v>43</v>
      </c>
      <c r="AD38">
        <v>35</v>
      </c>
      <c r="AE38" s="1">
        <v>-1.85700414524236</v>
      </c>
      <c r="AF38" s="1">
        <v>-9.3777804959098496</v>
      </c>
      <c r="AG38">
        <v>11586</v>
      </c>
      <c r="AH38" s="2">
        <v>7.9845366842730802E-21</v>
      </c>
      <c r="AI38" s="2">
        <v>5.3714155876018903E-20</v>
      </c>
      <c r="AJ38">
        <v>1</v>
      </c>
      <c r="AM38" t="b">
        <f t="shared" si="2"/>
        <v>1</v>
      </c>
      <c r="AN38" t="b">
        <f t="shared" si="3"/>
        <v>1</v>
      </c>
    </row>
    <row r="39" spans="1:40" x14ac:dyDescent="0.25">
      <c r="A39" t="s">
        <v>132</v>
      </c>
      <c r="B39" t="s">
        <v>198</v>
      </c>
      <c r="C39">
        <v>36</v>
      </c>
      <c r="D39" s="1">
        <v>9.1976966360806092</v>
      </c>
      <c r="E39" s="1">
        <v>9.4337614128186402</v>
      </c>
      <c r="F39">
        <v>12652</v>
      </c>
      <c r="G39" s="2">
        <v>4.6394471189311397E-21</v>
      </c>
      <c r="H39" s="2">
        <v>2.0195240400053199E-20</v>
      </c>
      <c r="I39">
        <v>1</v>
      </c>
      <c r="J39" s="1">
        <f t="shared" si="0"/>
        <v>9.1976966360806092</v>
      </c>
      <c r="K39" t="s">
        <v>44</v>
      </c>
      <c r="L39">
        <v>36</v>
      </c>
      <c r="M39" s="1">
        <v>4.1213774237014897</v>
      </c>
      <c r="N39" s="1">
        <v>4.4966127065083397</v>
      </c>
      <c r="O39">
        <v>12652</v>
      </c>
      <c r="P39" s="2">
        <v>6.96586311287866E-6</v>
      </c>
      <c r="Q39" s="2">
        <v>1.25725334232444E-5</v>
      </c>
      <c r="R39">
        <v>1</v>
      </c>
      <c r="S39" s="1">
        <f t="shared" si="1"/>
        <v>4.1213774237014897</v>
      </c>
      <c r="T39" t="s">
        <v>44</v>
      </c>
      <c r="U39">
        <v>36</v>
      </c>
      <c r="V39" s="1">
        <v>-1.2667701307593</v>
      </c>
      <c r="W39" s="1">
        <v>-8.4660619617702899</v>
      </c>
      <c r="X39">
        <v>11586</v>
      </c>
      <c r="Y39" s="2">
        <v>2.8432551374491301E-17</v>
      </c>
      <c r="Z39" s="2">
        <v>1.7691886253351799E-16</v>
      </c>
      <c r="AA39">
        <v>1</v>
      </c>
      <c r="AC39" t="s">
        <v>44</v>
      </c>
      <c r="AD39">
        <v>36</v>
      </c>
      <c r="AE39" s="1">
        <v>-1.3422772893539101</v>
      </c>
      <c r="AF39" s="1">
        <v>-8.7380107643770195</v>
      </c>
      <c r="AG39">
        <v>11586</v>
      </c>
      <c r="AH39" s="2">
        <v>2.6978520385789198E-18</v>
      </c>
      <c r="AI39" s="2">
        <v>1.24775656784275E-17</v>
      </c>
      <c r="AJ39">
        <v>1</v>
      </c>
      <c r="AM39" t="b">
        <f t="shared" si="2"/>
        <v>1</v>
      </c>
      <c r="AN39" t="b">
        <f t="shared" si="3"/>
        <v>1</v>
      </c>
    </row>
    <row r="40" spans="1:40" x14ac:dyDescent="0.25">
      <c r="A40" t="s">
        <v>97</v>
      </c>
      <c r="B40" t="s">
        <v>199</v>
      </c>
      <c r="C40">
        <v>37</v>
      </c>
      <c r="D40" s="1">
        <v>2.95354006286014</v>
      </c>
      <c r="E40" s="1">
        <v>4.4755449185218996</v>
      </c>
      <c r="F40">
        <v>12652</v>
      </c>
      <c r="G40" s="2">
        <v>7.6882389120412395E-6</v>
      </c>
      <c r="H40" s="2">
        <v>1.32309227788616E-5</v>
      </c>
      <c r="I40">
        <v>1</v>
      </c>
      <c r="J40" s="1">
        <f t="shared" si="0"/>
        <v>2.95354006286014</v>
      </c>
      <c r="K40" t="s">
        <v>45</v>
      </c>
      <c r="L40">
        <v>37</v>
      </c>
      <c r="M40" s="1">
        <v>6.8016778637217996</v>
      </c>
      <c r="N40" s="1">
        <v>10.3802155203302</v>
      </c>
      <c r="O40">
        <v>12652</v>
      </c>
      <c r="P40" s="2">
        <v>3.8487822596384298E-25</v>
      </c>
      <c r="Q40" s="2">
        <v>1.58227715118468E-24</v>
      </c>
      <c r="R40">
        <v>1</v>
      </c>
      <c r="S40" s="1">
        <f t="shared" si="1"/>
        <v>6.8016778637217996</v>
      </c>
      <c r="T40" t="s">
        <v>45</v>
      </c>
      <c r="U40">
        <v>37</v>
      </c>
      <c r="V40" s="1">
        <v>-0.37674234616247698</v>
      </c>
      <c r="W40" s="1">
        <v>-3.40959985126154</v>
      </c>
      <c r="X40">
        <v>11586</v>
      </c>
      <c r="Y40" s="2">
        <v>6.5280043980362498E-4</v>
      </c>
      <c r="Z40" s="2">
        <v>9.4720063814643601E-4</v>
      </c>
      <c r="AA40">
        <v>1</v>
      </c>
      <c r="AC40" t="s">
        <v>45</v>
      </c>
      <c r="AD40">
        <v>37</v>
      </c>
      <c r="AE40" s="1">
        <v>-0.336265694138837</v>
      </c>
      <c r="AF40" s="1">
        <v>-3.0223336856196101</v>
      </c>
      <c r="AG40">
        <v>11586</v>
      </c>
      <c r="AH40" s="2">
        <v>2.5138191916489801E-3</v>
      </c>
      <c r="AI40" s="2">
        <v>3.26355474003552E-3</v>
      </c>
      <c r="AJ40">
        <v>1</v>
      </c>
      <c r="AM40" t="b">
        <f t="shared" si="2"/>
        <v>1</v>
      </c>
      <c r="AN40" t="b">
        <f t="shared" si="3"/>
        <v>1</v>
      </c>
    </row>
    <row r="41" spans="1:40" x14ac:dyDescent="0.25">
      <c r="A41" t="s">
        <v>98</v>
      </c>
      <c r="B41" t="s">
        <v>200</v>
      </c>
      <c r="C41">
        <v>38</v>
      </c>
      <c r="D41" s="1">
        <v>2.0932080678869198</v>
      </c>
      <c r="E41" s="1">
        <v>2.97843381903657</v>
      </c>
      <c r="F41">
        <v>12652</v>
      </c>
      <c r="G41">
        <v>2.90275082876419E-3</v>
      </c>
      <c r="H41">
        <v>4.2118345358539196E-3</v>
      </c>
      <c r="I41">
        <v>1</v>
      </c>
      <c r="J41" s="1">
        <f t="shared" si="0"/>
        <v>2.0932080678869198</v>
      </c>
      <c r="K41" t="s">
        <v>46</v>
      </c>
      <c r="L41">
        <v>38</v>
      </c>
      <c r="M41" s="1">
        <v>7.2583984851343901</v>
      </c>
      <c r="N41" s="1">
        <v>11.148048125269201</v>
      </c>
      <c r="O41">
        <v>12652</v>
      </c>
      <c r="P41" s="2">
        <v>9.9603462344532102E-29</v>
      </c>
      <c r="Q41" s="2">
        <v>5.6697355488425902E-28</v>
      </c>
      <c r="R41">
        <v>1</v>
      </c>
      <c r="S41" s="1">
        <f t="shared" si="1"/>
        <v>7.2583984851343901</v>
      </c>
      <c r="T41" t="s">
        <v>46</v>
      </c>
      <c r="U41">
        <v>38</v>
      </c>
      <c r="V41" s="1">
        <v>-0.95212312369330199</v>
      </c>
      <c r="W41" s="1">
        <v>-8.0383421233425505</v>
      </c>
      <c r="X41">
        <v>11586</v>
      </c>
      <c r="Y41">
        <v>9.9888910782848001E-16</v>
      </c>
      <c r="Z41">
        <v>5.2798424270933897E-15</v>
      </c>
      <c r="AA41">
        <v>1</v>
      </c>
      <c r="AC41" t="s">
        <v>46</v>
      </c>
      <c r="AD41">
        <v>38</v>
      </c>
      <c r="AE41" s="1">
        <v>-1.0270935792734299</v>
      </c>
      <c r="AF41" s="1">
        <v>-9.4493383216174003</v>
      </c>
      <c r="AG41">
        <v>11586</v>
      </c>
      <c r="AH41" s="2">
        <v>4.0617937126954E-21</v>
      </c>
      <c r="AI41" s="2">
        <v>3.0057273473946002E-20</v>
      </c>
      <c r="AJ41">
        <v>1</v>
      </c>
      <c r="AM41" t="b">
        <f t="shared" si="2"/>
        <v>1</v>
      </c>
      <c r="AN41" t="b">
        <f t="shared" si="3"/>
        <v>1</v>
      </c>
    </row>
    <row r="42" spans="1:40" x14ac:dyDescent="0.25">
      <c r="A42" t="s">
        <v>133</v>
      </c>
      <c r="B42" t="s">
        <v>201</v>
      </c>
      <c r="C42">
        <v>39</v>
      </c>
      <c r="D42" s="1">
        <v>2.3240723717650602</v>
      </c>
      <c r="E42" s="1">
        <v>2.4184158409947498</v>
      </c>
      <c r="F42">
        <v>12652</v>
      </c>
      <c r="G42">
        <v>1.5602275732371501E-2</v>
      </c>
      <c r="H42">
        <v>2.09921528035544E-2</v>
      </c>
      <c r="I42">
        <v>1</v>
      </c>
      <c r="J42" s="1">
        <f t="shared" si="0"/>
        <v>2.3240723717650602</v>
      </c>
      <c r="K42" t="s">
        <v>47</v>
      </c>
      <c r="L42">
        <v>39</v>
      </c>
      <c r="M42" s="1">
        <v>-5.9863681422680797</v>
      </c>
      <c r="N42" s="1">
        <v>-7.1101606393442802</v>
      </c>
      <c r="O42">
        <v>12652</v>
      </c>
      <c r="P42" s="2">
        <v>1.2213659357779501E-12</v>
      </c>
      <c r="Q42" s="2">
        <v>3.3474473795395599E-12</v>
      </c>
      <c r="R42">
        <v>1</v>
      </c>
      <c r="S42" s="1">
        <f t="shared" si="1"/>
        <v>5.9863681422680797</v>
      </c>
      <c r="T42" t="s">
        <v>47</v>
      </c>
      <c r="U42">
        <v>39</v>
      </c>
      <c r="V42" s="1">
        <v>-0.82067848872651605</v>
      </c>
      <c r="W42" s="1">
        <v>-3.6691189442543801</v>
      </c>
      <c r="X42">
        <v>11586</v>
      </c>
      <c r="Y42">
        <v>2.4447943048753302E-4</v>
      </c>
      <c r="Z42">
        <v>3.6182955712154902E-4</v>
      </c>
      <c r="AA42">
        <v>1</v>
      </c>
      <c r="AC42" t="s">
        <v>47</v>
      </c>
      <c r="AD42">
        <v>39</v>
      </c>
      <c r="AE42" s="1">
        <v>-1.0670089588136999</v>
      </c>
      <c r="AF42" s="1">
        <v>-5.9993241562472299</v>
      </c>
      <c r="AG42">
        <v>11586</v>
      </c>
      <c r="AH42" s="2">
        <v>2.04057915137799E-9</v>
      </c>
      <c r="AI42" s="2">
        <v>4.0811583027559899E-9</v>
      </c>
      <c r="AJ42">
        <v>1</v>
      </c>
      <c r="AM42" t="b">
        <f t="shared" si="2"/>
        <v>1</v>
      </c>
      <c r="AN42" t="b">
        <f t="shared" si="3"/>
        <v>1</v>
      </c>
    </row>
    <row r="43" spans="1:40" x14ac:dyDescent="0.25">
      <c r="A43" t="s">
        <v>134</v>
      </c>
      <c r="B43" t="s">
        <v>202</v>
      </c>
      <c r="C43">
        <v>40</v>
      </c>
      <c r="D43" s="1">
        <v>1.95904710062311</v>
      </c>
      <c r="E43" s="1">
        <v>2.02467422625516</v>
      </c>
      <c r="F43">
        <v>12652</v>
      </c>
      <c r="G43">
        <v>4.2921789808601098E-2</v>
      </c>
      <c r="H43">
        <v>5.4762283548904903E-2</v>
      </c>
      <c r="I43">
        <v>0</v>
      </c>
      <c r="J43" s="1">
        <f t="shared" si="0"/>
        <v>0</v>
      </c>
      <c r="K43" t="s">
        <v>48</v>
      </c>
      <c r="L43">
        <v>40</v>
      </c>
      <c r="M43" s="1">
        <v>-5.3872799256099899</v>
      </c>
      <c r="N43" s="1">
        <v>-5.2246673281343101</v>
      </c>
      <c r="O43">
        <v>12652</v>
      </c>
      <c r="P43" s="2">
        <v>1.77240763919639E-7</v>
      </c>
      <c r="Q43" s="2">
        <v>3.5448152783927901E-7</v>
      </c>
      <c r="R43">
        <v>1</v>
      </c>
      <c r="S43" s="1">
        <f t="shared" si="1"/>
        <v>5.3872799256099899</v>
      </c>
      <c r="T43" t="s">
        <v>48</v>
      </c>
      <c r="U43">
        <v>40</v>
      </c>
      <c r="V43" s="1">
        <v>-0.90592354264456798</v>
      </c>
      <c r="W43" s="1">
        <v>-5.4674196804915596</v>
      </c>
      <c r="X43">
        <v>11586</v>
      </c>
      <c r="Y43">
        <v>4.6610074533881501E-8</v>
      </c>
      <c r="Z43">
        <v>9.8547014728778003E-8</v>
      </c>
      <c r="AA43">
        <v>1</v>
      </c>
      <c r="AC43" t="s">
        <v>48</v>
      </c>
      <c r="AD43">
        <v>40</v>
      </c>
      <c r="AE43" s="1">
        <v>-1.1838188101015299</v>
      </c>
      <c r="AF43" s="1">
        <v>-6.0032622233451702</v>
      </c>
      <c r="AG43">
        <v>11586</v>
      </c>
      <c r="AH43" s="2">
        <v>1.9918252794634301E-9</v>
      </c>
      <c r="AI43" s="2">
        <v>4.0811583027559899E-9</v>
      </c>
      <c r="AJ43">
        <v>1</v>
      </c>
      <c r="AM43" t="b">
        <f t="shared" si="2"/>
        <v>1</v>
      </c>
      <c r="AN43" t="b">
        <f t="shared" si="3"/>
        <v>1</v>
      </c>
    </row>
    <row r="44" spans="1:40" x14ac:dyDescent="0.25">
      <c r="A44" t="s">
        <v>135</v>
      </c>
      <c r="B44" t="s">
        <v>203</v>
      </c>
      <c r="C44">
        <v>41</v>
      </c>
      <c r="D44" s="1">
        <v>10.8545311981949</v>
      </c>
      <c r="E44" s="1">
        <v>11.796301627630999</v>
      </c>
      <c r="F44">
        <v>12652</v>
      </c>
      <c r="G44" s="2">
        <v>5.9954626469787695E-32</v>
      </c>
      <c r="H44" s="2">
        <v>5.54580294845537E-31</v>
      </c>
      <c r="I44">
        <v>1</v>
      </c>
      <c r="J44" s="1">
        <f t="shared" si="0"/>
        <v>10.8545311981949</v>
      </c>
      <c r="K44" t="s">
        <v>49</v>
      </c>
      <c r="L44">
        <v>41</v>
      </c>
      <c r="M44" s="1">
        <v>4.8893693837986403</v>
      </c>
      <c r="N44" s="1">
        <v>6.1834439034178201</v>
      </c>
      <c r="O44">
        <v>12652</v>
      </c>
      <c r="P44" s="2">
        <v>6.4648848313475102E-10</v>
      </c>
      <c r="Q44" s="2">
        <v>1.4497014470294401E-9</v>
      </c>
      <c r="R44">
        <v>1</v>
      </c>
      <c r="S44" s="1">
        <f t="shared" si="1"/>
        <v>4.8893693837986403</v>
      </c>
      <c r="T44" t="s">
        <v>49</v>
      </c>
      <c r="U44">
        <v>41</v>
      </c>
      <c r="V44" s="1">
        <v>-1.39076495272574</v>
      </c>
      <c r="W44" s="1">
        <v>-10.156252672186399</v>
      </c>
      <c r="X44">
        <v>11586</v>
      </c>
      <c r="Y44" s="2">
        <v>3.92198723752702E-24</v>
      </c>
      <c r="Z44" s="2">
        <v>4.8371175929499901E-23</v>
      </c>
      <c r="AA44">
        <v>1</v>
      </c>
      <c r="AC44" t="s">
        <v>49</v>
      </c>
      <c r="AD44">
        <v>41</v>
      </c>
      <c r="AE44" s="1">
        <v>-1.2918572637263299</v>
      </c>
      <c r="AF44" s="1">
        <v>-10.4190254174933</v>
      </c>
      <c r="AG44">
        <v>11586</v>
      </c>
      <c r="AH44" s="2">
        <v>2.6260888145110798E-25</v>
      </c>
      <c r="AI44" s="2">
        <v>2.77615103248314E-24</v>
      </c>
      <c r="AJ44">
        <v>1</v>
      </c>
      <c r="AM44" t="b">
        <f t="shared" si="2"/>
        <v>1</v>
      </c>
      <c r="AN44" t="b">
        <f t="shared" si="3"/>
        <v>1</v>
      </c>
    </row>
    <row r="45" spans="1:40" x14ac:dyDescent="0.25">
      <c r="A45" t="s">
        <v>136</v>
      </c>
      <c r="B45" t="s">
        <v>204</v>
      </c>
      <c r="C45">
        <v>43</v>
      </c>
      <c r="D45" s="1">
        <v>-2.74524992853391</v>
      </c>
      <c r="E45" s="1">
        <v>-3.1411115855034102</v>
      </c>
      <c r="F45">
        <v>12652</v>
      </c>
      <c r="G45">
        <v>1.68695756657594E-3</v>
      </c>
      <c r="H45">
        <v>2.54765020258408E-3</v>
      </c>
      <c r="I45">
        <v>1</v>
      </c>
      <c r="J45" s="1">
        <f t="shared" si="0"/>
        <v>2.74524992853391</v>
      </c>
      <c r="K45" t="s">
        <v>50</v>
      </c>
      <c r="L45">
        <v>43</v>
      </c>
      <c r="M45" s="1">
        <v>-0.34714036191543701</v>
      </c>
      <c r="N45" s="1">
        <v>-0.42214499371244601</v>
      </c>
      <c r="O45">
        <v>12652</v>
      </c>
      <c r="P45">
        <v>0.67292636127139205</v>
      </c>
      <c r="Q45">
        <v>0.721689141073666</v>
      </c>
      <c r="R45">
        <v>0</v>
      </c>
      <c r="S45" s="1">
        <f t="shared" si="1"/>
        <v>0</v>
      </c>
      <c r="T45" t="s">
        <v>50</v>
      </c>
      <c r="U45">
        <v>43</v>
      </c>
      <c r="V45" s="1">
        <v>6.2177299588628998E-2</v>
      </c>
      <c r="W45" s="1">
        <v>0.35121015185812998</v>
      </c>
      <c r="X45">
        <v>11586</v>
      </c>
      <c r="Y45">
        <v>0.72543708070777402</v>
      </c>
      <c r="Z45">
        <v>0.72543708070777402</v>
      </c>
      <c r="AA45">
        <v>0</v>
      </c>
      <c r="AC45" t="s">
        <v>50</v>
      </c>
      <c r="AD45">
        <v>43</v>
      </c>
      <c r="AE45" s="1">
        <v>0.264559935120183</v>
      </c>
      <c r="AF45" s="1">
        <v>1.50373211467723</v>
      </c>
      <c r="AG45">
        <v>11586</v>
      </c>
      <c r="AH45">
        <v>0.132677613378823</v>
      </c>
      <c r="AI45">
        <v>0.153408490469264</v>
      </c>
      <c r="AJ45">
        <v>0</v>
      </c>
      <c r="AM45" t="b">
        <f t="shared" si="2"/>
        <v>1</v>
      </c>
      <c r="AN45" t="b">
        <f t="shared" si="3"/>
        <v>1</v>
      </c>
    </row>
    <row r="46" spans="1:40" x14ac:dyDescent="0.25">
      <c r="A46" t="s">
        <v>137</v>
      </c>
      <c r="B46" t="s">
        <v>205</v>
      </c>
      <c r="C46">
        <v>44</v>
      </c>
      <c r="D46" s="1">
        <v>1.48030431442957</v>
      </c>
      <c r="E46" s="1">
        <v>2.16744852199542</v>
      </c>
      <c r="F46">
        <v>12652</v>
      </c>
      <c r="G46">
        <v>3.0219261343902001E-2</v>
      </c>
      <c r="H46">
        <v>3.9232023499100897E-2</v>
      </c>
      <c r="I46">
        <v>1</v>
      </c>
      <c r="J46" s="1">
        <f t="shared" si="0"/>
        <v>1.48030431442957</v>
      </c>
      <c r="K46" t="s">
        <v>51</v>
      </c>
      <c r="L46">
        <v>44</v>
      </c>
      <c r="M46" s="1">
        <v>7.52158082611379</v>
      </c>
      <c r="N46" s="1">
        <v>10.789004700149199</v>
      </c>
      <c r="O46">
        <v>12652</v>
      </c>
      <c r="P46" s="2">
        <v>5.0856311629480997E-27</v>
      </c>
      <c r="Q46" s="2">
        <v>2.21374532975387E-26</v>
      </c>
      <c r="R46">
        <v>1</v>
      </c>
      <c r="S46" s="1">
        <f t="shared" si="1"/>
        <v>7.52158082611379</v>
      </c>
      <c r="T46" t="s">
        <v>51</v>
      </c>
      <c r="U46">
        <v>44</v>
      </c>
      <c r="V46" s="1">
        <v>-0.57202721717661198</v>
      </c>
      <c r="W46" s="1">
        <v>-4.2643654912662701</v>
      </c>
      <c r="X46">
        <v>11586</v>
      </c>
      <c r="Y46">
        <v>2.02060522645368E-5</v>
      </c>
      <c r="Z46">
        <v>3.3227730390571699E-5</v>
      </c>
      <c r="AA46">
        <v>1</v>
      </c>
      <c r="AC46" t="s">
        <v>51</v>
      </c>
      <c r="AD46">
        <v>44</v>
      </c>
      <c r="AE46" s="1">
        <v>-0.47616696030823302</v>
      </c>
      <c r="AF46" s="1">
        <v>-3.7465872413314401</v>
      </c>
      <c r="AG46">
        <v>11586</v>
      </c>
      <c r="AH46" s="2">
        <v>1.8012638921757201E-4</v>
      </c>
      <c r="AI46" s="2">
        <v>2.6135985886471298E-4</v>
      </c>
      <c r="AJ46">
        <v>1</v>
      </c>
      <c r="AM46" t="b">
        <f t="shared" si="2"/>
        <v>1</v>
      </c>
      <c r="AN46" t="b">
        <f t="shared" si="3"/>
        <v>1</v>
      </c>
    </row>
    <row r="47" spans="1:40" x14ac:dyDescent="0.25">
      <c r="A47" t="s">
        <v>138</v>
      </c>
      <c r="B47" t="s">
        <v>206</v>
      </c>
      <c r="C47">
        <v>45</v>
      </c>
      <c r="D47" s="1">
        <v>8.60463566514162</v>
      </c>
      <c r="E47" s="1">
        <v>10.723372456257</v>
      </c>
      <c r="F47">
        <v>12652</v>
      </c>
      <c r="G47" s="2">
        <v>1.02976960465199E-26</v>
      </c>
      <c r="H47" s="2">
        <v>6.3502458953539804E-26</v>
      </c>
      <c r="I47">
        <v>1</v>
      </c>
      <c r="J47" s="1">
        <f t="shared" si="0"/>
        <v>8.60463566514162</v>
      </c>
      <c r="K47" t="s">
        <v>52</v>
      </c>
      <c r="L47">
        <v>45</v>
      </c>
      <c r="M47" s="1">
        <v>9.6371015486566698</v>
      </c>
      <c r="N47" s="1">
        <v>12.964690839777001</v>
      </c>
      <c r="O47">
        <v>12652</v>
      </c>
      <c r="P47" s="2">
        <v>3.3962784986903698E-38</v>
      </c>
      <c r="Q47" s="2">
        <v>2.79249565447875E-37</v>
      </c>
      <c r="R47">
        <v>1</v>
      </c>
      <c r="S47" s="1">
        <f t="shared" si="1"/>
        <v>9.6371015486566698</v>
      </c>
      <c r="T47" t="s">
        <v>52</v>
      </c>
      <c r="U47">
        <v>45</v>
      </c>
      <c r="V47" s="1">
        <v>-0.90126179807002804</v>
      </c>
      <c r="W47" s="1">
        <v>-6.7324496575878703</v>
      </c>
      <c r="X47">
        <v>11586</v>
      </c>
      <c r="Y47" s="2">
        <v>1.74709537414689E-11</v>
      </c>
      <c r="Z47" s="2">
        <v>4.4581054374782899E-11</v>
      </c>
      <c r="AA47">
        <v>1</v>
      </c>
      <c r="AC47" t="s">
        <v>52</v>
      </c>
      <c r="AD47">
        <v>45</v>
      </c>
      <c r="AE47" s="1">
        <v>-0.842183689407901</v>
      </c>
      <c r="AF47" s="1">
        <v>-6.0844403837202696</v>
      </c>
      <c r="AG47">
        <v>11586</v>
      </c>
      <c r="AH47" s="2">
        <v>1.20590010822636E-9</v>
      </c>
      <c r="AI47" s="2">
        <v>2.5496173716785999E-9</v>
      </c>
      <c r="AJ47">
        <v>1</v>
      </c>
      <c r="AM47" t="b">
        <f t="shared" si="2"/>
        <v>1</v>
      </c>
      <c r="AN47" t="b">
        <f t="shared" si="3"/>
        <v>1</v>
      </c>
    </row>
    <row r="48" spans="1:40" x14ac:dyDescent="0.25">
      <c r="A48" t="s">
        <v>139</v>
      </c>
      <c r="B48" t="s">
        <v>207</v>
      </c>
      <c r="C48">
        <v>46</v>
      </c>
      <c r="D48" s="1">
        <v>-3.6885098171734301</v>
      </c>
      <c r="E48" s="1">
        <v>-5.4482184245824499</v>
      </c>
      <c r="F48">
        <v>12652</v>
      </c>
      <c r="G48" s="2">
        <v>5.1828857876833397E-8</v>
      </c>
      <c r="H48" s="2">
        <v>1.06537096746824E-7</v>
      </c>
      <c r="I48">
        <v>1</v>
      </c>
      <c r="J48" s="1">
        <f t="shared" si="0"/>
        <v>3.6885098171734301</v>
      </c>
      <c r="K48" t="s">
        <v>53</v>
      </c>
      <c r="L48">
        <v>46</v>
      </c>
      <c r="M48" s="1">
        <v>-3.36378319656664</v>
      </c>
      <c r="N48" s="1">
        <v>-5.1777232768847004</v>
      </c>
      <c r="O48">
        <v>12652</v>
      </c>
      <c r="P48" s="2">
        <v>2.28055842854507E-7</v>
      </c>
      <c r="Q48" s="2">
        <v>4.44108746611409E-7</v>
      </c>
      <c r="R48">
        <v>1</v>
      </c>
      <c r="S48" s="1">
        <f t="shared" si="1"/>
        <v>3.36378319656664</v>
      </c>
      <c r="T48" t="s">
        <v>53</v>
      </c>
      <c r="U48">
        <v>46</v>
      </c>
      <c r="V48" s="1">
        <v>-0.310438090317884</v>
      </c>
      <c r="W48" s="1">
        <v>-2.0488057201137102</v>
      </c>
      <c r="X48">
        <v>11586</v>
      </c>
      <c r="Y48" s="2">
        <v>4.0503595096867601E-2</v>
      </c>
      <c r="Z48" s="2">
        <v>4.9135508806036197E-2</v>
      </c>
      <c r="AA48">
        <v>1</v>
      </c>
      <c r="AC48" t="s">
        <v>53</v>
      </c>
      <c r="AD48">
        <v>46</v>
      </c>
      <c r="AE48" s="1">
        <v>-0.52080747180168696</v>
      </c>
      <c r="AF48" s="1">
        <v>-3.38925820729933</v>
      </c>
      <c r="AG48">
        <v>11586</v>
      </c>
      <c r="AH48" s="2">
        <v>7.0315637914896399E-4</v>
      </c>
      <c r="AI48" s="2">
        <v>9.8176551050987407E-4</v>
      </c>
      <c r="AJ48">
        <v>1</v>
      </c>
      <c r="AM48" t="b">
        <f t="shared" si="2"/>
        <v>1</v>
      </c>
      <c r="AN48" t="b">
        <f t="shared" si="3"/>
        <v>1</v>
      </c>
    </row>
    <row r="49" spans="1:40" x14ac:dyDescent="0.25">
      <c r="A49" t="s">
        <v>140</v>
      </c>
      <c r="B49" t="s">
        <v>208</v>
      </c>
      <c r="C49">
        <v>47</v>
      </c>
      <c r="D49" s="1">
        <v>0.56257110006366395</v>
      </c>
      <c r="E49" s="1">
        <v>0.62313658753511503</v>
      </c>
      <c r="F49">
        <v>12652</v>
      </c>
      <c r="G49">
        <v>0.53320600047190403</v>
      </c>
      <c r="H49">
        <v>0.56367491478458498</v>
      </c>
      <c r="I49">
        <v>0</v>
      </c>
      <c r="J49" s="1">
        <f t="shared" si="0"/>
        <v>0</v>
      </c>
      <c r="K49" t="s">
        <v>54</v>
      </c>
      <c r="L49">
        <v>47</v>
      </c>
      <c r="M49" s="1">
        <v>0.82170223090845995</v>
      </c>
      <c r="N49" s="1">
        <v>0.90651362967182403</v>
      </c>
      <c r="O49">
        <v>12652</v>
      </c>
      <c r="P49">
        <v>0.36468131785176799</v>
      </c>
      <c r="Q49">
        <v>0.41517565416970498</v>
      </c>
      <c r="R49">
        <v>0</v>
      </c>
      <c r="S49" s="1">
        <f t="shared" si="1"/>
        <v>0</v>
      </c>
      <c r="T49" t="s">
        <v>54</v>
      </c>
      <c r="U49">
        <v>47</v>
      </c>
      <c r="V49" s="1">
        <v>-0.87042670669452105</v>
      </c>
      <c r="W49" s="1">
        <v>-6.8385964649045201</v>
      </c>
      <c r="X49">
        <v>11586</v>
      </c>
      <c r="Y49">
        <v>8.3994257962854205E-12</v>
      </c>
      <c r="Z49">
        <v>2.3020648478708201E-11</v>
      </c>
      <c r="AA49">
        <v>1</v>
      </c>
      <c r="AC49" t="s">
        <v>54</v>
      </c>
      <c r="AD49">
        <v>47</v>
      </c>
      <c r="AE49" s="1">
        <v>-0.99013733107143698</v>
      </c>
      <c r="AF49" s="1">
        <v>-8.0503892842710894</v>
      </c>
      <c r="AG49">
        <v>11586</v>
      </c>
      <c r="AH49">
        <v>9.0580501580556694E-16</v>
      </c>
      <c r="AI49">
        <v>3.5278721668216801E-15</v>
      </c>
      <c r="AJ49">
        <v>1</v>
      </c>
      <c r="AM49" t="b">
        <f t="shared" si="2"/>
        <v>0</v>
      </c>
      <c r="AN49" t="b">
        <f t="shared" si="3"/>
        <v>0</v>
      </c>
    </row>
    <row r="50" spans="1:40" x14ac:dyDescent="0.25">
      <c r="A50" t="s">
        <v>141</v>
      </c>
      <c r="B50" t="s">
        <v>209</v>
      </c>
      <c r="C50">
        <v>48</v>
      </c>
      <c r="D50" s="1">
        <v>6.3840508185955098</v>
      </c>
      <c r="E50" s="1">
        <v>7.34174923366405</v>
      </c>
      <c r="F50">
        <v>12652</v>
      </c>
      <c r="G50" s="2">
        <v>2.2371211596461999E-13</v>
      </c>
      <c r="H50" s="2">
        <v>5.7085160625454904E-13</v>
      </c>
      <c r="I50">
        <v>1</v>
      </c>
      <c r="J50" s="1">
        <f t="shared" si="0"/>
        <v>6.3840508185955098</v>
      </c>
      <c r="K50" t="s">
        <v>55</v>
      </c>
      <c r="L50">
        <v>48</v>
      </c>
      <c r="M50" s="1">
        <v>3.8188193811044102</v>
      </c>
      <c r="N50" s="1">
        <v>4.9638280538709303</v>
      </c>
      <c r="O50">
        <v>12652</v>
      </c>
      <c r="P50" s="2">
        <v>7.00172363216712E-7</v>
      </c>
      <c r="Q50" s="2">
        <v>1.29531887195091E-6</v>
      </c>
      <c r="R50">
        <v>1</v>
      </c>
      <c r="S50" s="1">
        <f t="shared" si="1"/>
        <v>3.8188193811044102</v>
      </c>
      <c r="T50" t="s">
        <v>55</v>
      </c>
      <c r="U50">
        <v>48</v>
      </c>
      <c r="V50" s="1">
        <v>-0.909308611410238</v>
      </c>
      <c r="W50" s="1">
        <v>-6.8038272066673002</v>
      </c>
      <c r="X50">
        <v>11586</v>
      </c>
      <c r="Y50" s="2">
        <v>1.06894936779265E-11</v>
      </c>
      <c r="Z50" s="2">
        <v>2.82508047202345E-11</v>
      </c>
      <c r="AA50">
        <v>1</v>
      </c>
      <c r="AC50" t="s">
        <v>55</v>
      </c>
      <c r="AD50">
        <v>48</v>
      </c>
      <c r="AE50" s="1">
        <v>-1.04791968641528</v>
      </c>
      <c r="AF50" s="1">
        <v>-7.5147440770855498</v>
      </c>
      <c r="AG50">
        <v>11586</v>
      </c>
      <c r="AH50" s="2">
        <v>6.1218227036175496E-14</v>
      </c>
      <c r="AI50" s="2">
        <v>2.15721371460809E-13</v>
      </c>
      <c r="AJ50">
        <v>1</v>
      </c>
      <c r="AM50" t="b">
        <f t="shared" si="2"/>
        <v>1</v>
      </c>
      <c r="AN50" t="b">
        <f t="shared" si="3"/>
        <v>1</v>
      </c>
    </row>
    <row r="51" spans="1:40" x14ac:dyDescent="0.25">
      <c r="A51" t="s">
        <v>99</v>
      </c>
      <c r="B51" t="s">
        <v>210</v>
      </c>
      <c r="C51">
        <v>49</v>
      </c>
      <c r="D51" s="1">
        <v>3.5567346462837199</v>
      </c>
      <c r="E51" s="1">
        <v>4.6335970098795496</v>
      </c>
      <c r="F51">
        <v>12652</v>
      </c>
      <c r="G51" s="2">
        <v>3.6295318084736099E-6</v>
      </c>
      <c r="H51" s="2">
        <v>6.5508622884645703E-6</v>
      </c>
      <c r="I51">
        <v>1</v>
      </c>
      <c r="J51" s="1">
        <f t="shared" si="0"/>
        <v>3.5567346462837199</v>
      </c>
      <c r="K51" t="s">
        <v>56</v>
      </c>
      <c r="L51">
        <v>49</v>
      </c>
      <c r="M51" s="1">
        <v>10.2124758362782</v>
      </c>
      <c r="N51" s="1">
        <v>11.0341894021087</v>
      </c>
      <c r="O51">
        <v>12652</v>
      </c>
      <c r="P51" s="2">
        <v>3.5137843886341499E-28</v>
      </c>
      <c r="Q51" s="2">
        <v>1.8572860339923398E-27</v>
      </c>
      <c r="R51">
        <v>1</v>
      </c>
      <c r="S51" s="1">
        <f t="shared" si="1"/>
        <v>10.2124758362782</v>
      </c>
      <c r="T51" t="s">
        <v>56</v>
      </c>
      <c r="U51">
        <v>49</v>
      </c>
      <c r="V51" s="1">
        <v>-1.5625010230977201</v>
      </c>
      <c r="W51" s="1">
        <v>-10.895662069822601</v>
      </c>
      <c r="X51">
        <v>11586</v>
      </c>
      <c r="Y51" s="2">
        <v>1.64342262663474E-27</v>
      </c>
      <c r="Z51" s="2">
        <v>3.9906120764712498E-26</v>
      </c>
      <c r="AA51">
        <v>1</v>
      </c>
      <c r="AC51" t="s">
        <v>56</v>
      </c>
      <c r="AD51">
        <v>49</v>
      </c>
      <c r="AE51" s="1">
        <v>-1.66715532305864</v>
      </c>
      <c r="AF51" s="1">
        <v>-11.375196598271501</v>
      </c>
      <c r="AG51">
        <v>11586</v>
      </c>
      <c r="AH51" s="2">
        <v>7.9991621328272503E-30</v>
      </c>
      <c r="AI51" s="2">
        <v>1.4798449945730401E-28</v>
      </c>
      <c r="AJ51">
        <v>1</v>
      </c>
      <c r="AM51" t="b">
        <f t="shared" si="2"/>
        <v>1</v>
      </c>
      <c r="AN51" t="b">
        <f t="shared" si="3"/>
        <v>1</v>
      </c>
    </row>
    <row r="52" spans="1:40" x14ac:dyDescent="0.25">
      <c r="A52" t="s">
        <v>100</v>
      </c>
      <c r="B52" t="s">
        <v>211</v>
      </c>
      <c r="C52">
        <v>50</v>
      </c>
      <c r="D52" s="1">
        <v>3.4495329733411801</v>
      </c>
      <c r="E52" s="1">
        <v>4.9080112334850901</v>
      </c>
      <c r="F52">
        <v>12652</v>
      </c>
      <c r="G52" s="2">
        <v>9.3151383560214502E-7</v>
      </c>
      <c r="H52" s="2">
        <v>1.7674877906297099E-6</v>
      </c>
      <c r="I52">
        <v>1</v>
      </c>
      <c r="J52" s="1">
        <f t="shared" si="0"/>
        <v>3.4495329733411801</v>
      </c>
      <c r="K52" t="s">
        <v>57</v>
      </c>
      <c r="L52">
        <v>50</v>
      </c>
      <c r="M52" s="1">
        <v>0.475490043733028</v>
      </c>
      <c r="N52" s="1">
        <v>0.62909202574612599</v>
      </c>
      <c r="O52">
        <v>12652</v>
      </c>
      <c r="P52">
        <v>0.52930016871565599</v>
      </c>
      <c r="Q52">
        <v>0.576003124778802</v>
      </c>
      <c r="R52">
        <v>0</v>
      </c>
      <c r="S52" s="1">
        <f t="shared" si="1"/>
        <v>0</v>
      </c>
      <c r="T52" t="s">
        <v>57</v>
      </c>
      <c r="U52">
        <v>50</v>
      </c>
      <c r="V52" s="1">
        <v>-0.80045987216277303</v>
      </c>
      <c r="W52" s="1">
        <v>-8.4650068114789505</v>
      </c>
      <c r="X52">
        <v>11586</v>
      </c>
      <c r="Y52" s="2">
        <v>2.8689545275705702E-17</v>
      </c>
      <c r="Z52" s="2">
        <v>1.7691886253351799E-16</v>
      </c>
      <c r="AA52">
        <v>1</v>
      </c>
      <c r="AC52" t="s">
        <v>57</v>
      </c>
      <c r="AD52">
        <v>50</v>
      </c>
      <c r="AE52" s="1">
        <v>-0.58751299350267705</v>
      </c>
      <c r="AF52" s="1">
        <v>-6.3960431941025098</v>
      </c>
      <c r="AG52">
        <v>11586</v>
      </c>
      <c r="AH52">
        <v>1.6559297168765699E-10</v>
      </c>
      <c r="AI52">
        <v>3.7132969408747398E-10</v>
      </c>
      <c r="AJ52">
        <v>1</v>
      </c>
      <c r="AM52" t="b">
        <f t="shared" si="2"/>
        <v>1</v>
      </c>
      <c r="AN52" t="b">
        <f t="shared" si="3"/>
        <v>0</v>
      </c>
    </row>
    <row r="53" spans="1:40" x14ac:dyDescent="0.25">
      <c r="A53" t="s">
        <v>142</v>
      </c>
      <c r="B53" t="s">
        <v>212</v>
      </c>
      <c r="C53">
        <v>51</v>
      </c>
      <c r="D53" s="1">
        <v>9.5163258198452798</v>
      </c>
      <c r="E53" s="1">
        <v>11.2668972306288</v>
      </c>
      <c r="F53">
        <v>12652</v>
      </c>
      <c r="G53" s="2">
        <v>2.6362835546847502E-29</v>
      </c>
      <c r="H53" s="2">
        <v>1.9508498304667101E-28</v>
      </c>
      <c r="I53">
        <v>1</v>
      </c>
      <c r="J53" s="1">
        <f t="shared" si="0"/>
        <v>9.5163258198452798</v>
      </c>
      <c r="K53" t="s">
        <v>58</v>
      </c>
      <c r="L53">
        <v>51</v>
      </c>
      <c r="M53" s="1">
        <v>9.6472916116192309</v>
      </c>
      <c r="N53" s="1">
        <v>12.0504275683023</v>
      </c>
      <c r="O53">
        <v>12652</v>
      </c>
      <c r="P53" s="2">
        <v>2.9342073722535001E-33</v>
      </c>
      <c r="Q53" s="2">
        <v>1.9739213231523501E-32</v>
      </c>
      <c r="R53">
        <v>1</v>
      </c>
      <c r="S53" s="1">
        <f t="shared" si="1"/>
        <v>9.6472916116192309</v>
      </c>
      <c r="T53" t="s">
        <v>58</v>
      </c>
      <c r="U53">
        <v>51</v>
      </c>
      <c r="V53" s="1">
        <v>-0.32876114199224699</v>
      </c>
      <c r="W53" s="1">
        <v>-1.87511585816372</v>
      </c>
      <c r="X53">
        <v>11586</v>
      </c>
      <c r="Y53" s="2">
        <v>6.0801919092750498E-2</v>
      </c>
      <c r="Z53" s="2">
        <v>7.2570032465540904E-2</v>
      </c>
      <c r="AA53">
        <v>0</v>
      </c>
      <c r="AC53" t="s">
        <v>58</v>
      </c>
      <c r="AD53">
        <v>51</v>
      </c>
      <c r="AE53" s="1">
        <v>-0.19578331657571599</v>
      </c>
      <c r="AF53" s="1">
        <v>-1.3108715763327701</v>
      </c>
      <c r="AG53">
        <v>11586</v>
      </c>
      <c r="AH53" s="2">
        <v>0.18992713682787399</v>
      </c>
      <c r="AI53" s="2">
        <v>0.20977027052630801</v>
      </c>
      <c r="AJ53">
        <v>0</v>
      </c>
      <c r="AM53" t="b">
        <f t="shared" si="2"/>
        <v>1</v>
      </c>
      <c r="AN53" t="b">
        <f t="shared" si="3"/>
        <v>1</v>
      </c>
    </row>
    <row r="54" spans="1:40" x14ac:dyDescent="0.25">
      <c r="A54" s="4" t="s">
        <v>143</v>
      </c>
      <c r="B54" t="s">
        <v>213</v>
      </c>
      <c r="C54">
        <v>52</v>
      </c>
      <c r="D54" s="1">
        <v>14.3657544100588</v>
      </c>
      <c r="E54" s="1">
        <v>11.9626403043744</v>
      </c>
      <c r="F54">
        <v>12652</v>
      </c>
      <c r="G54" s="2">
        <v>8.3788858952322694E-33</v>
      </c>
      <c r="H54" s="2">
        <v>8.8576793749598199E-32</v>
      </c>
      <c r="I54">
        <v>1</v>
      </c>
      <c r="J54" s="1">
        <f t="shared" si="0"/>
        <v>14.3657544100588</v>
      </c>
      <c r="K54" t="s">
        <v>59</v>
      </c>
      <c r="L54">
        <v>52</v>
      </c>
      <c r="M54" s="1">
        <v>10.9911506628523</v>
      </c>
      <c r="N54" s="1">
        <v>10.2765546212628</v>
      </c>
      <c r="O54">
        <v>12652</v>
      </c>
      <c r="P54" s="2">
        <v>1.12371732307187E-24</v>
      </c>
      <c r="Q54" s="2">
        <v>4.3765832582799204E-24</v>
      </c>
      <c r="R54">
        <v>1</v>
      </c>
      <c r="S54" s="1">
        <f t="shared" si="1"/>
        <v>10.9911506628523</v>
      </c>
      <c r="T54" t="s">
        <v>59</v>
      </c>
      <c r="U54">
        <v>52</v>
      </c>
      <c r="V54" s="1">
        <v>-0.66538293808412197</v>
      </c>
      <c r="W54" s="1">
        <v>-3.0563714120714902</v>
      </c>
      <c r="X54">
        <v>11586</v>
      </c>
      <c r="Y54" s="2">
        <v>2.2454351795045302E-3</v>
      </c>
      <c r="Z54" s="2">
        <v>3.02113096878791E-3</v>
      </c>
      <c r="AA54">
        <v>1</v>
      </c>
      <c r="AC54" t="s">
        <v>59</v>
      </c>
      <c r="AD54">
        <v>52</v>
      </c>
      <c r="AE54" s="1">
        <v>-0.30666249658635603</v>
      </c>
      <c r="AF54" s="1">
        <v>-1.6033240539051701</v>
      </c>
      <c r="AG54">
        <v>11586</v>
      </c>
      <c r="AH54" s="2">
        <v>0.10889038700813999</v>
      </c>
      <c r="AI54" s="2">
        <v>0.12790299426353</v>
      </c>
      <c r="AJ54">
        <v>0</v>
      </c>
      <c r="AM54" t="b">
        <f t="shared" si="2"/>
        <v>1</v>
      </c>
      <c r="AN54" t="b">
        <f t="shared" si="3"/>
        <v>1</v>
      </c>
    </row>
    <row r="55" spans="1:40" x14ac:dyDescent="0.25">
      <c r="A55" s="3" t="s">
        <v>93</v>
      </c>
      <c r="B55" t="s">
        <v>214</v>
      </c>
      <c r="C55">
        <v>53</v>
      </c>
      <c r="D55" s="1">
        <v>-0.86700941748126903</v>
      </c>
      <c r="E55" s="1">
        <v>-1.2443361249313301</v>
      </c>
      <c r="F55">
        <v>12652</v>
      </c>
      <c r="G55">
        <v>0.21339893171914201</v>
      </c>
      <c r="H55">
        <v>0.24571820719289</v>
      </c>
      <c r="I55">
        <v>0</v>
      </c>
      <c r="J55" s="1">
        <f t="shared" si="0"/>
        <v>0</v>
      </c>
      <c r="K55" t="s">
        <v>60</v>
      </c>
      <c r="L55">
        <v>53</v>
      </c>
      <c r="M55" s="1">
        <v>-7.40552254046555</v>
      </c>
      <c r="N55" s="1">
        <v>-11.666636321770101</v>
      </c>
      <c r="O55">
        <v>12652</v>
      </c>
      <c r="P55" s="2">
        <v>2.7291541960608398E-31</v>
      </c>
      <c r="Q55" s="2">
        <v>1.68297842090419E-30</v>
      </c>
      <c r="R55">
        <v>1</v>
      </c>
      <c r="S55" s="1">
        <f t="shared" si="1"/>
        <v>7.40552254046555</v>
      </c>
      <c r="T55" t="s">
        <v>60</v>
      </c>
      <c r="U55">
        <v>53</v>
      </c>
      <c r="V55" s="1">
        <v>-0.84428137489222499</v>
      </c>
      <c r="W55" s="1">
        <v>-7.5162971721446796</v>
      </c>
      <c r="X55">
        <v>11586</v>
      </c>
      <c r="Y55">
        <v>6.0499214093615699E-14</v>
      </c>
      <c r="Z55">
        <v>2.3562851804881901E-13</v>
      </c>
      <c r="AA55">
        <v>1</v>
      </c>
      <c r="AC55" t="s">
        <v>60</v>
      </c>
      <c r="AD55">
        <v>53</v>
      </c>
      <c r="AE55" s="1">
        <v>-0.83342641709258203</v>
      </c>
      <c r="AF55" s="1">
        <v>-7.5203816308431399</v>
      </c>
      <c r="AG55">
        <v>11586</v>
      </c>
      <c r="AH55" s="2">
        <v>5.8647690783586904E-14</v>
      </c>
      <c r="AI55" s="2">
        <v>2.15721371460809E-13</v>
      </c>
      <c r="AJ55">
        <v>1</v>
      </c>
      <c r="AM55" t="b">
        <f t="shared" si="2"/>
        <v>1</v>
      </c>
      <c r="AN55" t="b">
        <f t="shared" si="3"/>
        <v>1</v>
      </c>
    </row>
    <row r="56" spans="1:40" x14ac:dyDescent="0.25">
      <c r="A56" s="4" t="s">
        <v>144</v>
      </c>
      <c r="B56" t="s">
        <v>215</v>
      </c>
      <c r="C56">
        <v>54</v>
      </c>
      <c r="D56" s="1">
        <v>13.2378609190175</v>
      </c>
      <c r="E56" s="1">
        <v>15.8942015981208</v>
      </c>
      <c r="F56">
        <v>12652</v>
      </c>
      <c r="G56" s="2">
        <v>2.4367472492098201E-56</v>
      </c>
      <c r="H56" s="2">
        <v>9.0159648220763407E-55</v>
      </c>
      <c r="I56">
        <v>1</v>
      </c>
      <c r="J56" s="1">
        <f t="shared" si="0"/>
        <v>13.2378609190175</v>
      </c>
      <c r="K56" t="s">
        <v>61</v>
      </c>
      <c r="L56">
        <v>54</v>
      </c>
      <c r="M56" s="1">
        <v>-5.1441791223188797</v>
      </c>
      <c r="N56" s="1">
        <v>-7.7490251728488504</v>
      </c>
      <c r="O56">
        <v>12652</v>
      </c>
      <c r="P56" s="2">
        <v>9.9650501114522303E-15</v>
      </c>
      <c r="Q56" s="2">
        <v>2.9496548329898599E-14</v>
      </c>
      <c r="R56">
        <v>1</v>
      </c>
      <c r="S56" s="1">
        <f t="shared" si="1"/>
        <v>5.1441791223188797</v>
      </c>
      <c r="T56" t="s">
        <v>61</v>
      </c>
      <c r="U56">
        <v>54</v>
      </c>
      <c r="V56" s="1">
        <v>-0.91441690262410502</v>
      </c>
      <c r="W56" s="1">
        <v>-7.6483217044094101</v>
      </c>
      <c r="X56">
        <v>11586</v>
      </c>
      <c r="Y56" s="2">
        <v>2.1971693411487299E-14</v>
      </c>
      <c r="Z56" s="2">
        <v>9.5641488967650897E-14</v>
      </c>
      <c r="AA56">
        <v>1</v>
      </c>
      <c r="AC56" t="s">
        <v>61</v>
      </c>
      <c r="AD56">
        <v>54</v>
      </c>
      <c r="AE56" s="1">
        <v>-0.75737268803992197</v>
      </c>
      <c r="AF56" s="1">
        <v>-6.7163292559258299</v>
      </c>
      <c r="AG56">
        <v>11586</v>
      </c>
      <c r="AH56" s="2">
        <v>1.9507719402407E-11</v>
      </c>
      <c r="AI56" s="2">
        <v>4.65668140573586E-11</v>
      </c>
      <c r="AJ56">
        <v>1</v>
      </c>
      <c r="AM56" t="b">
        <f t="shared" si="2"/>
        <v>1</v>
      </c>
      <c r="AN56" t="b">
        <f t="shared" si="3"/>
        <v>1</v>
      </c>
    </row>
    <row r="57" spans="1:40" x14ac:dyDescent="0.25">
      <c r="A57" t="s">
        <v>145</v>
      </c>
      <c r="B57" t="s">
        <v>216</v>
      </c>
      <c r="C57">
        <v>55</v>
      </c>
      <c r="D57" s="1">
        <v>0.89358368638681496</v>
      </c>
      <c r="E57" s="1">
        <v>1.3660234363013499</v>
      </c>
      <c r="F57">
        <v>12652</v>
      </c>
      <c r="G57">
        <v>0.171955887497689</v>
      </c>
      <c r="H57">
        <v>0.20523767217466099</v>
      </c>
      <c r="I57">
        <v>0</v>
      </c>
      <c r="J57" s="1">
        <f t="shared" si="0"/>
        <v>0</v>
      </c>
      <c r="K57" t="s">
        <v>62</v>
      </c>
      <c r="L57">
        <v>55</v>
      </c>
      <c r="M57" s="1">
        <v>-4.0875718014388802</v>
      </c>
      <c r="N57" s="1">
        <v>-6.2302360936915901</v>
      </c>
      <c r="O57">
        <v>12652</v>
      </c>
      <c r="P57" s="2">
        <v>4.8050512421318004E-10</v>
      </c>
      <c r="Q57" s="2">
        <v>1.11116809974297E-9</v>
      </c>
      <c r="R57">
        <v>1</v>
      </c>
      <c r="S57" s="1">
        <f t="shared" si="1"/>
        <v>4.0875718014388802</v>
      </c>
      <c r="T57" t="s">
        <v>62</v>
      </c>
      <c r="U57">
        <v>55</v>
      </c>
      <c r="V57" s="1">
        <v>-0.74165377781594699</v>
      </c>
      <c r="W57" s="1">
        <v>-7.2630097105255302</v>
      </c>
      <c r="X57">
        <v>11586</v>
      </c>
      <c r="Y57">
        <v>4.0283152159928499E-13</v>
      </c>
      <c r="Z57">
        <v>1.41950155230224E-12</v>
      </c>
      <c r="AA57">
        <v>1</v>
      </c>
      <c r="AC57" t="s">
        <v>62</v>
      </c>
      <c r="AD57">
        <v>55</v>
      </c>
      <c r="AE57" s="1">
        <v>-0.75836175124598904</v>
      </c>
      <c r="AF57" s="1">
        <v>-7.2931023996135096</v>
      </c>
      <c r="AG57">
        <v>11586</v>
      </c>
      <c r="AH57" s="2">
        <v>3.22636438976472E-13</v>
      </c>
      <c r="AI57" s="2">
        <v>9.9479568684412403E-13</v>
      </c>
      <c r="AJ57">
        <v>1</v>
      </c>
      <c r="AM57" t="b">
        <f t="shared" si="2"/>
        <v>1</v>
      </c>
      <c r="AN57" t="b">
        <f t="shared" si="3"/>
        <v>1</v>
      </c>
    </row>
    <row r="58" spans="1:40" x14ac:dyDescent="0.25">
      <c r="A58" t="s">
        <v>146</v>
      </c>
      <c r="B58" t="s">
        <v>217</v>
      </c>
      <c r="C58">
        <v>56</v>
      </c>
      <c r="D58" s="1">
        <v>1.4194700547858601</v>
      </c>
      <c r="E58" s="1">
        <v>1.3138170456476499</v>
      </c>
      <c r="F58">
        <v>12652</v>
      </c>
      <c r="G58">
        <v>0.188931601484918</v>
      </c>
      <c r="H58">
        <v>0.22191965888704701</v>
      </c>
      <c r="I58">
        <v>0</v>
      </c>
      <c r="J58" s="1">
        <f t="shared" si="0"/>
        <v>0</v>
      </c>
      <c r="K58" t="s">
        <v>63</v>
      </c>
      <c r="L58">
        <v>56</v>
      </c>
      <c r="M58" s="1">
        <v>1.06847209733763</v>
      </c>
      <c r="N58" s="1">
        <v>1.1202002884978901</v>
      </c>
      <c r="O58">
        <v>12652</v>
      </c>
      <c r="P58">
        <v>0.26264968471508998</v>
      </c>
      <c r="Q58">
        <v>0.31862420768715899</v>
      </c>
      <c r="R58">
        <v>0</v>
      </c>
      <c r="S58" s="1">
        <f t="shared" si="1"/>
        <v>0</v>
      </c>
      <c r="T58" t="s">
        <v>63</v>
      </c>
      <c r="U58">
        <v>56</v>
      </c>
      <c r="V58" s="1">
        <v>-1.2786541646812799</v>
      </c>
      <c r="W58" s="1">
        <v>-5.8757565642753598</v>
      </c>
      <c r="X58">
        <v>11586</v>
      </c>
      <c r="Y58">
        <v>4.3249603542837902E-9</v>
      </c>
      <c r="Z58">
        <v>9.4131490063823792E-9</v>
      </c>
      <c r="AA58">
        <v>1</v>
      </c>
      <c r="AC58" t="s">
        <v>63</v>
      </c>
      <c r="AD58">
        <v>56</v>
      </c>
      <c r="AE58" s="1">
        <v>-0.82119705647278796</v>
      </c>
      <c r="AF58" s="1">
        <v>-5.4383027811237996</v>
      </c>
      <c r="AG58">
        <v>11586</v>
      </c>
      <c r="AH58">
        <v>5.4882609987153697E-8</v>
      </c>
      <c r="AI58">
        <v>9.4449142768590205E-8</v>
      </c>
      <c r="AJ58">
        <v>1</v>
      </c>
      <c r="AM58" t="b">
        <f t="shared" si="2"/>
        <v>1</v>
      </c>
      <c r="AN58" t="b">
        <f t="shared" si="3"/>
        <v>1</v>
      </c>
    </row>
    <row r="59" spans="1:40" x14ac:dyDescent="0.25">
      <c r="A59" t="s">
        <v>147</v>
      </c>
      <c r="B59" t="s">
        <v>218</v>
      </c>
      <c r="C59">
        <v>57</v>
      </c>
      <c r="D59" s="1">
        <v>-6.0755928560597496</v>
      </c>
      <c r="E59" s="1">
        <v>-8.3065949890931101</v>
      </c>
      <c r="F59">
        <v>12652</v>
      </c>
      <c r="G59" s="2">
        <v>1.08458145110157E-16</v>
      </c>
      <c r="H59" s="2">
        <v>4.0129513690758298E-16</v>
      </c>
      <c r="I59">
        <v>1</v>
      </c>
      <c r="J59" s="1">
        <f t="shared" si="0"/>
        <v>6.0755928560597496</v>
      </c>
      <c r="K59" t="s">
        <v>64</v>
      </c>
      <c r="L59">
        <v>57</v>
      </c>
      <c r="M59" s="1">
        <v>-0.82121560497863599</v>
      </c>
      <c r="N59" s="1">
        <v>-0.96340594908005905</v>
      </c>
      <c r="O59">
        <v>12652</v>
      </c>
      <c r="P59">
        <v>0.33536225469266501</v>
      </c>
      <c r="Q59">
        <v>0.39885659498842502</v>
      </c>
      <c r="R59">
        <v>0</v>
      </c>
      <c r="S59" s="1">
        <f t="shared" si="1"/>
        <v>0</v>
      </c>
      <c r="T59" t="s">
        <v>64</v>
      </c>
      <c r="U59">
        <v>57</v>
      </c>
      <c r="V59" s="1">
        <v>-0.315312823875807</v>
      </c>
      <c r="W59" s="1">
        <v>-2.7029468147999798</v>
      </c>
      <c r="X59">
        <v>11586</v>
      </c>
      <c r="Y59" s="2">
        <v>6.8827939176988699E-3</v>
      </c>
      <c r="Z59" s="2">
        <v>8.7814956880985593E-3</v>
      </c>
      <c r="AA59">
        <v>1</v>
      </c>
      <c r="AC59" t="s">
        <v>64</v>
      </c>
      <c r="AD59">
        <v>57</v>
      </c>
      <c r="AE59" s="1">
        <v>-0.43420197317667403</v>
      </c>
      <c r="AF59" s="1">
        <v>-3.5620383754355802</v>
      </c>
      <c r="AG59">
        <v>11586</v>
      </c>
      <c r="AH59">
        <v>3.69463515034026E-4</v>
      </c>
      <c r="AI59">
        <v>5.2577500216380703E-4</v>
      </c>
      <c r="AJ59">
        <v>1</v>
      </c>
      <c r="AM59" t="b">
        <f t="shared" si="2"/>
        <v>1</v>
      </c>
      <c r="AN59" t="b">
        <f t="shared" si="3"/>
        <v>1</v>
      </c>
    </row>
    <row r="60" spans="1:40" x14ac:dyDescent="0.25">
      <c r="A60" t="s">
        <v>148</v>
      </c>
      <c r="B60" t="s">
        <v>219</v>
      </c>
      <c r="C60">
        <v>58</v>
      </c>
      <c r="D60" s="1">
        <v>3.7205729172912001</v>
      </c>
      <c r="E60" s="1">
        <v>4.1775289605769199</v>
      </c>
      <c r="F60">
        <v>12652</v>
      </c>
      <c r="G60" s="2">
        <v>2.9667076946518898E-5</v>
      </c>
      <c r="H60" s="2">
        <v>4.8785859867608798E-5</v>
      </c>
      <c r="I60">
        <v>1</v>
      </c>
      <c r="J60" s="1">
        <f t="shared" si="0"/>
        <v>3.7205729172912001</v>
      </c>
      <c r="K60" t="s">
        <v>65</v>
      </c>
      <c r="L60">
        <v>58</v>
      </c>
      <c r="M60" s="1">
        <v>6.2478995844755998</v>
      </c>
      <c r="N60" s="1">
        <v>6.4496038244818896</v>
      </c>
      <c r="O60">
        <v>12652</v>
      </c>
      <c r="P60" s="2">
        <v>1.16223499785813E-10</v>
      </c>
      <c r="Q60" s="2">
        <v>2.7743674142420001E-10</v>
      </c>
      <c r="R60">
        <v>1</v>
      </c>
      <c r="S60" s="1">
        <f t="shared" si="1"/>
        <v>6.2478995844755998</v>
      </c>
      <c r="T60" t="s">
        <v>65</v>
      </c>
      <c r="U60">
        <v>58</v>
      </c>
      <c r="V60" s="1">
        <v>-0.32484135066982101</v>
      </c>
      <c r="W60" s="1">
        <v>-2.2450973123002398</v>
      </c>
      <c r="X60">
        <v>11586</v>
      </c>
      <c r="Y60" s="2">
        <v>2.4780669576666001E-2</v>
      </c>
      <c r="Z60" s="2">
        <v>3.1080839808021801E-2</v>
      </c>
      <c r="AA60">
        <v>1</v>
      </c>
      <c r="AC60" t="s">
        <v>65</v>
      </c>
      <c r="AD60">
        <v>58</v>
      </c>
      <c r="AE60" s="1">
        <v>-0.33100794005408501</v>
      </c>
      <c r="AF60" s="1">
        <v>-2.16047333206332</v>
      </c>
      <c r="AG60">
        <v>11586</v>
      </c>
      <c r="AH60" s="2">
        <v>3.0756480525508698E-2</v>
      </c>
      <c r="AI60" s="2">
        <v>3.7932992648127398E-2</v>
      </c>
      <c r="AJ60">
        <v>1</v>
      </c>
      <c r="AM60" t="b">
        <f t="shared" si="2"/>
        <v>1</v>
      </c>
      <c r="AN60" t="b">
        <f t="shared" si="3"/>
        <v>1</v>
      </c>
    </row>
    <row r="61" spans="1:40" x14ac:dyDescent="0.25">
      <c r="A61" t="s">
        <v>149</v>
      </c>
      <c r="B61" t="s">
        <v>220</v>
      </c>
      <c r="C61">
        <v>59</v>
      </c>
      <c r="D61" s="1">
        <v>-1.47648739777129</v>
      </c>
      <c r="E61" s="1">
        <v>-1.7492499580635901</v>
      </c>
      <c r="F61">
        <v>12652</v>
      </c>
      <c r="G61">
        <v>8.0272068051202294E-2</v>
      </c>
      <c r="H61">
        <v>9.9002217263149506E-2</v>
      </c>
      <c r="I61">
        <v>0</v>
      </c>
      <c r="J61" s="1">
        <f t="shared" si="0"/>
        <v>0</v>
      </c>
      <c r="K61" t="s">
        <v>66</v>
      </c>
      <c r="L61">
        <v>59</v>
      </c>
      <c r="M61" s="1">
        <v>9.7032968066468097</v>
      </c>
      <c r="N61" s="1">
        <v>10.9150909295054</v>
      </c>
      <c r="O61">
        <v>12652</v>
      </c>
      <c r="P61" s="2">
        <v>1.29618118944451E-27</v>
      </c>
      <c r="Q61" s="2">
        <v>6.3944938679262697E-27</v>
      </c>
      <c r="R61">
        <v>1</v>
      </c>
      <c r="S61" s="1">
        <f t="shared" si="1"/>
        <v>9.7032968066468097</v>
      </c>
      <c r="T61" t="s">
        <v>66</v>
      </c>
      <c r="U61">
        <v>59</v>
      </c>
      <c r="V61" s="1">
        <v>-0.21712362691016199</v>
      </c>
      <c r="W61" s="1">
        <v>-1.6198942807474099</v>
      </c>
      <c r="X61">
        <v>11586</v>
      </c>
      <c r="Y61">
        <v>0.10528220418183699</v>
      </c>
      <c r="Z61">
        <v>0.123664811261206</v>
      </c>
      <c r="AA61">
        <v>0</v>
      </c>
      <c r="AC61" t="s">
        <v>66</v>
      </c>
      <c r="AD61">
        <v>59</v>
      </c>
      <c r="AE61" s="1">
        <v>-0.39809768232806803</v>
      </c>
      <c r="AF61" s="1">
        <v>-2.9702347221088701</v>
      </c>
      <c r="AG61">
        <v>11586</v>
      </c>
      <c r="AH61" s="2">
        <v>2.9818245143143299E-3</v>
      </c>
      <c r="AI61" s="2">
        <v>3.8043967941251899E-3</v>
      </c>
      <c r="AJ61">
        <v>1</v>
      </c>
      <c r="AM61" t="b">
        <f t="shared" si="2"/>
        <v>1</v>
      </c>
      <c r="AN61" t="b">
        <f t="shared" si="3"/>
        <v>1</v>
      </c>
    </row>
    <row r="62" spans="1:40" x14ac:dyDescent="0.25">
      <c r="A62" t="s">
        <v>101</v>
      </c>
      <c r="B62" t="s">
        <v>221</v>
      </c>
      <c r="C62">
        <v>60</v>
      </c>
      <c r="D62" s="1">
        <v>5.8018004523327598</v>
      </c>
      <c r="E62" s="1">
        <v>6.4791402501927804</v>
      </c>
      <c r="F62">
        <v>12652</v>
      </c>
      <c r="G62" s="2">
        <v>9.5664893387607306E-11</v>
      </c>
      <c r="H62" s="2">
        <v>2.3597340368943099E-10</v>
      </c>
      <c r="I62">
        <v>1</v>
      </c>
      <c r="J62" s="1">
        <f t="shared" si="0"/>
        <v>5.8018004523327598</v>
      </c>
      <c r="K62" t="s">
        <v>67</v>
      </c>
      <c r="L62">
        <v>60</v>
      </c>
      <c r="M62" s="1">
        <v>12.8946460620712</v>
      </c>
      <c r="N62" s="1">
        <v>12.569099007103301</v>
      </c>
      <c r="O62">
        <v>12652</v>
      </c>
      <c r="P62" s="2">
        <v>5.1241390355596098E-36</v>
      </c>
      <c r="Q62" s="2">
        <v>3.7918628863141102E-35</v>
      </c>
      <c r="R62">
        <v>1</v>
      </c>
      <c r="S62" s="1">
        <f t="shared" si="1"/>
        <v>12.8946460620712</v>
      </c>
      <c r="T62" t="s">
        <v>67</v>
      </c>
      <c r="U62">
        <v>60</v>
      </c>
      <c r="V62" s="1">
        <v>-0.726666368180514</v>
      </c>
      <c r="W62" s="1">
        <v>-4.6870268664187202</v>
      </c>
      <c r="X62">
        <v>11586</v>
      </c>
      <c r="Y62" s="2">
        <v>2.8036164935178998E-6</v>
      </c>
      <c r="Z62" s="2">
        <v>5.0601858663493804E-6</v>
      </c>
      <c r="AA62">
        <v>1</v>
      </c>
      <c r="AC62" t="s">
        <v>67</v>
      </c>
      <c r="AD62">
        <v>60</v>
      </c>
      <c r="AE62" s="1">
        <v>-0.96572530493129505</v>
      </c>
      <c r="AF62" s="1">
        <v>-5.8032700625365399</v>
      </c>
      <c r="AG62">
        <v>11586</v>
      </c>
      <c r="AH62" s="2">
        <v>6.6737637018769E-9</v>
      </c>
      <c r="AI62" s="2">
        <v>1.2045329608265599E-8</v>
      </c>
      <c r="AJ62">
        <v>1</v>
      </c>
      <c r="AM62" t="b">
        <f t="shared" si="2"/>
        <v>1</v>
      </c>
      <c r="AN62" t="b">
        <f t="shared" si="3"/>
        <v>1</v>
      </c>
    </row>
    <row r="63" spans="1:40" x14ac:dyDescent="0.25">
      <c r="A63" s="4" t="s">
        <v>102</v>
      </c>
      <c r="B63" t="s">
        <v>222</v>
      </c>
      <c r="C63">
        <v>61</v>
      </c>
      <c r="D63" s="1">
        <v>7.0457739973667701</v>
      </c>
      <c r="E63" s="1">
        <v>7.8726362404185997</v>
      </c>
      <c r="F63">
        <v>12652</v>
      </c>
      <c r="G63" s="2">
        <v>3.7544556837396699E-15</v>
      </c>
      <c r="H63" s="2">
        <v>1.26286236634879E-14</v>
      </c>
      <c r="I63">
        <v>1</v>
      </c>
      <c r="J63" s="1">
        <f t="shared" si="0"/>
        <v>7.0457739973667701</v>
      </c>
      <c r="K63" t="s">
        <v>68</v>
      </c>
      <c r="L63">
        <v>61</v>
      </c>
      <c r="M63" s="1">
        <v>17.6645375529768</v>
      </c>
      <c r="N63" s="1">
        <v>17.9807350450921</v>
      </c>
      <c r="O63">
        <v>12652</v>
      </c>
      <c r="P63" s="2">
        <v>2.1286022812938501E-71</v>
      </c>
      <c r="Q63" s="2">
        <v>3.1503313763149003E-70</v>
      </c>
      <c r="R63">
        <v>1</v>
      </c>
      <c r="S63" s="1">
        <f t="shared" si="1"/>
        <v>17.6645375529768</v>
      </c>
      <c r="T63" t="s">
        <v>68</v>
      </c>
      <c r="U63">
        <v>61</v>
      </c>
      <c r="V63" s="1">
        <v>-0.38152149681819802</v>
      </c>
      <c r="W63" s="1">
        <v>-2.7798223933701398</v>
      </c>
      <c r="X63">
        <v>11586</v>
      </c>
      <c r="Y63" s="2">
        <v>5.4476341819774598E-3</v>
      </c>
      <c r="Z63" s="2">
        <v>7.0723671836198602E-3</v>
      </c>
      <c r="AA63">
        <v>1</v>
      </c>
      <c r="AC63" t="s">
        <v>68</v>
      </c>
      <c r="AD63">
        <v>61</v>
      </c>
      <c r="AE63" s="1">
        <v>3.3608510921632397E-2</v>
      </c>
      <c r="AF63" s="1">
        <v>0.23844912795814599</v>
      </c>
      <c r="AG63">
        <v>11586</v>
      </c>
      <c r="AH63" s="2">
        <v>0.81153698448171796</v>
      </c>
      <c r="AI63" s="2">
        <v>0.81153698448171796</v>
      </c>
      <c r="AJ63">
        <v>0</v>
      </c>
      <c r="AM63" t="b">
        <f t="shared" si="2"/>
        <v>1</v>
      </c>
      <c r="AN63" t="b">
        <f t="shared" si="3"/>
        <v>1</v>
      </c>
    </row>
    <row r="64" spans="1:40" x14ac:dyDescent="0.25">
      <c r="A64" s="4" t="s">
        <v>94</v>
      </c>
      <c r="B64" t="s">
        <v>223</v>
      </c>
      <c r="C64">
        <v>62</v>
      </c>
      <c r="D64" s="1">
        <v>10.384729543468399</v>
      </c>
      <c r="E64" s="1">
        <v>13.387933137794199</v>
      </c>
      <c r="F64">
        <v>12652</v>
      </c>
      <c r="G64" s="2">
        <v>1.34347267612849E-40</v>
      </c>
      <c r="H64" s="2">
        <v>2.4854244508377001E-39</v>
      </c>
      <c r="I64">
        <v>1</v>
      </c>
      <c r="J64" s="1">
        <f t="shared" si="0"/>
        <v>10.384729543468399</v>
      </c>
      <c r="K64" t="s">
        <v>69</v>
      </c>
      <c r="L64">
        <v>62</v>
      </c>
      <c r="M64" s="1">
        <v>14.6502480658267</v>
      </c>
      <c r="N64" s="1">
        <v>19.4329337098855</v>
      </c>
      <c r="O64">
        <v>12652</v>
      </c>
      <c r="P64" s="2">
        <v>6.5372083255567498E-83</v>
      </c>
      <c r="Q64" s="2">
        <v>2.4187670804559902E-81</v>
      </c>
      <c r="R64">
        <v>1</v>
      </c>
      <c r="S64" s="1">
        <f t="shared" si="1"/>
        <v>14.6502480658267</v>
      </c>
      <c r="T64" t="s">
        <v>69</v>
      </c>
      <c r="U64">
        <v>62</v>
      </c>
      <c r="V64" s="1">
        <v>-0.96951494732071197</v>
      </c>
      <c r="W64" s="1">
        <v>-6.9750547397081197</v>
      </c>
      <c r="X64">
        <v>11586</v>
      </c>
      <c r="Y64" s="2">
        <v>3.2239621499391901E-12</v>
      </c>
      <c r="Z64" s="2">
        <v>1.03727477867608E-11</v>
      </c>
      <c r="AA64">
        <v>1</v>
      </c>
      <c r="AC64" t="s">
        <v>69</v>
      </c>
      <c r="AD64">
        <v>62</v>
      </c>
      <c r="AE64" s="1">
        <v>-1.0914393801993301</v>
      </c>
      <c r="AF64" s="1">
        <v>-7.2445137842055303</v>
      </c>
      <c r="AG64">
        <v>11586</v>
      </c>
      <c r="AH64" s="2">
        <v>4.6152047625721205E-13</v>
      </c>
      <c r="AI64" s="2">
        <v>1.3661006097213399E-12</v>
      </c>
      <c r="AJ64">
        <v>1</v>
      </c>
      <c r="AM64" t="b">
        <f t="shared" si="2"/>
        <v>1</v>
      </c>
      <c r="AN64" t="b">
        <f t="shared" si="3"/>
        <v>1</v>
      </c>
    </row>
    <row r="65" spans="1:40" x14ac:dyDescent="0.25">
      <c r="A65" t="s">
        <v>150</v>
      </c>
      <c r="B65" t="s">
        <v>224</v>
      </c>
      <c r="C65">
        <v>63</v>
      </c>
      <c r="D65" s="1">
        <v>7.7197810729418297</v>
      </c>
      <c r="E65" s="1">
        <v>7.5064689569350298</v>
      </c>
      <c r="F65">
        <v>12652</v>
      </c>
      <c r="G65" s="2">
        <v>6.4807188099597695E-14</v>
      </c>
      <c r="H65" s="2">
        <v>1.9182927677480899E-13</v>
      </c>
      <c r="I65">
        <v>1</v>
      </c>
      <c r="J65" s="1">
        <f t="shared" si="0"/>
        <v>7.7197810729418297</v>
      </c>
      <c r="K65" t="s">
        <v>70</v>
      </c>
      <c r="L65">
        <v>63</v>
      </c>
      <c r="M65" s="1">
        <v>-5.8303790555465396</v>
      </c>
      <c r="N65" s="1">
        <v>-6.9445793709259904</v>
      </c>
      <c r="O65">
        <v>12652</v>
      </c>
      <c r="P65" s="2">
        <v>3.9814568119362498E-12</v>
      </c>
      <c r="Q65" s="2">
        <v>1.01595794511476E-11</v>
      </c>
      <c r="R65">
        <v>1</v>
      </c>
      <c r="S65" s="1">
        <f t="shared" si="1"/>
        <v>5.8303790555465396</v>
      </c>
      <c r="T65" t="s">
        <v>70</v>
      </c>
      <c r="U65">
        <v>63</v>
      </c>
      <c r="V65" s="1">
        <v>-0.78578005173647003</v>
      </c>
      <c r="W65" s="1">
        <v>-4.3476383835844201</v>
      </c>
      <c r="X65">
        <v>11586</v>
      </c>
      <c r="Y65" s="2">
        <v>1.38786070220514E-5</v>
      </c>
      <c r="Z65" s="2">
        <v>2.3341293627995601E-5</v>
      </c>
      <c r="AA65">
        <v>1</v>
      </c>
      <c r="AC65" t="s">
        <v>70</v>
      </c>
      <c r="AD65">
        <v>63</v>
      </c>
      <c r="AE65" s="1">
        <v>-1.03969927206423</v>
      </c>
      <c r="AF65" s="1">
        <v>-5.8850042152277302</v>
      </c>
      <c r="AG65">
        <v>11586</v>
      </c>
      <c r="AH65" s="2">
        <v>4.0906224957281801E-9</v>
      </c>
      <c r="AI65" s="2">
        <v>7.7616939662534699E-9</v>
      </c>
      <c r="AJ65">
        <v>1</v>
      </c>
      <c r="AM65" t="b">
        <f t="shared" si="2"/>
        <v>1</v>
      </c>
      <c r="AN65" t="b">
        <f t="shared" si="3"/>
        <v>1</v>
      </c>
    </row>
    <row r="66" spans="1:40" x14ac:dyDescent="0.25">
      <c r="A66" t="s">
        <v>151</v>
      </c>
      <c r="B66" t="s">
        <v>225</v>
      </c>
      <c r="C66">
        <v>64</v>
      </c>
      <c r="D66" s="1">
        <v>7.9379222981318502</v>
      </c>
      <c r="E66" s="1">
        <v>9.7703536499015993</v>
      </c>
      <c r="F66">
        <v>12652</v>
      </c>
      <c r="G66" s="2">
        <v>1.8121424063318399E-22</v>
      </c>
      <c r="H66" s="2">
        <v>8.9399025379037805E-22</v>
      </c>
      <c r="I66">
        <v>1</v>
      </c>
      <c r="J66" s="1">
        <f t="shared" si="0"/>
        <v>7.9379222981318502</v>
      </c>
      <c r="K66" t="s">
        <v>71</v>
      </c>
      <c r="L66">
        <v>64</v>
      </c>
      <c r="M66" s="1">
        <v>6.1783246160816798</v>
      </c>
      <c r="N66" s="1">
        <v>8.2737584252848908</v>
      </c>
      <c r="O66">
        <v>12652</v>
      </c>
      <c r="P66" s="2">
        <v>1.4272880357872599E-16</v>
      </c>
      <c r="Q66" s="2">
        <v>4.4008047770107202E-16</v>
      </c>
      <c r="R66">
        <v>1</v>
      </c>
      <c r="S66" s="1">
        <f t="shared" si="1"/>
        <v>6.1783246160816798</v>
      </c>
      <c r="T66" t="s">
        <v>71</v>
      </c>
      <c r="U66">
        <v>64</v>
      </c>
      <c r="V66" s="1">
        <v>-0.17983947544046799</v>
      </c>
      <c r="W66" s="1">
        <v>-1.2375691187629401</v>
      </c>
      <c r="X66">
        <v>11586</v>
      </c>
      <c r="Y66" s="2">
        <v>0.21590095039212301</v>
      </c>
      <c r="Z66" s="2">
        <v>0.24207076256086599</v>
      </c>
      <c r="AA66">
        <v>0</v>
      </c>
      <c r="AC66" t="s">
        <v>71</v>
      </c>
      <c r="AD66">
        <v>64</v>
      </c>
      <c r="AE66" s="1">
        <v>-5.7734236760927503E-2</v>
      </c>
      <c r="AF66" s="1">
        <v>-0.37159710232876902</v>
      </c>
      <c r="AG66">
        <v>11586</v>
      </c>
      <c r="AH66" s="2">
        <v>0.71019964207819297</v>
      </c>
      <c r="AI66" s="2">
        <v>0.71992840429844196</v>
      </c>
      <c r="AJ66">
        <v>0</v>
      </c>
      <c r="AM66" t="b">
        <f t="shared" si="2"/>
        <v>1</v>
      </c>
      <c r="AN66" t="b">
        <f t="shared" si="3"/>
        <v>1</v>
      </c>
    </row>
    <row r="67" spans="1:40" x14ac:dyDescent="0.25">
      <c r="A67" t="s">
        <v>152</v>
      </c>
      <c r="B67" t="s">
        <v>226</v>
      </c>
      <c r="C67">
        <v>65</v>
      </c>
      <c r="D67" s="1">
        <v>7.4819064972746299</v>
      </c>
      <c r="E67" s="1">
        <v>9.5993563944898099</v>
      </c>
      <c r="F67">
        <v>12652</v>
      </c>
      <c r="G67" s="2">
        <v>9.5407698973215696E-22</v>
      </c>
      <c r="H67" s="2">
        <v>4.4126060775112199E-21</v>
      </c>
      <c r="I67">
        <v>1</v>
      </c>
      <c r="J67" s="1">
        <f t="shared" si="0"/>
        <v>7.4819064972746299</v>
      </c>
      <c r="K67" t="s">
        <v>72</v>
      </c>
      <c r="L67">
        <v>65</v>
      </c>
      <c r="M67" s="1">
        <v>-0.97524193568280904</v>
      </c>
      <c r="N67" s="1">
        <v>-1.38081385128187</v>
      </c>
      <c r="O67">
        <v>12652</v>
      </c>
      <c r="P67">
        <v>0.167360593776888</v>
      </c>
      <c r="Q67">
        <v>0.21352903343947699</v>
      </c>
      <c r="R67">
        <v>0</v>
      </c>
      <c r="S67" s="1">
        <f t="shared" si="1"/>
        <v>0</v>
      </c>
      <c r="T67" t="s">
        <v>72</v>
      </c>
      <c r="U67">
        <v>65</v>
      </c>
      <c r="V67" s="1">
        <v>-0.151663273029711</v>
      </c>
      <c r="W67" s="1">
        <v>-1.12982765869913</v>
      </c>
      <c r="X67">
        <v>11586</v>
      </c>
      <c r="Y67" s="2">
        <v>0.25857224105908699</v>
      </c>
      <c r="Z67" s="2">
        <v>0.28558725131899199</v>
      </c>
      <c r="AA67">
        <v>0</v>
      </c>
      <c r="AC67" t="s">
        <v>72</v>
      </c>
      <c r="AD67">
        <v>65</v>
      </c>
      <c r="AE67" s="1">
        <v>-7.8761354136502801E-2</v>
      </c>
      <c r="AF67" s="1">
        <v>-0.61359981334230695</v>
      </c>
      <c r="AG67">
        <v>11586</v>
      </c>
      <c r="AH67">
        <v>0.53949185300965397</v>
      </c>
      <c r="AI67">
        <v>0.56228728341851297</v>
      </c>
      <c r="AJ67">
        <v>0</v>
      </c>
      <c r="AM67" t="b">
        <f t="shared" si="2"/>
        <v>1</v>
      </c>
      <c r="AN67" t="b">
        <f t="shared" si="3"/>
        <v>1</v>
      </c>
    </row>
    <row r="68" spans="1:40" x14ac:dyDescent="0.25">
      <c r="A68" t="s">
        <v>153</v>
      </c>
      <c r="B68" t="s">
        <v>227</v>
      </c>
      <c r="C68">
        <v>66</v>
      </c>
      <c r="D68" s="1">
        <v>-1.5846411425231199</v>
      </c>
      <c r="E68" s="1">
        <v>-1.7105547196072799</v>
      </c>
      <c r="F68">
        <v>12652</v>
      </c>
      <c r="G68">
        <v>8.71878590600485E-2</v>
      </c>
      <c r="H68">
        <v>0.105768878203993</v>
      </c>
      <c r="I68">
        <v>0</v>
      </c>
      <c r="J68" s="1">
        <f t="shared" si="0"/>
        <v>0</v>
      </c>
      <c r="K68" t="s">
        <v>73</v>
      </c>
      <c r="L68">
        <v>66</v>
      </c>
      <c r="M68" s="1">
        <v>4.5072071605891999</v>
      </c>
      <c r="N68" s="1">
        <v>5.48656907060814</v>
      </c>
      <c r="O68">
        <v>12652</v>
      </c>
      <c r="P68" s="2">
        <v>4.1769691919864698E-8</v>
      </c>
      <c r="Q68" s="2">
        <v>8.5859922279721895E-8</v>
      </c>
      <c r="R68">
        <v>1</v>
      </c>
      <c r="S68" s="1">
        <f t="shared" si="1"/>
        <v>4.5072071605891999</v>
      </c>
      <c r="T68" t="s">
        <v>73</v>
      </c>
      <c r="U68">
        <v>66</v>
      </c>
      <c r="V68" s="1">
        <v>-0.93179485566194298</v>
      </c>
      <c r="W68" s="1">
        <v>-6.9194067666212504</v>
      </c>
      <c r="X68">
        <v>11586</v>
      </c>
      <c r="Y68">
        <v>4.7744632537960398E-12</v>
      </c>
      <c r="Z68">
        <v>1.4132411231236299E-11</v>
      </c>
      <c r="AA68">
        <v>1</v>
      </c>
      <c r="AC68" t="s">
        <v>73</v>
      </c>
      <c r="AD68">
        <v>66</v>
      </c>
      <c r="AE68" s="1">
        <v>-0.99503223297626597</v>
      </c>
      <c r="AF68" s="1">
        <v>-7.1804676627311004</v>
      </c>
      <c r="AG68">
        <v>11586</v>
      </c>
      <c r="AH68" s="2">
        <v>7.3724584884009299E-13</v>
      </c>
      <c r="AI68" s="2">
        <v>2.0983151082371799E-12</v>
      </c>
      <c r="AJ68">
        <v>1</v>
      </c>
      <c r="AM68" t="b">
        <f t="shared" si="2"/>
        <v>1</v>
      </c>
      <c r="AN68" t="b">
        <f t="shared" si="3"/>
        <v>1</v>
      </c>
    </row>
    <row r="69" spans="1:40" x14ac:dyDescent="0.25">
      <c r="A69" t="s">
        <v>154</v>
      </c>
      <c r="B69" t="s">
        <v>228</v>
      </c>
      <c r="C69">
        <v>67</v>
      </c>
      <c r="D69" s="1">
        <v>0.109802930618211</v>
      </c>
      <c r="E69" s="1">
        <v>0.166603341239006</v>
      </c>
      <c r="F69">
        <v>12652</v>
      </c>
      <c r="G69">
        <v>0.86768482685596804</v>
      </c>
      <c r="H69">
        <v>0.87957092037454199</v>
      </c>
      <c r="I69">
        <v>0</v>
      </c>
      <c r="J69" s="1">
        <f t="shared" ref="J69:J77" si="4">ABS(D69)*I69</f>
        <v>0</v>
      </c>
      <c r="K69" t="s">
        <v>74</v>
      </c>
      <c r="L69">
        <v>67</v>
      </c>
      <c r="M69" s="1">
        <v>-1.4000472893270299</v>
      </c>
      <c r="N69" s="1">
        <v>-2.2533745389806001</v>
      </c>
      <c r="O69">
        <v>12652</v>
      </c>
      <c r="P69">
        <v>2.4252593675539599E-2</v>
      </c>
      <c r="Q69">
        <v>3.2630762399816902E-2</v>
      </c>
      <c r="R69">
        <v>1</v>
      </c>
      <c r="S69" s="1">
        <f t="shared" ref="S69:S77" si="5">ABS(M69)*R69</f>
        <v>1.4000472893270299</v>
      </c>
      <c r="T69" t="s">
        <v>74</v>
      </c>
      <c r="U69">
        <v>67</v>
      </c>
      <c r="V69" s="1">
        <v>0.13555837082338801</v>
      </c>
      <c r="W69" s="1">
        <v>0.50409732911759897</v>
      </c>
      <c r="X69">
        <v>11586</v>
      </c>
      <c r="Y69">
        <v>0.61420256915942295</v>
      </c>
      <c r="Z69">
        <v>0.64015479039151102</v>
      </c>
      <c r="AA69">
        <v>0</v>
      </c>
      <c r="AC69" t="s">
        <v>74</v>
      </c>
      <c r="AD69">
        <v>67</v>
      </c>
      <c r="AE69" s="1">
        <v>-0.41098307663980899</v>
      </c>
      <c r="AF69" s="1">
        <v>-1.6317601358187399</v>
      </c>
      <c r="AG69">
        <v>11586</v>
      </c>
      <c r="AH69">
        <v>0.10275720360715</v>
      </c>
      <c r="AI69">
        <v>0.124656279785722</v>
      </c>
      <c r="AJ69">
        <v>0</v>
      </c>
      <c r="AM69" t="b">
        <f t="shared" ref="AM69:AM77" si="6">ABS(D69)&gt;ABS(V69)</f>
        <v>0</v>
      </c>
      <c r="AN69" t="b">
        <f t="shared" ref="AN69:AN77" si="7">ABS(M69)&gt;ABS(AE69)</f>
        <v>1</v>
      </c>
    </row>
    <row r="70" spans="1:40" x14ac:dyDescent="0.25">
      <c r="A70" t="s">
        <v>155</v>
      </c>
      <c r="B70" t="s">
        <v>229</v>
      </c>
      <c r="C70">
        <v>68</v>
      </c>
      <c r="D70" s="1">
        <v>-1.9601040492219199</v>
      </c>
      <c r="E70" s="1">
        <v>-2.8450502620298002</v>
      </c>
      <c r="F70">
        <v>12652</v>
      </c>
      <c r="G70">
        <v>4.4475716532663802E-3</v>
      </c>
      <c r="H70">
        <v>6.32923658349447E-3</v>
      </c>
      <c r="I70">
        <v>1</v>
      </c>
      <c r="J70" s="1">
        <f t="shared" si="4"/>
        <v>1.9601040492219199</v>
      </c>
      <c r="K70" t="s">
        <v>75</v>
      </c>
      <c r="L70">
        <v>68</v>
      </c>
      <c r="M70" s="1">
        <v>-2.8436461830908302</v>
      </c>
      <c r="N70" s="1">
        <v>-4.0690322052599397</v>
      </c>
      <c r="O70">
        <v>12652</v>
      </c>
      <c r="P70" s="2">
        <v>4.74954358206743E-5</v>
      </c>
      <c r="Q70" s="2">
        <v>7.9878687516588606E-5</v>
      </c>
      <c r="R70">
        <v>1</v>
      </c>
      <c r="S70" s="1">
        <f t="shared" si="5"/>
        <v>2.8436461830908302</v>
      </c>
      <c r="T70" t="s">
        <v>75</v>
      </c>
      <c r="U70">
        <v>68</v>
      </c>
      <c r="V70" s="1">
        <v>-0.675241064550262</v>
      </c>
      <c r="W70" s="1">
        <v>-5.2865966061307201</v>
      </c>
      <c r="X70">
        <v>11586</v>
      </c>
      <c r="Y70">
        <v>1.2687829186318801E-7</v>
      </c>
      <c r="Z70">
        <v>2.4707877889147198E-7</v>
      </c>
      <c r="AA70">
        <v>1</v>
      </c>
      <c r="AC70" t="s">
        <v>75</v>
      </c>
      <c r="AD70">
        <v>68</v>
      </c>
      <c r="AE70" s="1">
        <v>-0.73743055250352896</v>
      </c>
      <c r="AF70" s="1">
        <v>-5.30172553095972</v>
      </c>
      <c r="AG70">
        <v>11586</v>
      </c>
      <c r="AH70" s="2">
        <v>1.16821908966293E-7</v>
      </c>
      <c r="AI70" s="2">
        <v>1.9647321053422099E-7</v>
      </c>
      <c r="AJ70">
        <v>1</v>
      </c>
      <c r="AM70" t="b">
        <f t="shared" si="6"/>
        <v>1</v>
      </c>
      <c r="AN70" t="b">
        <f t="shared" si="7"/>
        <v>1</v>
      </c>
    </row>
    <row r="71" spans="1:40" x14ac:dyDescent="0.25">
      <c r="A71" t="s">
        <v>156</v>
      </c>
      <c r="B71" t="s">
        <v>230</v>
      </c>
      <c r="C71">
        <v>69</v>
      </c>
      <c r="D71" s="1">
        <v>-3.9665229074486699</v>
      </c>
      <c r="E71" s="1">
        <v>-4.7190837587926699</v>
      </c>
      <c r="F71">
        <v>12652</v>
      </c>
      <c r="G71" s="2">
        <v>2.3944656282635199E-6</v>
      </c>
      <c r="H71" s="2">
        <v>4.4297614122875098E-6</v>
      </c>
      <c r="I71">
        <v>1</v>
      </c>
      <c r="J71" s="1">
        <f t="shared" si="4"/>
        <v>3.9665229074486699</v>
      </c>
      <c r="K71" t="s">
        <v>76</v>
      </c>
      <c r="L71">
        <v>69</v>
      </c>
      <c r="M71" s="1">
        <v>-3.96384200996747</v>
      </c>
      <c r="N71" s="1">
        <v>-5.69581323480406</v>
      </c>
      <c r="O71">
        <v>12652</v>
      </c>
      <c r="P71" s="2">
        <v>1.25519741177166E-8</v>
      </c>
      <c r="Q71" s="2">
        <v>2.7319002491500902E-8</v>
      </c>
      <c r="R71">
        <v>1</v>
      </c>
      <c r="S71" s="1">
        <f t="shared" si="5"/>
        <v>3.96384200996747</v>
      </c>
      <c r="T71" t="s">
        <v>76</v>
      </c>
      <c r="U71">
        <v>69</v>
      </c>
      <c r="V71" s="1">
        <v>-0.87714325350979405</v>
      </c>
      <c r="W71" s="1">
        <v>-7.5485015461526901</v>
      </c>
      <c r="X71">
        <v>11586</v>
      </c>
      <c r="Y71" s="2">
        <v>4.7328874800939198E-14</v>
      </c>
      <c r="Z71" s="2">
        <v>1.94574263070528E-13</v>
      </c>
      <c r="AA71">
        <v>1</v>
      </c>
      <c r="AC71" t="s">
        <v>76</v>
      </c>
      <c r="AD71">
        <v>69</v>
      </c>
      <c r="AE71" s="1">
        <v>-0.75195393028912805</v>
      </c>
      <c r="AF71" s="1">
        <v>-6.2606089188989698</v>
      </c>
      <c r="AG71">
        <v>11586</v>
      </c>
      <c r="AH71" s="2">
        <v>3.9703534533286797E-10</v>
      </c>
      <c r="AI71" s="2">
        <v>8.6413575160683005E-10</v>
      </c>
      <c r="AJ71">
        <v>1</v>
      </c>
      <c r="AM71" t="b">
        <f t="shared" si="6"/>
        <v>1</v>
      </c>
      <c r="AN71" t="b">
        <f t="shared" si="7"/>
        <v>1</v>
      </c>
    </row>
    <row r="72" spans="1:40" x14ac:dyDescent="0.25">
      <c r="A72" t="s">
        <v>157</v>
      </c>
      <c r="B72" t="s">
        <v>231</v>
      </c>
      <c r="C72">
        <v>70</v>
      </c>
      <c r="D72" s="1">
        <v>-5.8753656428560301</v>
      </c>
      <c r="E72" s="1">
        <v>-8.2781136281825205</v>
      </c>
      <c r="F72">
        <v>12652</v>
      </c>
      <c r="G72" s="2">
        <v>1.3763262172298801E-16</v>
      </c>
      <c r="H72" s="2">
        <v>4.84991143214339E-16</v>
      </c>
      <c r="I72">
        <v>1</v>
      </c>
      <c r="J72" s="1">
        <f t="shared" si="4"/>
        <v>5.8753656428560301</v>
      </c>
      <c r="K72" t="s">
        <v>77</v>
      </c>
      <c r="L72">
        <v>70</v>
      </c>
      <c r="M72" s="1">
        <v>-0.69610446179317598</v>
      </c>
      <c r="N72" s="1">
        <v>-0.95505703665984998</v>
      </c>
      <c r="O72">
        <v>12652</v>
      </c>
      <c r="P72">
        <v>0.33956710113879401</v>
      </c>
      <c r="Q72">
        <v>0.39885659498842502</v>
      </c>
      <c r="R72">
        <v>0</v>
      </c>
      <c r="S72" s="1">
        <f t="shared" si="5"/>
        <v>0</v>
      </c>
      <c r="T72" t="s">
        <v>77</v>
      </c>
      <c r="U72">
        <v>70</v>
      </c>
      <c r="V72" s="1">
        <v>-0.99958372631728398</v>
      </c>
      <c r="W72" s="1">
        <v>-7.2264832719951304</v>
      </c>
      <c r="X72">
        <v>11586</v>
      </c>
      <c r="Y72" s="2">
        <v>5.26785201931818E-13</v>
      </c>
      <c r="Z72" s="2">
        <v>1.7719138610433801E-12</v>
      </c>
      <c r="AA72">
        <v>1</v>
      </c>
      <c r="AC72" t="s">
        <v>77</v>
      </c>
      <c r="AD72">
        <v>70</v>
      </c>
      <c r="AE72" s="1">
        <v>-1.1088571275346299</v>
      </c>
      <c r="AF72" s="1">
        <v>-7.4357702058426298</v>
      </c>
      <c r="AG72">
        <v>11586</v>
      </c>
      <c r="AH72">
        <v>1.11288650279223E-13</v>
      </c>
      <c r="AI72">
        <v>3.74334550939205E-13</v>
      </c>
      <c r="AJ72">
        <v>1</v>
      </c>
      <c r="AM72" t="b">
        <f t="shared" si="6"/>
        <v>1</v>
      </c>
      <c r="AN72" t="b">
        <f t="shared" si="7"/>
        <v>0</v>
      </c>
    </row>
    <row r="73" spans="1:40" x14ac:dyDescent="0.25">
      <c r="A73" t="s">
        <v>158</v>
      </c>
      <c r="B73" t="s">
        <v>232</v>
      </c>
      <c r="C73">
        <v>71</v>
      </c>
      <c r="D73" s="1">
        <v>6.0539238138561702</v>
      </c>
      <c r="E73" s="1">
        <v>8.4823640829124294</v>
      </c>
      <c r="F73">
        <v>12652</v>
      </c>
      <c r="G73" s="2">
        <v>2.4502624458576999E-17</v>
      </c>
      <c r="H73" s="2">
        <v>9.5431274207089302E-17</v>
      </c>
      <c r="I73">
        <v>1</v>
      </c>
      <c r="J73" s="1">
        <f t="shared" si="4"/>
        <v>6.0539238138561702</v>
      </c>
      <c r="K73" t="s">
        <v>78</v>
      </c>
      <c r="L73">
        <v>71</v>
      </c>
      <c r="M73" s="1">
        <v>2.5550728737633599</v>
      </c>
      <c r="N73" s="1">
        <v>3.6671295709894198</v>
      </c>
      <c r="O73">
        <v>12652</v>
      </c>
      <c r="P73">
        <v>2.4629377893672401E-4</v>
      </c>
      <c r="Q73">
        <v>3.9621173133299101E-4</v>
      </c>
      <c r="R73">
        <v>1</v>
      </c>
      <c r="S73" s="1">
        <f t="shared" si="5"/>
        <v>2.5550728737633599</v>
      </c>
      <c r="T73" t="s">
        <v>78</v>
      </c>
      <c r="U73">
        <v>71</v>
      </c>
      <c r="V73" s="1">
        <v>-0.593895144696864</v>
      </c>
      <c r="W73" s="1">
        <v>-3.1050529253374899</v>
      </c>
      <c r="X73">
        <v>11586</v>
      </c>
      <c r="Y73" s="2">
        <v>1.9070387226657901E-3</v>
      </c>
      <c r="Z73" s="2">
        <v>2.6626578391937502E-3</v>
      </c>
      <c r="AA73">
        <v>1</v>
      </c>
      <c r="AC73" t="s">
        <v>78</v>
      </c>
      <c r="AD73">
        <v>71</v>
      </c>
      <c r="AE73" s="1">
        <v>-0.39796309617258002</v>
      </c>
      <c r="AF73" s="1">
        <v>-1.6175509812400599</v>
      </c>
      <c r="AG73">
        <v>11586</v>
      </c>
      <c r="AH73">
        <v>0.10578662268303</v>
      </c>
      <c r="AI73">
        <v>0.12626145287974599</v>
      </c>
      <c r="AJ73">
        <v>0</v>
      </c>
      <c r="AM73" t="b">
        <f t="shared" si="6"/>
        <v>1</v>
      </c>
      <c r="AN73" t="b">
        <f t="shared" si="7"/>
        <v>1</v>
      </c>
    </row>
    <row r="74" spans="1:40" x14ac:dyDescent="0.25">
      <c r="A74" t="s">
        <v>159</v>
      </c>
      <c r="B74" t="s">
        <v>233</v>
      </c>
      <c r="C74">
        <v>72</v>
      </c>
      <c r="D74" s="1">
        <v>0.110135003536539</v>
      </c>
      <c r="E74" s="1">
        <v>0.13256581239456899</v>
      </c>
      <c r="F74">
        <v>12652</v>
      </c>
      <c r="G74">
        <v>0.89453887961888501</v>
      </c>
      <c r="H74">
        <v>0.89453887961888501</v>
      </c>
      <c r="I74">
        <v>0</v>
      </c>
      <c r="J74" s="1">
        <f t="shared" si="4"/>
        <v>0</v>
      </c>
      <c r="K74" t="s">
        <v>79</v>
      </c>
      <c r="L74">
        <v>72</v>
      </c>
      <c r="M74" s="1">
        <v>-0.552712158654599</v>
      </c>
      <c r="N74" s="1">
        <v>-0.68405780462272203</v>
      </c>
      <c r="O74">
        <v>12652</v>
      </c>
      <c r="P74">
        <v>0.493951193784335</v>
      </c>
      <c r="Q74">
        <v>0.54555803492598198</v>
      </c>
      <c r="R74">
        <v>0</v>
      </c>
      <c r="S74" s="1">
        <f t="shared" si="5"/>
        <v>0</v>
      </c>
      <c r="T74" t="s">
        <v>79</v>
      </c>
      <c r="U74">
        <v>72</v>
      </c>
      <c r="V74" s="1">
        <v>-0.53825983217133599</v>
      </c>
      <c r="W74" s="1">
        <v>-4.3645174608764101</v>
      </c>
      <c r="X74">
        <v>11586</v>
      </c>
      <c r="Y74">
        <v>1.28507611709988E-5</v>
      </c>
      <c r="Z74">
        <v>2.2115263410555999E-5</v>
      </c>
      <c r="AA74">
        <v>1</v>
      </c>
      <c r="AC74" t="s">
        <v>79</v>
      </c>
      <c r="AD74">
        <v>72</v>
      </c>
      <c r="AE74" s="1">
        <v>-0.49931494862138698</v>
      </c>
      <c r="AF74" s="1">
        <v>-3.99667147850298</v>
      </c>
      <c r="AG74">
        <v>11586</v>
      </c>
      <c r="AH74">
        <v>6.4637267727650106E-5</v>
      </c>
      <c r="AI74">
        <v>9.7615465547879699E-5</v>
      </c>
      <c r="AJ74">
        <v>1</v>
      </c>
      <c r="AM74" t="b">
        <f t="shared" si="6"/>
        <v>0</v>
      </c>
      <c r="AN74" t="b">
        <f t="shared" si="7"/>
        <v>1</v>
      </c>
    </row>
    <row r="75" spans="1:40" x14ac:dyDescent="0.25">
      <c r="A75" t="s">
        <v>160</v>
      </c>
      <c r="B75" t="s">
        <v>234</v>
      </c>
      <c r="C75">
        <v>73</v>
      </c>
      <c r="D75" s="1">
        <v>5.8170725110618902</v>
      </c>
      <c r="E75" s="1">
        <v>7.6952961271192599</v>
      </c>
      <c r="F75">
        <v>12652</v>
      </c>
      <c r="G75" s="2">
        <v>1.5161377044530501E-14</v>
      </c>
      <c r="H75" s="2">
        <v>4.6747579220635702E-14</v>
      </c>
      <c r="I75">
        <v>1</v>
      </c>
      <c r="J75" s="1">
        <f t="shared" si="4"/>
        <v>5.8170725110618902</v>
      </c>
      <c r="K75" t="s">
        <v>80</v>
      </c>
      <c r="L75">
        <v>73</v>
      </c>
      <c r="M75" s="1">
        <v>10.8560710535371</v>
      </c>
      <c r="N75" s="1">
        <v>13.064586305861299</v>
      </c>
      <c r="O75">
        <v>12652</v>
      </c>
      <c r="P75" s="2">
        <v>9.3450934346815702E-39</v>
      </c>
      <c r="Q75" s="2">
        <v>9.8790987738062304E-38</v>
      </c>
      <c r="R75">
        <v>1</v>
      </c>
      <c r="S75" s="1">
        <f t="shared" si="5"/>
        <v>10.8560710535371</v>
      </c>
      <c r="T75" t="s">
        <v>80</v>
      </c>
      <c r="U75">
        <v>73</v>
      </c>
      <c r="V75" s="1">
        <v>-0.222857664318967</v>
      </c>
      <c r="W75" s="1">
        <v>-1.4181146848184101</v>
      </c>
      <c r="X75">
        <v>11586</v>
      </c>
      <c r="Y75" s="2">
        <v>0.15618417971280399</v>
      </c>
      <c r="Z75" s="2">
        <v>0.17780968151919299</v>
      </c>
      <c r="AA75">
        <v>0</v>
      </c>
      <c r="AC75" t="s">
        <v>80</v>
      </c>
      <c r="AD75">
        <v>73</v>
      </c>
      <c r="AE75" s="1">
        <v>-0.39597107638555601</v>
      </c>
      <c r="AF75" s="1">
        <v>-2.5725167680003298</v>
      </c>
      <c r="AG75">
        <v>11586</v>
      </c>
      <c r="AH75" s="2">
        <v>1.01085431940379E-2</v>
      </c>
      <c r="AI75" s="2">
        <v>1.2678511802691601E-2</v>
      </c>
      <c r="AJ75">
        <v>1</v>
      </c>
      <c r="AM75" t="b">
        <f t="shared" si="6"/>
        <v>1</v>
      </c>
      <c r="AN75" t="b">
        <f t="shared" si="7"/>
        <v>1</v>
      </c>
    </row>
    <row r="76" spans="1:40" x14ac:dyDescent="0.25">
      <c r="A76" t="s">
        <v>161</v>
      </c>
      <c r="B76" t="s">
        <v>235</v>
      </c>
      <c r="C76">
        <v>74</v>
      </c>
      <c r="D76" s="1">
        <v>4.4607291916090501</v>
      </c>
      <c r="E76" s="1">
        <v>6.4418964802300902</v>
      </c>
      <c r="F76">
        <v>12652</v>
      </c>
      <c r="G76" s="2">
        <v>1.2226272855745901E-10</v>
      </c>
      <c r="H76" s="2">
        <v>2.9185296494361198E-10</v>
      </c>
      <c r="I76">
        <v>1</v>
      </c>
      <c r="J76" s="1">
        <f t="shared" si="4"/>
        <v>4.4607291916090501</v>
      </c>
      <c r="K76" t="s">
        <v>81</v>
      </c>
      <c r="L76">
        <v>74</v>
      </c>
      <c r="M76" s="1">
        <v>6.5531468277644898</v>
      </c>
      <c r="N76" s="1">
        <v>9.6128499086489896</v>
      </c>
      <c r="O76">
        <v>12652</v>
      </c>
      <c r="P76" s="2">
        <v>8.3773114502012296E-22</v>
      </c>
      <c r="Q76" s="2">
        <v>2.8178229423404098E-21</v>
      </c>
      <c r="R76">
        <v>1</v>
      </c>
      <c r="S76" s="1">
        <f t="shared" si="5"/>
        <v>6.5531468277644898</v>
      </c>
      <c r="T76" t="s">
        <v>81</v>
      </c>
      <c r="U76">
        <v>74</v>
      </c>
      <c r="V76" s="1">
        <v>-0.68380591021711701</v>
      </c>
      <c r="W76" s="1">
        <v>-6.4180843259661202</v>
      </c>
      <c r="X76">
        <v>11586</v>
      </c>
      <c r="Y76" s="2">
        <v>1.4338518950632301E-10</v>
      </c>
      <c r="Z76" s="2">
        <v>3.4227432333767502E-10</v>
      </c>
      <c r="AA76">
        <v>1</v>
      </c>
      <c r="AC76" t="s">
        <v>81</v>
      </c>
      <c r="AD76">
        <v>74</v>
      </c>
      <c r="AE76" s="1">
        <v>-0.83840633146777299</v>
      </c>
      <c r="AF76" s="1">
        <v>-8.4212452477704201</v>
      </c>
      <c r="AG76">
        <v>11586</v>
      </c>
      <c r="AH76" s="2">
        <v>4.16279984866043E-17</v>
      </c>
      <c r="AI76" s="2">
        <v>1.7113732711159501E-16</v>
      </c>
      <c r="AJ76">
        <v>1</v>
      </c>
      <c r="AM76" t="b">
        <f t="shared" si="6"/>
        <v>1</v>
      </c>
      <c r="AN76" t="b">
        <f t="shared" si="7"/>
        <v>1</v>
      </c>
    </row>
    <row r="77" spans="1:40" x14ac:dyDescent="0.25">
      <c r="A77" t="s">
        <v>162</v>
      </c>
      <c r="B77" t="s">
        <v>236</v>
      </c>
      <c r="C77">
        <v>75</v>
      </c>
      <c r="D77" s="1">
        <v>5.0698732184392501</v>
      </c>
      <c r="E77" s="1">
        <v>4.99087068500355</v>
      </c>
      <c r="F77">
        <v>12652</v>
      </c>
      <c r="G77" s="2">
        <v>6.0907162480535003E-7</v>
      </c>
      <c r="H77" s="2">
        <v>1.1860868483051501E-6</v>
      </c>
      <c r="I77">
        <v>1</v>
      </c>
      <c r="J77" s="1">
        <f t="shared" si="4"/>
        <v>5.0698732184392501</v>
      </c>
      <c r="K77" t="s">
        <v>82</v>
      </c>
      <c r="L77">
        <v>75</v>
      </c>
      <c r="M77" s="1">
        <v>4.2619825933785096</v>
      </c>
      <c r="N77" s="1">
        <v>4.3322390841259999</v>
      </c>
      <c r="O77">
        <v>12652</v>
      </c>
      <c r="P77" s="2">
        <v>1.4873859963779999E-5</v>
      </c>
      <c r="Q77" s="2">
        <v>2.5596875286505198E-5</v>
      </c>
      <c r="R77">
        <v>1</v>
      </c>
      <c r="S77" s="1">
        <f t="shared" si="5"/>
        <v>4.2619825933785096</v>
      </c>
      <c r="T77" t="s">
        <v>82</v>
      </c>
      <c r="U77">
        <v>75</v>
      </c>
      <c r="V77" s="1">
        <v>-1.06608811712702</v>
      </c>
      <c r="W77" s="1">
        <v>-4.0251527615214497</v>
      </c>
      <c r="X77">
        <v>11586</v>
      </c>
      <c r="Y77" s="2">
        <v>5.7300667495950003E-5</v>
      </c>
      <c r="Z77" s="2">
        <v>9.0218072227665996E-5</v>
      </c>
      <c r="AA77">
        <v>1</v>
      </c>
      <c r="AC77" t="s">
        <v>82</v>
      </c>
      <c r="AD77">
        <v>75</v>
      </c>
      <c r="AE77" s="1">
        <v>-1.2542642684249901</v>
      </c>
      <c r="AF77" s="1">
        <v>-5.1708364948234102</v>
      </c>
      <c r="AG77">
        <v>11586</v>
      </c>
      <c r="AH77" s="2">
        <v>2.36934655674039E-7</v>
      </c>
      <c r="AI77" s="2">
        <v>3.8962587821953199E-7</v>
      </c>
      <c r="AJ77">
        <v>1</v>
      </c>
      <c r="AM77" t="b">
        <f t="shared" si="6"/>
        <v>1</v>
      </c>
      <c r="AN77" t="b">
        <f t="shared" si="7"/>
        <v>1</v>
      </c>
    </row>
    <row r="80" spans="1:40" x14ac:dyDescent="0.25">
      <c r="D80" s="1">
        <f>AVERAGE(D4:D77)</f>
        <v>3.5025661955257159</v>
      </c>
      <c r="E80" s="1">
        <f>AVERAGE(E4:E77)</f>
        <v>4.1402265026787202</v>
      </c>
      <c r="F80">
        <f t="shared" ref="F80:H80" si="8">COUNTIF(F4:F77,1)</f>
        <v>0</v>
      </c>
      <c r="G80">
        <f t="shared" si="8"/>
        <v>0</v>
      </c>
      <c r="H80">
        <f t="shared" si="8"/>
        <v>0</v>
      </c>
      <c r="I80">
        <f>COUNTIF(I4:I77,1)</f>
        <v>57</v>
      </c>
      <c r="J80" s="1">
        <f>AVERAGE(J4:J77)</f>
        <v>4.5979359392600223</v>
      </c>
      <c r="M80" s="1">
        <f>AVERAGE(M4:M77)</f>
        <v>3.1540696819705909</v>
      </c>
      <c r="N80" s="1">
        <f>AVERAGE(N4:N77)</f>
        <v>3.768601480995923</v>
      </c>
      <c r="O80">
        <f t="shared" ref="O80:AK80" si="9">COUNTIF(O4:O77,TRUE)</f>
        <v>0</v>
      </c>
      <c r="P80">
        <f t="shared" si="9"/>
        <v>0</v>
      </c>
      <c r="Q80">
        <f t="shared" si="9"/>
        <v>0</v>
      </c>
      <c r="R80">
        <f>COUNTIF(R4:R77,1)</f>
        <v>55</v>
      </c>
      <c r="S80" s="1">
        <f>AVERAGE(S4:S77)</f>
        <v>4.875407710884673</v>
      </c>
      <c r="T80">
        <f t="shared" si="9"/>
        <v>0</v>
      </c>
      <c r="U80">
        <f t="shared" si="9"/>
        <v>0</v>
      </c>
      <c r="V80" s="1">
        <f>AVERAGE(V4:V77)</f>
        <v>-0.71394090589391757</v>
      </c>
      <c r="W80" s="1">
        <f>AVERAGE(W4:W77)</f>
        <v>-5.1487512743575081</v>
      </c>
      <c r="X80">
        <f t="shared" si="9"/>
        <v>0</v>
      </c>
      <c r="Y80">
        <f t="shared" si="9"/>
        <v>0</v>
      </c>
      <c r="Z80">
        <f t="shared" si="9"/>
        <v>0</v>
      </c>
      <c r="AA80">
        <f>COUNTIF(AA4:AA77,1)</f>
        <v>61</v>
      </c>
      <c r="AE80" s="1">
        <f>AVERAGE(AE4:AE77)</f>
        <v>-0.78083632221586075</v>
      </c>
      <c r="AF80" s="1">
        <f>AVERAGE(AF4:AF77)</f>
        <v>-5.6047086481590522</v>
      </c>
      <c r="AG80">
        <f t="shared" si="9"/>
        <v>0</v>
      </c>
      <c r="AH80">
        <f t="shared" si="9"/>
        <v>0</v>
      </c>
      <c r="AI80">
        <f t="shared" si="9"/>
        <v>0</v>
      </c>
      <c r="AJ80">
        <f>COUNTIF(AJ4:AJ77,1)</f>
        <v>60</v>
      </c>
      <c r="AK80">
        <f t="shared" si="9"/>
        <v>0</v>
      </c>
      <c r="AM80">
        <f>COUNTIF(AM4:AM77,TRUE)</f>
        <v>68</v>
      </c>
      <c r="AN80">
        <f>COUNTIF(AN4:AN77,TRUE)</f>
        <v>61</v>
      </c>
    </row>
    <row r="81" spans="4:40" x14ac:dyDescent="0.25">
      <c r="D81" s="1" cm="1">
        <f t="array" ref="D81">AVERAGE(ABS(D4:D77))</f>
        <v>4.7924194909283102</v>
      </c>
      <c r="E81" s="1" cm="1">
        <f t="array" ref="E81">AVERAGE(ABS(E4:E77))</f>
        <v>5.9121922338533039</v>
      </c>
      <c r="F81" s="1">
        <f t="shared" ref="F81:H81" si="10">100*F80/COUNTA(F4:F77)</f>
        <v>0</v>
      </c>
      <c r="G81" s="1">
        <f t="shared" si="10"/>
        <v>0</v>
      </c>
      <c r="H81" s="1">
        <f t="shared" si="10"/>
        <v>0</v>
      </c>
      <c r="I81" s="1">
        <f t="shared" ref="I81:AK81" si="11">100*I80/COUNTA(I4:I77)</f>
        <v>77.027027027027032</v>
      </c>
      <c r="J81" s="1" cm="1">
        <f t="array" ref="J81">AVERAGE(ABS(J4:J77))</f>
        <v>4.5979359392600223</v>
      </c>
      <c r="K81" s="1"/>
      <c r="L81" s="1"/>
      <c r="M81" s="1" cm="1">
        <f t="array" ref="M81">AVERAGE(ABS(M4:M77))</f>
        <v>5.0327755914830385</v>
      </c>
      <c r="N81" s="1" cm="1">
        <f t="array" ref="N81">AVERAGE(ABS(N4:N77))</f>
        <v>6.338201268961134</v>
      </c>
      <c r="O81" s="1">
        <f t="shared" si="11"/>
        <v>0</v>
      </c>
      <c r="P81" s="1">
        <f t="shared" si="11"/>
        <v>0</v>
      </c>
      <c r="Q81" s="1">
        <f t="shared" si="11"/>
        <v>0</v>
      </c>
      <c r="R81" s="1">
        <f t="shared" si="11"/>
        <v>74.324324324324323</v>
      </c>
      <c r="S81" s="1" cm="1">
        <f t="array" ref="S81">AVERAGE(ABS(S4:S77))</f>
        <v>4.875407710884673</v>
      </c>
      <c r="T81" s="1">
        <f t="shared" si="11"/>
        <v>0</v>
      </c>
      <c r="U81" s="1">
        <f t="shared" si="11"/>
        <v>0</v>
      </c>
      <c r="V81" s="1" cm="1">
        <f t="array" ref="V81">AVERAGE(ABS(V4:V77))</f>
        <v>0.74349720136791653</v>
      </c>
      <c r="W81" s="1" cm="1">
        <f t="array" ref="W81">AVERAGE(ABS(W4:W77))</f>
        <v>5.2961584086216495</v>
      </c>
      <c r="X81" s="1">
        <f t="shared" si="11"/>
        <v>0</v>
      </c>
      <c r="Y81" s="1">
        <f t="shared" si="11"/>
        <v>0</v>
      </c>
      <c r="Z81" s="1">
        <f t="shared" si="11"/>
        <v>0</v>
      </c>
      <c r="AA81" s="1">
        <f t="shared" si="11"/>
        <v>82.432432432432435</v>
      </c>
      <c r="AB81" s="1"/>
      <c r="AC81" s="1"/>
      <c r="AD81" s="1"/>
      <c r="AE81" s="1" cm="1">
        <f t="array" ref="AE81">AVERAGE(ABS(AE4:AE77))</f>
        <v>0.80961375242580891</v>
      </c>
      <c r="AF81" s="1" cm="1">
        <f t="array" ref="AF81">AVERAGE(ABS(AF4:AF77))</f>
        <v>5.7589151132841518</v>
      </c>
      <c r="AG81" s="1">
        <f t="shared" si="11"/>
        <v>0</v>
      </c>
      <c r="AH81" s="1">
        <f t="shared" si="11"/>
        <v>0</v>
      </c>
      <c r="AI81" s="1">
        <f t="shared" si="11"/>
        <v>0</v>
      </c>
      <c r="AJ81" s="1">
        <f t="shared" si="11"/>
        <v>81.081081081081081</v>
      </c>
      <c r="AK81" t="e">
        <f t="shared" si="11"/>
        <v>#DIV/0!</v>
      </c>
      <c r="AM81">
        <f>100*AM80/COUNTA(AM4:AM77)</f>
        <v>91.891891891891888</v>
      </c>
      <c r="AN81">
        <f>100*AN80/COUNTA(AN4:AN77)</f>
        <v>82.432432432432435</v>
      </c>
    </row>
    <row r="84" spans="4:40" x14ac:dyDescent="0.25">
      <c r="I84" t="s">
        <v>242</v>
      </c>
      <c r="J84" s="1">
        <f>AVERAGE(D80,M80)</f>
        <v>3.3283179387481532</v>
      </c>
      <c r="AA84" t="s">
        <v>242</v>
      </c>
      <c r="AB84" s="1">
        <f>AVERAGE(V80,AE80)</f>
        <v>-0.7473886140548891</v>
      </c>
    </row>
    <row r="85" spans="4:40" x14ac:dyDescent="0.25">
      <c r="I85" t="s">
        <v>243</v>
      </c>
      <c r="J85" s="1">
        <f>AVERAGE(D81,M81)</f>
        <v>4.9125975412056739</v>
      </c>
      <c r="AA85" t="s">
        <v>243</v>
      </c>
      <c r="AB85" s="1">
        <f>AVERAGE(V81,AE81)</f>
        <v>0.77655547689686277</v>
      </c>
    </row>
  </sheetData>
  <conditionalFormatting sqref="D4:D77">
    <cfRule type="colorScale" priority="17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E4:E77">
    <cfRule type="colorScale" priority="16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I1:I79 J3 I82:I1048576">
    <cfRule type="cellIs" dxfId="16" priority="5" operator="greaterThan">
      <formula>0.5</formula>
    </cfRule>
  </conditionalFormatting>
  <conditionalFormatting sqref="M4:M77">
    <cfRule type="colorScale" priority="15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N4:N77">
    <cfRule type="colorScale" priority="14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R1:R79 R82:R1048576">
    <cfRule type="cellIs" dxfId="15" priority="4" operator="greaterThan">
      <formula>0.5</formula>
    </cfRule>
  </conditionalFormatting>
  <conditionalFormatting sqref="S3">
    <cfRule type="cellIs" dxfId="14" priority="1" operator="greaterThan">
      <formula>0.5</formula>
    </cfRule>
  </conditionalFormatting>
  <conditionalFormatting sqref="V4:V77">
    <cfRule type="colorScale" priority="11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W4:W77">
    <cfRule type="colorScale" priority="10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A2:AA77">
    <cfRule type="cellIs" dxfId="13" priority="7" operator="greaterThan">
      <formula>0.5</formula>
    </cfRule>
  </conditionalFormatting>
  <conditionalFormatting sqref="AA84:AA85">
    <cfRule type="cellIs" dxfId="12" priority="2" operator="greaterThan">
      <formula>0.5</formula>
    </cfRule>
  </conditionalFormatting>
  <conditionalFormatting sqref="AE4:AE77">
    <cfRule type="colorScale" priority="9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F4:AF77">
    <cfRule type="colorScale" priority="8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J2:AJ77">
    <cfRule type="cellIs" dxfId="11" priority="6" operator="greaterThan">
      <formula>0.5</formula>
    </cfRule>
  </conditionalFormatting>
  <conditionalFormatting sqref="AM3:AN77">
    <cfRule type="cellIs" dxfId="10" priority="3" operator="equal">
      <formula>FALSE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7F51-1532-4C88-A8B8-5A7138447FCB}">
  <dimension ref="A1:AN85"/>
  <sheetViews>
    <sheetView topLeftCell="B1" zoomScale="85" zoomScaleNormal="85" workbookViewId="0">
      <selection activeCell="U1" sqref="U1:U1048576"/>
    </sheetView>
  </sheetViews>
  <sheetFormatPr defaultRowHeight="15" x14ac:dyDescent="0.25"/>
  <cols>
    <col min="1" max="1" width="29" hidden="1" customWidth="1"/>
    <col min="2" max="2" width="29" customWidth="1"/>
    <col min="3" max="3" width="0" hidden="1" customWidth="1"/>
    <col min="6" max="8" width="9.140625" hidden="1" customWidth="1"/>
    <col min="9" max="10" width="9.140625" customWidth="1"/>
    <col min="11" max="12" width="9.140625" hidden="1" customWidth="1"/>
    <col min="15" max="17" width="9.140625" hidden="1" customWidth="1"/>
    <col min="18" max="19" width="9.140625" customWidth="1"/>
    <col min="20" max="21" width="9.140625" hidden="1" customWidth="1"/>
    <col min="24" max="30" width="0" hidden="1" customWidth="1"/>
    <col min="33" max="36" width="0" hidden="1" customWidth="1"/>
  </cols>
  <sheetData>
    <row r="1" spans="1:40" x14ac:dyDescent="0.25">
      <c r="D1" t="s">
        <v>106</v>
      </c>
      <c r="V1" t="s">
        <v>107</v>
      </c>
    </row>
    <row r="2" spans="1:40" x14ac:dyDescent="0.25">
      <c r="D2" t="s">
        <v>0</v>
      </c>
      <c r="M2" t="s">
        <v>1</v>
      </c>
      <c r="V2" t="s">
        <v>0</v>
      </c>
      <c r="AE2" t="s">
        <v>1</v>
      </c>
      <c r="AM2" t="s">
        <v>238</v>
      </c>
      <c r="AN2" t="s">
        <v>239</v>
      </c>
    </row>
    <row r="3" spans="1:40" x14ac:dyDescent="0.25">
      <c r="A3" t="s">
        <v>2</v>
      </c>
      <c r="B3" t="s">
        <v>237</v>
      </c>
      <c r="C3" t="s">
        <v>3</v>
      </c>
      <c r="D3" t="s">
        <v>104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244</v>
      </c>
      <c r="K3" t="s">
        <v>2</v>
      </c>
      <c r="L3" t="s">
        <v>3</v>
      </c>
      <c r="M3" t="s">
        <v>104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244</v>
      </c>
      <c r="T3" t="s">
        <v>2</v>
      </c>
      <c r="U3" t="s">
        <v>3</v>
      </c>
      <c r="V3" t="s">
        <v>104</v>
      </c>
      <c r="W3" t="s">
        <v>4</v>
      </c>
      <c r="X3" t="s">
        <v>5</v>
      </c>
      <c r="Y3" t="s">
        <v>6</v>
      </c>
      <c r="Z3" t="s">
        <v>7</v>
      </c>
      <c r="AA3" t="s">
        <v>8</v>
      </c>
      <c r="AC3" t="s">
        <v>2</v>
      </c>
      <c r="AD3" t="s">
        <v>3</v>
      </c>
      <c r="AE3" t="s">
        <v>104</v>
      </c>
      <c r="AF3" t="s">
        <v>4</v>
      </c>
      <c r="AG3" t="s">
        <v>5</v>
      </c>
      <c r="AH3" t="s">
        <v>6</v>
      </c>
      <c r="AI3" t="s">
        <v>7</v>
      </c>
      <c r="AJ3" t="s">
        <v>8</v>
      </c>
    </row>
    <row r="4" spans="1:40" x14ac:dyDescent="0.25">
      <c r="A4" t="s">
        <v>108</v>
      </c>
      <c r="B4" t="s">
        <v>163</v>
      </c>
      <c r="C4">
        <v>1</v>
      </c>
      <c r="D4" s="1">
        <v>3.02000122820938</v>
      </c>
      <c r="E4" s="1">
        <v>6.01025404556633</v>
      </c>
      <c r="F4">
        <v>19710</v>
      </c>
      <c r="G4" s="2">
        <v>1.8849086838092901E-9</v>
      </c>
      <c r="H4" s="2">
        <v>2.5360589563979601E-9</v>
      </c>
      <c r="I4">
        <v>1</v>
      </c>
      <c r="J4" s="1">
        <f>ABS(D4)*I4</f>
        <v>3.02000122820938</v>
      </c>
      <c r="K4" t="s">
        <v>9</v>
      </c>
      <c r="L4">
        <v>1</v>
      </c>
      <c r="M4" s="1">
        <v>-2.7670740560031399</v>
      </c>
      <c r="N4" s="1">
        <v>-5.7519708046933404</v>
      </c>
      <c r="O4">
        <v>19710</v>
      </c>
      <c r="P4" s="2">
        <v>8.9515022243129904E-9</v>
      </c>
      <c r="Q4" s="2">
        <v>1.47202481022035E-8</v>
      </c>
      <c r="R4">
        <v>1</v>
      </c>
      <c r="S4" s="1">
        <f>ABS(M4)*R4</f>
        <v>2.7670740560031399</v>
      </c>
      <c r="T4" t="s">
        <v>9</v>
      </c>
      <c r="U4">
        <v>1</v>
      </c>
      <c r="V4" s="1">
        <v>-1.26234353257572</v>
      </c>
      <c r="W4" s="1">
        <v>-13.123632459987</v>
      </c>
      <c r="X4">
        <v>19674</v>
      </c>
      <c r="Y4" s="2">
        <v>3.5223094462902799E-39</v>
      </c>
      <c r="Z4" s="2">
        <v>5.4302270630308502E-39</v>
      </c>
      <c r="AA4">
        <v>1</v>
      </c>
      <c r="AC4" t="s">
        <v>9</v>
      </c>
      <c r="AD4">
        <v>1</v>
      </c>
      <c r="AE4" s="1">
        <v>-0.83557647675313695</v>
      </c>
      <c r="AF4" s="1">
        <v>-8.1948621993838202</v>
      </c>
      <c r="AG4">
        <v>19674</v>
      </c>
      <c r="AH4" s="2">
        <v>2.6609318972491401E-16</v>
      </c>
      <c r="AI4" s="2">
        <v>3.1255390539116901E-16</v>
      </c>
      <c r="AJ4">
        <v>1</v>
      </c>
      <c r="AM4" t="b">
        <f>ABS(D4)&gt;ABS(V4)</f>
        <v>1</v>
      </c>
      <c r="AN4" t="b">
        <f>ABS(M4)&gt;ABS(AE4)</f>
        <v>1</v>
      </c>
    </row>
    <row r="5" spans="1:40" x14ac:dyDescent="0.25">
      <c r="A5" t="s">
        <v>109</v>
      </c>
      <c r="B5" t="s">
        <v>164</v>
      </c>
      <c r="C5">
        <v>2</v>
      </c>
      <c r="D5" s="1">
        <v>3.2548299718193299</v>
      </c>
      <c r="E5" s="1">
        <v>5.4393736001541901</v>
      </c>
      <c r="F5">
        <v>19710</v>
      </c>
      <c r="G5" s="2">
        <v>5.4104629393809703E-8</v>
      </c>
      <c r="H5" s="2">
        <v>7.0241097809507397E-8</v>
      </c>
      <c r="I5">
        <v>1</v>
      </c>
      <c r="J5" s="1">
        <f t="shared" ref="J5:J68" si="0">ABS(D5)*I5</f>
        <v>3.2548299718193299</v>
      </c>
      <c r="K5" t="s">
        <v>10</v>
      </c>
      <c r="L5">
        <v>2</v>
      </c>
      <c r="M5" s="1">
        <v>3.48705082886302</v>
      </c>
      <c r="N5" s="1">
        <v>6.0683309641194301</v>
      </c>
      <c r="O5">
        <v>19710</v>
      </c>
      <c r="P5">
        <v>1.3160721500297701E-9</v>
      </c>
      <c r="Q5">
        <v>2.21339407050462E-9</v>
      </c>
      <c r="R5">
        <v>1</v>
      </c>
      <c r="S5" s="1">
        <f t="shared" ref="S5:S68" si="1">ABS(M5)*R5</f>
        <v>3.48705082886302</v>
      </c>
      <c r="T5" t="s">
        <v>10</v>
      </c>
      <c r="U5">
        <v>2</v>
      </c>
      <c r="V5" s="1">
        <v>-1.2226252174158501</v>
      </c>
      <c r="W5" s="1">
        <v>-12.3094108794122</v>
      </c>
      <c r="X5">
        <v>19674</v>
      </c>
      <c r="Y5" s="2">
        <v>1.0816853949404999E-34</v>
      </c>
      <c r="Z5" s="2">
        <v>1.5393215235691699E-34</v>
      </c>
      <c r="AA5">
        <v>1</v>
      </c>
      <c r="AC5" t="s">
        <v>10</v>
      </c>
      <c r="AD5">
        <v>2</v>
      </c>
      <c r="AE5" s="1">
        <v>-1.4982769589919001</v>
      </c>
      <c r="AF5" s="1">
        <v>-14.938744635871601</v>
      </c>
      <c r="AG5">
        <v>19674</v>
      </c>
      <c r="AH5">
        <v>3.47558917061245E-50</v>
      </c>
      <c r="AI5">
        <v>5.2488489515371697E-50</v>
      </c>
      <c r="AJ5">
        <v>1</v>
      </c>
      <c r="AM5" t="b">
        <f t="shared" ref="AM5:AM68" si="2">ABS(D5)&gt;ABS(V5)</f>
        <v>1</v>
      </c>
      <c r="AN5" t="b">
        <f t="shared" ref="AN5:AN68" si="3">ABS(M5)&gt;ABS(AE5)</f>
        <v>1</v>
      </c>
    </row>
    <row r="6" spans="1:40" x14ac:dyDescent="0.25">
      <c r="A6" s="3" t="s">
        <v>110</v>
      </c>
      <c r="B6" t="s">
        <v>165</v>
      </c>
      <c r="C6">
        <v>3</v>
      </c>
      <c r="D6" s="1">
        <v>-2.5598133138503401</v>
      </c>
      <c r="E6" s="1">
        <v>-5.1692980660825896</v>
      </c>
      <c r="F6">
        <v>19710</v>
      </c>
      <c r="G6">
        <v>2.3726911610253101E-7</v>
      </c>
      <c r="H6">
        <v>3.0272266537219499E-7</v>
      </c>
      <c r="I6">
        <v>1</v>
      </c>
      <c r="J6" s="1">
        <f t="shared" si="0"/>
        <v>2.5598133138503401</v>
      </c>
      <c r="K6" t="s">
        <v>11</v>
      </c>
      <c r="L6">
        <v>3</v>
      </c>
      <c r="M6" s="1">
        <v>-0.97337048120529102</v>
      </c>
      <c r="N6" s="1">
        <v>-1.8273490462783799</v>
      </c>
      <c r="O6">
        <v>19710</v>
      </c>
      <c r="P6">
        <v>6.7662417503890196E-2</v>
      </c>
      <c r="Q6">
        <v>7.4731625302804097E-2</v>
      </c>
      <c r="R6">
        <v>0</v>
      </c>
      <c r="S6" s="1">
        <f t="shared" si="1"/>
        <v>0</v>
      </c>
      <c r="T6" t="s">
        <v>11</v>
      </c>
      <c r="U6">
        <v>3</v>
      </c>
      <c r="V6" s="1">
        <v>-3.4513368603013399</v>
      </c>
      <c r="W6" s="1">
        <v>-25.830345092448201</v>
      </c>
      <c r="X6">
        <v>19674</v>
      </c>
      <c r="Y6">
        <v>1.0395189822129799E-144</v>
      </c>
      <c r="Z6">
        <v>7.6924404683760799E-144</v>
      </c>
      <c r="AA6">
        <v>1</v>
      </c>
      <c r="AC6" t="s">
        <v>11</v>
      </c>
      <c r="AD6">
        <v>3</v>
      </c>
      <c r="AE6" s="1">
        <v>-3.1823208935530101</v>
      </c>
      <c r="AF6" s="1">
        <v>-22.516558343010001</v>
      </c>
      <c r="AG6">
        <v>19674</v>
      </c>
      <c r="AH6">
        <v>7.1792326699623501E-111</v>
      </c>
      <c r="AI6">
        <v>2.21359673990505E-110</v>
      </c>
      <c r="AJ6">
        <v>1</v>
      </c>
      <c r="AM6" t="b">
        <f t="shared" si="2"/>
        <v>0</v>
      </c>
      <c r="AN6" t="b">
        <f t="shared" si="3"/>
        <v>0</v>
      </c>
    </row>
    <row r="7" spans="1:40" x14ac:dyDescent="0.25">
      <c r="A7" s="3" t="s">
        <v>111</v>
      </c>
      <c r="B7" t="s">
        <v>166</v>
      </c>
      <c r="C7">
        <v>4</v>
      </c>
      <c r="D7" s="1">
        <v>-17.836934565382901</v>
      </c>
      <c r="E7" s="1">
        <v>-35.750198319251297</v>
      </c>
      <c r="F7">
        <v>19710</v>
      </c>
      <c r="G7">
        <v>2.8724545789116999E-271</v>
      </c>
      <c r="H7">
        <v>7.0853879613155198E-270</v>
      </c>
      <c r="I7">
        <v>1</v>
      </c>
      <c r="J7" s="1">
        <f t="shared" si="0"/>
        <v>17.836934565382901</v>
      </c>
      <c r="K7" t="s">
        <v>12</v>
      </c>
      <c r="L7">
        <v>4</v>
      </c>
      <c r="M7" s="1">
        <v>-4.3140830567818798</v>
      </c>
      <c r="N7" s="1">
        <v>-9.1386849430904693</v>
      </c>
      <c r="O7">
        <v>19710</v>
      </c>
      <c r="P7">
        <v>6.9191968196139906E-20</v>
      </c>
      <c r="Q7">
        <v>1.55157746864071E-19</v>
      </c>
      <c r="R7">
        <v>1</v>
      </c>
      <c r="S7" s="1">
        <f t="shared" si="1"/>
        <v>4.3140830567818798</v>
      </c>
      <c r="T7" t="s">
        <v>12</v>
      </c>
      <c r="U7">
        <v>4</v>
      </c>
      <c r="V7" s="1">
        <v>-1.6299705922443699</v>
      </c>
      <c r="W7" s="1">
        <v>-17.7663010686814</v>
      </c>
      <c r="X7">
        <v>19674</v>
      </c>
      <c r="Y7">
        <v>4.5474296067226399E-70</v>
      </c>
      <c r="Z7">
        <v>9.8973467911022295E-70</v>
      </c>
      <c r="AA7">
        <v>1</v>
      </c>
      <c r="AC7" t="s">
        <v>12</v>
      </c>
      <c r="AD7">
        <v>4</v>
      </c>
      <c r="AE7" s="1">
        <v>-1.4902560380482299</v>
      </c>
      <c r="AF7" s="1">
        <v>-15.265123236287501</v>
      </c>
      <c r="AG7">
        <v>19674</v>
      </c>
      <c r="AH7">
        <v>2.6046456134341798E-52</v>
      </c>
      <c r="AI7">
        <v>4.38054034986658E-52</v>
      </c>
      <c r="AJ7">
        <v>1</v>
      </c>
      <c r="AM7" t="b">
        <f t="shared" si="2"/>
        <v>1</v>
      </c>
      <c r="AN7" t="b">
        <f t="shared" si="3"/>
        <v>1</v>
      </c>
    </row>
    <row r="8" spans="1:40" x14ac:dyDescent="0.25">
      <c r="A8" t="s">
        <v>112</v>
      </c>
      <c r="B8" t="s">
        <v>167</v>
      </c>
      <c r="C8">
        <v>5</v>
      </c>
      <c r="D8" s="1">
        <v>4.9638558793634999</v>
      </c>
      <c r="E8" s="1">
        <v>8.3702499684404099</v>
      </c>
      <c r="F8">
        <v>19710</v>
      </c>
      <c r="G8" s="2">
        <v>6.1288552021634903E-17</v>
      </c>
      <c r="H8" s="2">
        <v>1.05473322083743E-16</v>
      </c>
      <c r="I8">
        <v>1</v>
      </c>
      <c r="J8" s="1">
        <f t="shared" si="0"/>
        <v>4.9638558793634999</v>
      </c>
      <c r="K8" t="s">
        <v>13</v>
      </c>
      <c r="L8">
        <v>5</v>
      </c>
      <c r="M8" s="1">
        <v>0.85840758055491695</v>
      </c>
      <c r="N8" s="1">
        <v>1.6405304368853599</v>
      </c>
      <c r="O8">
        <v>19710</v>
      </c>
      <c r="P8">
        <v>0.100910881992579</v>
      </c>
      <c r="Q8">
        <v>0.108223264745665</v>
      </c>
      <c r="R8">
        <v>0</v>
      </c>
      <c r="S8" s="1">
        <f t="shared" si="1"/>
        <v>0</v>
      </c>
      <c r="T8" t="s">
        <v>13</v>
      </c>
      <c r="U8">
        <v>5</v>
      </c>
      <c r="V8" s="1">
        <v>-1.9854302950387701</v>
      </c>
      <c r="W8" s="1">
        <v>-17.388348055349098</v>
      </c>
      <c r="X8">
        <v>19674</v>
      </c>
      <c r="Y8" s="2">
        <v>3.2172157725675601E-67</v>
      </c>
      <c r="Z8" s="2">
        <v>6.6131657547222105E-67</v>
      </c>
      <c r="AA8">
        <v>1</v>
      </c>
      <c r="AC8" t="s">
        <v>13</v>
      </c>
      <c r="AD8">
        <v>5</v>
      </c>
      <c r="AE8" s="1">
        <v>-1.93375373596379</v>
      </c>
      <c r="AF8" s="1">
        <v>-18.352847289018602</v>
      </c>
      <c r="AG8">
        <v>19674</v>
      </c>
      <c r="AH8">
        <v>1.31410452952772E-74</v>
      </c>
      <c r="AI8">
        <v>2.7783924338586201E-74</v>
      </c>
      <c r="AJ8">
        <v>1</v>
      </c>
      <c r="AM8" t="b">
        <f t="shared" si="2"/>
        <v>1</v>
      </c>
      <c r="AN8" t="b">
        <f t="shared" si="3"/>
        <v>0</v>
      </c>
    </row>
    <row r="9" spans="1:40" x14ac:dyDescent="0.25">
      <c r="A9" t="s">
        <v>95</v>
      </c>
      <c r="B9" t="s">
        <v>168</v>
      </c>
      <c r="C9">
        <v>6</v>
      </c>
      <c r="D9" s="1">
        <v>3.30417376700799</v>
      </c>
      <c r="E9" s="1">
        <v>7.5547598293695</v>
      </c>
      <c r="F9">
        <v>19710</v>
      </c>
      <c r="G9" s="2">
        <v>4.3792792969567303E-14</v>
      </c>
      <c r="H9" s="2">
        <v>7.2014815105510801E-14</v>
      </c>
      <c r="I9">
        <v>1</v>
      </c>
      <c r="J9" s="1">
        <f t="shared" si="0"/>
        <v>3.30417376700799</v>
      </c>
      <c r="K9" t="s">
        <v>14</v>
      </c>
      <c r="L9">
        <v>6</v>
      </c>
      <c r="M9" s="1">
        <v>1.2387544122454901</v>
      </c>
      <c r="N9" s="1">
        <v>2.9348638555630702</v>
      </c>
      <c r="O9">
        <v>19710</v>
      </c>
      <c r="P9">
        <v>3.3407901689027301E-3</v>
      </c>
      <c r="Q9">
        <v>4.2623874568759003E-3</v>
      </c>
      <c r="R9">
        <v>1</v>
      </c>
      <c r="S9" s="1">
        <f t="shared" si="1"/>
        <v>1.2387544122454901</v>
      </c>
      <c r="T9" t="s">
        <v>14</v>
      </c>
      <c r="U9">
        <v>6</v>
      </c>
      <c r="V9" s="1">
        <v>-0.86744616533827601</v>
      </c>
      <c r="W9" s="1">
        <v>-10.961737591807299</v>
      </c>
      <c r="X9">
        <v>19674</v>
      </c>
      <c r="Y9" s="2">
        <v>7.0282517812247203E-28</v>
      </c>
      <c r="Z9" s="2">
        <v>9.2873327109040909E-28</v>
      </c>
      <c r="AA9">
        <v>1</v>
      </c>
      <c r="AC9" t="s">
        <v>14</v>
      </c>
      <c r="AD9">
        <v>6</v>
      </c>
      <c r="AE9" s="1">
        <v>-0.71011956535126297</v>
      </c>
      <c r="AF9" s="1">
        <v>-8.8620382697592994</v>
      </c>
      <c r="AG9">
        <v>19674</v>
      </c>
      <c r="AH9">
        <v>8.5120652903233701E-19</v>
      </c>
      <c r="AI9">
        <v>1.01595617981279E-18</v>
      </c>
      <c r="AJ9">
        <v>1</v>
      </c>
      <c r="AM9" t="b">
        <f t="shared" si="2"/>
        <v>1</v>
      </c>
      <c r="AN9" t="b">
        <f t="shared" si="3"/>
        <v>1</v>
      </c>
    </row>
    <row r="10" spans="1:40" x14ac:dyDescent="0.25">
      <c r="A10" t="s">
        <v>85</v>
      </c>
      <c r="B10" t="s">
        <v>169</v>
      </c>
      <c r="C10">
        <v>7</v>
      </c>
      <c r="D10" s="1">
        <v>-5.3511304790283596</v>
      </c>
      <c r="E10" s="1">
        <v>-11.5521491130988</v>
      </c>
      <c r="F10">
        <v>19710</v>
      </c>
      <c r="G10">
        <v>9.0456504121212996E-31</v>
      </c>
      <c r="H10">
        <v>1.8091300824242599E-30</v>
      </c>
      <c r="I10">
        <v>1</v>
      </c>
      <c r="J10" s="1">
        <f t="shared" si="0"/>
        <v>5.3511304790283596</v>
      </c>
      <c r="K10" t="s">
        <v>15</v>
      </c>
      <c r="L10">
        <v>7</v>
      </c>
      <c r="M10" s="1">
        <v>-10.462150322655701</v>
      </c>
      <c r="N10" s="1">
        <v>-23.895133992497499</v>
      </c>
      <c r="O10">
        <v>19710</v>
      </c>
      <c r="P10">
        <v>2.01753945495292E-124</v>
      </c>
      <c r="Q10">
        <v>2.9859583933303199E-123</v>
      </c>
      <c r="R10">
        <v>1</v>
      </c>
      <c r="S10" s="1">
        <f t="shared" si="1"/>
        <v>10.462150322655701</v>
      </c>
      <c r="T10" t="s">
        <v>15</v>
      </c>
      <c r="U10">
        <v>7</v>
      </c>
      <c r="V10" s="1">
        <v>-2.7645725680748101</v>
      </c>
      <c r="W10" s="1">
        <v>-21.331230576737301</v>
      </c>
      <c r="X10">
        <v>19674</v>
      </c>
      <c r="Y10">
        <v>7.8628275081767504E-100</v>
      </c>
      <c r="Z10">
        <v>2.5297792852394702E-99</v>
      </c>
      <c r="AA10">
        <v>1</v>
      </c>
      <c r="AC10" t="s">
        <v>15</v>
      </c>
      <c r="AD10">
        <v>7</v>
      </c>
      <c r="AE10" s="1">
        <v>-2.2640747674805501</v>
      </c>
      <c r="AF10" s="1">
        <v>-20.634088729119298</v>
      </c>
      <c r="AG10">
        <v>19674</v>
      </c>
      <c r="AH10">
        <v>1.3284659959790401E-93</v>
      </c>
      <c r="AI10">
        <v>3.17117689362739E-93</v>
      </c>
      <c r="AJ10">
        <v>1</v>
      </c>
      <c r="AM10" t="b">
        <f t="shared" si="2"/>
        <v>1</v>
      </c>
      <c r="AN10" t="b">
        <f t="shared" si="3"/>
        <v>1</v>
      </c>
    </row>
    <row r="11" spans="1:40" x14ac:dyDescent="0.25">
      <c r="A11" t="s">
        <v>113</v>
      </c>
      <c r="B11" t="s">
        <v>170</v>
      </c>
      <c r="C11">
        <v>8</v>
      </c>
      <c r="D11" s="1">
        <v>-5.5150277140956998</v>
      </c>
      <c r="E11" s="1">
        <v>-11.7703296828482</v>
      </c>
      <c r="F11">
        <v>19710</v>
      </c>
      <c r="G11" s="2">
        <v>7.0974199656295801E-32</v>
      </c>
      <c r="H11" s="2">
        <v>1.45891410404608E-31</v>
      </c>
      <c r="I11">
        <v>1</v>
      </c>
      <c r="J11" s="1">
        <f t="shared" si="0"/>
        <v>5.5150277140956998</v>
      </c>
      <c r="K11" t="s">
        <v>16</v>
      </c>
      <c r="L11">
        <v>8</v>
      </c>
      <c r="M11" s="1">
        <v>-6.9051931671776297</v>
      </c>
      <c r="N11" s="1">
        <v>-15.059766477515099</v>
      </c>
      <c r="O11">
        <v>19710</v>
      </c>
      <c r="P11">
        <v>5.7232778490401001E-51</v>
      </c>
      <c r="Q11">
        <v>2.01677409918556E-50</v>
      </c>
      <c r="R11">
        <v>1</v>
      </c>
      <c r="S11" s="1">
        <f t="shared" si="1"/>
        <v>6.9051931671776297</v>
      </c>
      <c r="T11" t="s">
        <v>16</v>
      </c>
      <c r="U11">
        <v>8</v>
      </c>
      <c r="V11" s="1">
        <v>-1.6369071611096799</v>
      </c>
      <c r="W11" s="1">
        <v>-19.082030122523001</v>
      </c>
      <c r="X11">
        <v>19674</v>
      </c>
      <c r="Y11" s="2">
        <v>1.8984682351105498E-80</v>
      </c>
      <c r="Z11" s="2">
        <v>4.5318273999413099E-80</v>
      </c>
      <c r="AA11">
        <v>1</v>
      </c>
      <c r="AC11" t="s">
        <v>16</v>
      </c>
      <c r="AD11">
        <v>8</v>
      </c>
      <c r="AE11" s="1">
        <v>-1.8661921514168001</v>
      </c>
      <c r="AF11" s="1">
        <v>-20.831756366117698</v>
      </c>
      <c r="AG11">
        <v>19674</v>
      </c>
      <c r="AH11">
        <v>2.3852639025937401E-95</v>
      </c>
      <c r="AI11">
        <v>6.0865354755840296E-95</v>
      </c>
      <c r="AJ11">
        <v>1</v>
      </c>
      <c r="AM11" t="b">
        <f t="shared" si="2"/>
        <v>1</v>
      </c>
      <c r="AN11" t="b">
        <f t="shared" si="3"/>
        <v>1</v>
      </c>
    </row>
    <row r="12" spans="1:40" x14ac:dyDescent="0.25">
      <c r="A12" t="s">
        <v>114</v>
      </c>
      <c r="B12" t="s">
        <v>171</v>
      </c>
      <c r="C12">
        <v>9</v>
      </c>
      <c r="D12" s="1">
        <v>-8.2419995548142193</v>
      </c>
      <c r="E12" s="1">
        <v>-17.941714095575101</v>
      </c>
      <c r="F12">
        <v>19710</v>
      </c>
      <c r="G12">
        <v>2.06118497077922E-71</v>
      </c>
      <c r="H12">
        <v>7.2632232303649004E-71</v>
      </c>
      <c r="I12">
        <v>1</v>
      </c>
      <c r="J12" s="1">
        <f t="shared" si="0"/>
        <v>8.2419995548142193</v>
      </c>
      <c r="K12" t="s">
        <v>17</v>
      </c>
      <c r="L12">
        <v>9</v>
      </c>
      <c r="M12" s="1">
        <v>-9.7036816251573299</v>
      </c>
      <c r="N12" s="1">
        <v>-20.709898241782799</v>
      </c>
      <c r="O12">
        <v>19710</v>
      </c>
      <c r="P12">
        <v>2.84354510598369E-94</v>
      </c>
      <c r="Q12">
        <v>1.9129303440253901E-93</v>
      </c>
      <c r="R12">
        <v>1</v>
      </c>
      <c r="S12" s="1">
        <f t="shared" si="1"/>
        <v>9.7036816251573299</v>
      </c>
      <c r="T12" t="s">
        <v>17</v>
      </c>
      <c r="U12">
        <v>9</v>
      </c>
      <c r="V12" s="1">
        <v>-1.36518657816844</v>
      </c>
      <c r="W12" s="1">
        <v>-17.6160951611051</v>
      </c>
      <c r="X12">
        <v>19674</v>
      </c>
      <c r="Y12">
        <v>6.2713497245332799E-69</v>
      </c>
      <c r="Z12">
        <v>1.32594251318703E-68</v>
      </c>
      <c r="AA12">
        <v>1</v>
      </c>
      <c r="AC12" t="s">
        <v>17</v>
      </c>
      <c r="AD12">
        <v>9</v>
      </c>
      <c r="AE12" s="1">
        <v>-1.87833881913765</v>
      </c>
      <c r="AF12" s="1">
        <v>-21.723760510893001</v>
      </c>
      <c r="AG12">
        <v>19674</v>
      </c>
      <c r="AH12">
        <v>2.0066406687901299E-103</v>
      </c>
      <c r="AI12">
        <v>5.4996818329803803E-103</v>
      </c>
      <c r="AJ12">
        <v>1</v>
      </c>
      <c r="AM12" t="b">
        <f t="shared" si="2"/>
        <v>1</v>
      </c>
      <c r="AN12" t="b">
        <f t="shared" si="3"/>
        <v>1</v>
      </c>
    </row>
    <row r="13" spans="1:40" x14ac:dyDescent="0.25">
      <c r="A13" t="s">
        <v>115</v>
      </c>
      <c r="B13" t="s">
        <v>172</v>
      </c>
      <c r="C13">
        <v>10</v>
      </c>
      <c r="D13" s="1">
        <v>-2.11167617341586</v>
      </c>
      <c r="E13" s="1">
        <v>-4.0748452599639</v>
      </c>
      <c r="F13">
        <v>19710</v>
      </c>
      <c r="G13" s="2">
        <v>4.6225232146752897E-5</v>
      </c>
      <c r="H13" s="2">
        <v>5.4296304426344603E-5</v>
      </c>
      <c r="I13">
        <v>1</v>
      </c>
      <c r="J13" s="1">
        <f t="shared" si="0"/>
        <v>2.11167617341586</v>
      </c>
      <c r="K13" t="s">
        <v>18</v>
      </c>
      <c r="L13">
        <v>10</v>
      </c>
      <c r="M13" s="1">
        <v>-3.9572116686074201</v>
      </c>
      <c r="N13" s="1">
        <v>-7.3284647879614502</v>
      </c>
      <c r="O13">
        <v>19710</v>
      </c>
      <c r="P13" s="2">
        <v>2.4178907979628101E-13</v>
      </c>
      <c r="Q13" s="2">
        <v>4.5877927961345595E-13</v>
      </c>
      <c r="R13">
        <v>1</v>
      </c>
      <c r="S13" s="1">
        <f t="shared" si="1"/>
        <v>3.9572116686074201</v>
      </c>
      <c r="T13" t="s">
        <v>18</v>
      </c>
      <c r="U13">
        <v>10</v>
      </c>
      <c r="V13" s="1">
        <v>-1.3285209378471301</v>
      </c>
      <c r="W13" s="1">
        <v>-9.3394192779470799</v>
      </c>
      <c r="X13">
        <v>19674</v>
      </c>
      <c r="Y13" s="2">
        <v>1.06900701401299E-20</v>
      </c>
      <c r="Z13" s="2">
        <v>1.3184419839493501E-20</v>
      </c>
      <c r="AA13">
        <v>1</v>
      </c>
      <c r="AC13" t="s">
        <v>18</v>
      </c>
      <c r="AD13">
        <v>10</v>
      </c>
      <c r="AE13" s="1">
        <v>-0.36442721978716702</v>
      </c>
      <c r="AF13" s="1">
        <v>-2.8943682784166498</v>
      </c>
      <c r="AG13">
        <v>19674</v>
      </c>
      <c r="AH13" s="2">
        <v>3.80339739448734E-3</v>
      </c>
      <c r="AI13" s="2">
        <v>3.9641043266487701E-3</v>
      </c>
      <c r="AJ13">
        <v>1</v>
      </c>
      <c r="AM13" t="b">
        <f t="shared" si="2"/>
        <v>1</v>
      </c>
      <c r="AN13" t="b">
        <f t="shared" si="3"/>
        <v>1</v>
      </c>
    </row>
    <row r="14" spans="1:40" x14ac:dyDescent="0.25">
      <c r="A14" s="4" t="s">
        <v>86</v>
      </c>
      <c r="B14" t="s">
        <v>173</v>
      </c>
      <c r="C14">
        <v>11</v>
      </c>
      <c r="D14" s="1">
        <v>6.4606994186033999</v>
      </c>
      <c r="E14" s="1">
        <v>11.996341824314101</v>
      </c>
      <c r="F14">
        <v>19710</v>
      </c>
      <c r="G14" s="2">
        <v>4.8405159499097202E-33</v>
      </c>
      <c r="H14" s="2">
        <v>1.0854490311918701E-32</v>
      </c>
      <c r="I14">
        <v>1</v>
      </c>
      <c r="J14" s="1">
        <f t="shared" si="0"/>
        <v>6.4606994186033999</v>
      </c>
      <c r="K14" t="s">
        <v>19</v>
      </c>
      <c r="L14">
        <v>11</v>
      </c>
      <c r="M14" s="1">
        <v>11.5698072036122</v>
      </c>
      <c r="N14" s="1">
        <v>21.039755186681599</v>
      </c>
      <c r="O14">
        <v>19710</v>
      </c>
      <c r="P14" s="2">
        <v>3.3223101504778801E-97</v>
      </c>
      <c r="Q14" s="2">
        <v>2.4585095113536302E-96</v>
      </c>
      <c r="R14">
        <v>1</v>
      </c>
      <c r="S14" s="1">
        <f t="shared" si="1"/>
        <v>11.5698072036122</v>
      </c>
      <c r="T14" t="s">
        <v>19</v>
      </c>
      <c r="U14">
        <v>11</v>
      </c>
      <c r="V14" s="1">
        <v>-0.31173368367354598</v>
      </c>
      <c r="W14" s="1">
        <v>-2.6163809391262598</v>
      </c>
      <c r="X14">
        <v>19674</v>
      </c>
      <c r="Y14" s="2">
        <v>8.8935256364249694E-3</v>
      </c>
      <c r="Z14" s="2">
        <v>9.2693084097950403E-3</v>
      </c>
      <c r="AA14">
        <v>1</v>
      </c>
      <c r="AC14" t="s">
        <v>19</v>
      </c>
      <c r="AD14">
        <v>11</v>
      </c>
      <c r="AE14" s="1">
        <v>0.56388836366258899</v>
      </c>
      <c r="AF14" s="1">
        <v>4.7061567113719498</v>
      </c>
      <c r="AG14">
        <v>19674</v>
      </c>
      <c r="AH14" s="2">
        <v>2.5414825587159099E-6</v>
      </c>
      <c r="AI14" s="2">
        <v>2.8070105872384698E-6</v>
      </c>
      <c r="AJ14">
        <v>1</v>
      </c>
      <c r="AM14" t="b">
        <f t="shared" si="2"/>
        <v>1</v>
      </c>
      <c r="AN14" t="b">
        <f t="shared" si="3"/>
        <v>1</v>
      </c>
    </row>
    <row r="15" spans="1:40" x14ac:dyDescent="0.25">
      <c r="A15" s="3" t="s">
        <v>116</v>
      </c>
      <c r="B15" t="s">
        <v>174</v>
      </c>
      <c r="C15">
        <v>12</v>
      </c>
      <c r="D15" s="1">
        <v>-15.247562267547201</v>
      </c>
      <c r="E15" s="1">
        <v>-31.7466623944653</v>
      </c>
      <c r="F15">
        <v>19710</v>
      </c>
      <c r="G15">
        <v>9.3397417128645095E-216</v>
      </c>
      <c r="H15">
        <v>1.15190147791995E-214</v>
      </c>
      <c r="I15">
        <v>1</v>
      </c>
      <c r="J15" s="1">
        <f t="shared" si="0"/>
        <v>15.247562267547201</v>
      </c>
      <c r="K15" t="s">
        <v>20</v>
      </c>
      <c r="L15">
        <v>12</v>
      </c>
      <c r="M15" s="1">
        <v>-9.7536686779311594</v>
      </c>
      <c r="N15" s="1">
        <v>-22.6019571621285</v>
      </c>
      <c r="O15">
        <v>19710</v>
      </c>
      <c r="P15">
        <v>1.0872866127657799E-111</v>
      </c>
      <c r="Q15">
        <v>1.1494172763524E-110</v>
      </c>
      <c r="R15">
        <v>1</v>
      </c>
      <c r="S15" s="1">
        <f t="shared" si="1"/>
        <v>9.7536686779311594</v>
      </c>
      <c r="T15" t="s">
        <v>20</v>
      </c>
      <c r="U15">
        <v>12</v>
      </c>
      <c r="V15" s="1">
        <v>-1.96428105072766</v>
      </c>
      <c r="W15" s="1">
        <v>-23.1519078144498</v>
      </c>
      <c r="X15">
        <v>19674</v>
      </c>
      <c r="Y15">
        <v>5.0865996222101598E-117</v>
      </c>
      <c r="Z15">
        <v>2.21416689437383E-116</v>
      </c>
      <c r="AA15">
        <v>1</v>
      </c>
      <c r="AC15" t="s">
        <v>20</v>
      </c>
      <c r="AD15">
        <v>12</v>
      </c>
      <c r="AE15" s="1">
        <v>-1.9448066515303599</v>
      </c>
      <c r="AF15" s="1">
        <v>-23.462950956923599</v>
      </c>
      <c r="AG15">
        <v>19674</v>
      </c>
      <c r="AH15">
        <v>4.3345404790163299E-120</v>
      </c>
      <c r="AI15">
        <v>1.6881894497221499E-119</v>
      </c>
      <c r="AJ15">
        <v>1</v>
      </c>
      <c r="AM15" t="b">
        <f t="shared" si="2"/>
        <v>1</v>
      </c>
      <c r="AN15" t="b">
        <f t="shared" si="3"/>
        <v>1</v>
      </c>
    </row>
    <row r="16" spans="1:40" x14ac:dyDescent="0.25">
      <c r="A16" t="s">
        <v>117</v>
      </c>
      <c r="B16" t="s">
        <v>175</v>
      </c>
      <c r="C16">
        <v>13</v>
      </c>
      <c r="D16" s="1">
        <v>-4.2716385585922998</v>
      </c>
      <c r="E16" s="1">
        <v>-7.1114438424690603</v>
      </c>
      <c r="F16">
        <v>19710</v>
      </c>
      <c r="G16" s="2">
        <v>1.18765761702511E-12</v>
      </c>
      <c r="H16" s="2">
        <v>1.8309721595803799E-12</v>
      </c>
      <c r="I16">
        <v>1</v>
      </c>
      <c r="J16" s="1">
        <f t="shared" si="0"/>
        <v>4.2716385585922998</v>
      </c>
      <c r="K16" t="s">
        <v>21</v>
      </c>
      <c r="L16">
        <v>13</v>
      </c>
      <c r="M16" s="1">
        <v>1.2746967938715701</v>
      </c>
      <c r="N16" s="1">
        <v>2.2699925396329799</v>
      </c>
      <c r="O16">
        <v>19710</v>
      </c>
      <c r="P16">
        <v>2.32187853366955E-2</v>
      </c>
      <c r="Q16">
        <v>2.7712743788959202E-2</v>
      </c>
      <c r="R16">
        <v>1</v>
      </c>
      <c r="S16" s="1">
        <f t="shared" si="1"/>
        <v>1.2746967938715701</v>
      </c>
      <c r="T16" t="s">
        <v>21</v>
      </c>
      <c r="U16">
        <v>13</v>
      </c>
      <c r="V16" s="1">
        <v>-1.91666468594001</v>
      </c>
      <c r="W16" s="1">
        <v>-16.205532335045401</v>
      </c>
      <c r="X16">
        <v>19674</v>
      </c>
      <c r="Y16" s="2">
        <v>1.10591418265682E-58</v>
      </c>
      <c r="Z16" s="2">
        <v>2.0459412379151199E-58</v>
      </c>
      <c r="AA16">
        <v>1</v>
      </c>
      <c r="AC16" t="s">
        <v>21</v>
      </c>
      <c r="AD16">
        <v>13</v>
      </c>
      <c r="AE16" s="1">
        <v>-2.2651905982605598</v>
      </c>
      <c r="AF16" s="1">
        <v>-17.767207223750098</v>
      </c>
      <c r="AG16">
        <v>19674</v>
      </c>
      <c r="AH16">
        <v>4.4757192494180598E-70</v>
      </c>
      <c r="AI16">
        <v>8.9514384988361298E-70</v>
      </c>
      <c r="AJ16">
        <v>1</v>
      </c>
      <c r="AM16" t="b">
        <f t="shared" si="2"/>
        <v>1</v>
      </c>
      <c r="AN16" t="b">
        <f t="shared" si="3"/>
        <v>0</v>
      </c>
    </row>
    <row r="17" spans="1:40" x14ac:dyDescent="0.25">
      <c r="A17" t="s">
        <v>118</v>
      </c>
      <c r="B17" t="s">
        <v>176</v>
      </c>
      <c r="C17">
        <v>14</v>
      </c>
      <c r="D17" s="1">
        <v>-6.03350633653546</v>
      </c>
      <c r="E17" s="1">
        <v>-11.9618187446788</v>
      </c>
      <c r="F17">
        <v>19710</v>
      </c>
      <c r="G17" s="2">
        <v>7.3185280616078405E-33</v>
      </c>
      <c r="H17" s="2">
        <v>1.5928561075264099E-32</v>
      </c>
      <c r="I17">
        <v>1</v>
      </c>
      <c r="J17" s="1">
        <f t="shared" si="0"/>
        <v>6.03350633653546</v>
      </c>
      <c r="K17" t="s">
        <v>22</v>
      </c>
      <c r="L17">
        <v>14</v>
      </c>
      <c r="M17" s="1">
        <v>0.41421267914396198</v>
      </c>
      <c r="N17" s="1">
        <v>0.80719604613880602</v>
      </c>
      <c r="O17">
        <v>19710</v>
      </c>
      <c r="P17">
        <v>0.41956328376178398</v>
      </c>
      <c r="Q17">
        <v>0.44353832854817199</v>
      </c>
      <c r="R17">
        <v>0</v>
      </c>
      <c r="S17" s="1">
        <f t="shared" si="1"/>
        <v>0</v>
      </c>
      <c r="T17" t="s">
        <v>22</v>
      </c>
      <c r="U17">
        <v>14</v>
      </c>
      <c r="V17" s="1">
        <v>-2.5064763813041502</v>
      </c>
      <c r="W17" s="1">
        <v>-26.336781860018</v>
      </c>
      <c r="X17">
        <v>19674</v>
      </c>
      <c r="Y17" s="2">
        <v>2.90798163123366E-150</v>
      </c>
      <c r="Z17" s="2">
        <v>3.07415201016129E-149</v>
      </c>
      <c r="AA17">
        <v>1</v>
      </c>
      <c r="AC17" t="s">
        <v>22</v>
      </c>
      <c r="AD17">
        <v>14</v>
      </c>
      <c r="AE17" s="1">
        <v>-2.4499374389553901</v>
      </c>
      <c r="AF17" s="1">
        <v>-26.233851880379</v>
      </c>
      <c r="AG17">
        <v>19674</v>
      </c>
      <c r="AH17">
        <v>3.9844607667521902E-149</v>
      </c>
      <c r="AI17">
        <v>3.27611218599624E-148</v>
      </c>
      <c r="AJ17">
        <v>1</v>
      </c>
      <c r="AM17" t="b">
        <f t="shared" si="2"/>
        <v>1</v>
      </c>
      <c r="AN17" t="b">
        <f t="shared" si="3"/>
        <v>0</v>
      </c>
    </row>
    <row r="18" spans="1:40" x14ac:dyDescent="0.25">
      <c r="A18" t="s">
        <v>119</v>
      </c>
      <c r="B18" t="s">
        <v>177</v>
      </c>
      <c r="C18">
        <v>15</v>
      </c>
      <c r="D18" s="1">
        <v>-4.0495704066118403</v>
      </c>
      <c r="E18" s="1">
        <v>-10.099490729506</v>
      </c>
      <c r="F18">
        <v>19710</v>
      </c>
      <c r="G18" s="2">
        <v>6.3497354193215001E-24</v>
      </c>
      <c r="H18" s="2">
        <v>1.14604980738973E-23</v>
      </c>
      <c r="I18">
        <v>1</v>
      </c>
      <c r="J18" s="1">
        <f t="shared" si="0"/>
        <v>4.0495704066118403</v>
      </c>
      <c r="K18" t="s">
        <v>23</v>
      </c>
      <c r="L18">
        <v>15</v>
      </c>
      <c r="M18" s="1">
        <v>1.96640932378476</v>
      </c>
      <c r="N18" s="1">
        <v>4.38791003020504</v>
      </c>
      <c r="O18">
        <v>19710</v>
      </c>
      <c r="P18">
        <v>1.1503925929175601E-5</v>
      </c>
      <c r="Q18">
        <v>1.7373275893040701E-5</v>
      </c>
      <c r="R18">
        <v>1</v>
      </c>
      <c r="S18" s="1">
        <f t="shared" si="1"/>
        <v>1.96640932378476</v>
      </c>
      <c r="T18" t="s">
        <v>23</v>
      </c>
      <c r="U18">
        <v>15</v>
      </c>
      <c r="V18" s="1">
        <v>-2.8468065518364698</v>
      </c>
      <c r="W18" s="1">
        <v>-35.284296443445399</v>
      </c>
      <c r="X18">
        <v>19674</v>
      </c>
      <c r="Y18" s="2">
        <v>1.70697882526476E-264</v>
      </c>
      <c r="Z18" s="2">
        <v>6.3158216534796303E-263</v>
      </c>
      <c r="AA18">
        <v>1</v>
      </c>
      <c r="AC18" t="s">
        <v>23</v>
      </c>
      <c r="AD18">
        <v>15</v>
      </c>
      <c r="AE18" s="1">
        <v>-2.5736023671431001</v>
      </c>
      <c r="AF18" s="1">
        <v>-32.752191713621798</v>
      </c>
      <c r="AG18">
        <v>19674</v>
      </c>
      <c r="AH18">
        <v>3.9008306783225299E-229</v>
      </c>
      <c r="AI18">
        <v>1.4433073509793301E-227</v>
      </c>
      <c r="AJ18">
        <v>1</v>
      </c>
      <c r="AM18" t="b">
        <f t="shared" si="2"/>
        <v>1</v>
      </c>
      <c r="AN18" t="b">
        <f t="shared" si="3"/>
        <v>0</v>
      </c>
    </row>
    <row r="19" spans="1:40" x14ac:dyDescent="0.25">
      <c r="A19" t="s">
        <v>120</v>
      </c>
      <c r="B19" t="s">
        <v>178</v>
      </c>
      <c r="C19">
        <v>16</v>
      </c>
      <c r="D19" s="1">
        <v>-5.1981978957520196</v>
      </c>
      <c r="E19" s="1">
        <v>-13.792123781689</v>
      </c>
      <c r="F19">
        <v>19710</v>
      </c>
      <c r="G19">
        <v>4.5066896203116301E-43</v>
      </c>
      <c r="H19">
        <v>1.14998286863124E-42</v>
      </c>
      <c r="I19">
        <v>1</v>
      </c>
      <c r="J19" s="1">
        <f t="shared" si="0"/>
        <v>5.1981978957520196</v>
      </c>
      <c r="K19" t="s">
        <v>24</v>
      </c>
      <c r="L19">
        <v>16</v>
      </c>
      <c r="M19" s="1">
        <v>-0.85859519244697202</v>
      </c>
      <c r="N19" s="1">
        <v>-2.2108616313830698</v>
      </c>
      <c r="O19">
        <v>19710</v>
      </c>
      <c r="P19">
        <v>2.70568582125148E-2</v>
      </c>
      <c r="Q19">
        <v>3.1781071551207803E-2</v>
      </c>
      <c r="R19">
        <v>1</v>
      </c>
      <c r="S19" s="1">
        <f t="shared" si="1"/>
        <v>0.85859519244697202</v>
      </c>
      <c r="T19" t="s">
        <v>24</v>
      </c>
      <c r="U19">
        <v>16</v>
      </c>
      <c r="V19" s="1">
        <v>-2.9872765380758999</v>
      </c>
      <c r="W19" s="1">
        <v>-36.671665611460902</v>
      </c>
      <c r="X19">
        <v>19674</v>
      </c>
      <c r="Y19">
        <v>7.5417183588183007E-285</v>
      </c>
      <c r="Z19">
        <v>5.5808715855255404E-283</v>
      </c>
      <c r="AA19">
        <v>1</v>
      </c>
      <c r="AC19" t="s">
        <v>24</v>
      </c>
      <c r="AD19">
        <v>16</v>
      </c>
      <c r="AE19" s="1">
        <v>-2.8514022439551501</v>
      </c>
      <c r="AF19" s="1">
        <v>-34.9837727389924</v>
      </c>
      <c r="AG19">
        <v>19674</v>
      </c>
      <c r="AH19">
        <v>3.55251391590512E-260</v>
      </c>
      <c r="AI19">
        <v>2.62886029776979E-258</v>
      </c>
      <c r="AJ19">
        <v>1</v>
      </c>
      <c r="AM19" t="b">
        <f t="shared" si="2"/>
        <v>1</v>
      </c>
      <c r="AN19" t="b">
        <f t="shared" si="3"/>
        <v>0</v>
      </c>
    </row>
    <row r="20" spans="1:40" x14ac:dyDescent="0.25">
      <c r="A20" s="3" t="s">
        <v>96</v>
      </c>
      <c r="B20" t="s">
        <v>179</v>
      </c>
      <c r="C20">
        <v>17</v>
      </c>
      <c r="D20" s="1">
        <v>-20.80530256774</v>
      </c>
      <c r="E20" s="1">
        <v>-42.5604659461723</v>
      </c>
      <c r="F20">
        <v>19710</v>
      </c>
      <c r="G20">
        <v>0</v>
      </c>
      <c r="H20">
        <v>0</v>
      </c>
      <c r="I20">
        <v>1</v>
      </c>
      <c r="J20" s="1">
        <f t="shared" si="0"/>
        <v>20.80530256774</v>
      </c>
      <c r="K20" t="s">
        <v>25</v>
      </c>
      <c r="L20">
        <v>17</v>
      </c>
      <c r="M20" s="1">
        <v>-17.0391375258457</v>
      </c>
      <c r="N20" s="1">
        <v>-32.529401940224197</v>
      </c>
      <c r="O20">
        <v>19710</v>
      </c>
      <c r="P20" s="2">
        <v>3.7964706677266298E-226</v>
      </c>
      <c r="Q20" s="2">
        <v>2.8093882941177102E-224</v>
      </c>
      <c r="R20">
        <v>1</v>
      </c>
      <c r="S20" s="1">
        <f t="shared" si="1"/>
        <v>17.0391375258457</v>
      </c>
      <c r="T20" t="s">
        <v>25</v>
      </c>
      <c r="U20">
        <v>17</v>
      </c>
      <c r="V20" s="1">
        <v>-1.1631579618723</v>
      </c>
      <c r="W20" s="1">
        <v>-9.5634130018203294</v>
      </c>
      <c r="X20">
        <v>19674</v>
      </c>
      <c r="Y20">
        <v>1.2696451612840201E-21</v>
      </c>
      <c r="Z20">
        <v>1.5924363039833399E-21</v>
      </c>
      <c r="AA20">
        <v>1</v>
      </c>
      <c r="AC20" t="s">
        <v>25</v>
      </c>
      <c r="AD20">
        <v>17</v>
      </c>
      <c r="AE20" s="1">
        <v>-1.4768362894694</v>
      </c>
      <c r="AF20" s="1">
        <v>-11.2440243499513</v>
      </c>
      <c r="AG20">
        <v>19674</v>
      </c>
      <c r="AH20" s="2">
        <v>3.0433992426885801E-29</v>
      </c>
      <c r="AI20" s="2">
        <v>4.0947553447082803E-29</v>
      </c>
      <c r="AJ20">
        <v>1</v>
      </c>
      <c r="AM20" t="b">
        <f t="shared" si="2"/>
        <v>1</v>
      </c>
      <c r="AN20" t="b">
        <f t="shared" si="3"/>
        <v>1</v>
      </c>
    </row>
    <row r="21" spans="1:40" x14ac:dyDescent="0.25">
      <c r="A21" t="s">
        <v>121</v>
      </c>
      <c r="B21" t="s">
        <v>180</v>
      </c>
      <c r="C21">
        <v>18</v>
      </c>
      <c r="D21" s="1">
        <v>-12.511304501868301</v>
      </c>
      <c r="E21" s="1">
        <v>-27.206411135913999</v>
      </c>
      <c r="F21">
        <v>19710</v>
      </c>
      <c r="G21">
        <v>4.8894266170220301E-160</v>
      </c>
      <c r="H21">
        <v>3.2892506332693599E-159</v>
      </c>
      <c r="I21">
        <v>1</v>
      </c>
      <c r="J21" s="1">
        <f t="shared" si="0"/>
        <v>12.511304501868301</v>
      </c>
      <c r="K21" t="s">
        <v>26</v>
      </c>
      <c r="L21">
        <v>18</v>
      </c>
      <c r="M21" s="1">
        <v>-7.7296341179619601</v>
      </c>
      <c r="N21" s="1">
        <v>-16.733837327585199</v>
      </c>
      <c r="O21">
        <v>19710</v>
      </c>
      <c r="P21">
        <v>2.0040033351379001E-62</v>
      </c>
      <c r="Q21">
        <v>9.2685154250128002E-62</v>
      </c>
      <c r="R21">
        <v>1</v>
      </c>
      <c r="S21" s="1">
        <f t="shared" si="1"/>
        <v>7.7296341179619601</v>
      </c>
      <c r="T21" t="s">
        <v>26</v>
      </c>
      <c r="U21">
        <v>18</v>
      </c>
      <c r="V21" s="1">
        <v>-1.0831681226305601</v>
      </c>
      <c r="W21" s="1">
        <v>-10.094042498353</v>
      </c>
      <c r="X21">
        <v>19674</v>
      </c>
      <c r="Y21">
        <v>6.7120895441463901E-24</v>
      </c>
      <c r="Z21">
        <v>8.5637004528764293E-24</v>
      </c>
      <c r="AA21">
        <v>1</v>
      </c>
      <c r="AC21" t="s">
        <v>26</v>
      </c>
      <c r="AD21">
        <v>18</v>
      </c>
      <c r="AE21" s="1">
        <v>-0.89006586187569903</v>
      </c>
      <c r="AF21" s="1">
        <v>-8.0035280267748501</v>
      </c>
      <c r="AG21">
        <v>19674</v>
      </c>
      <c r="AH21">
        <v>1.2756670915164601E-15</v>
      </c>
      <c r="AI21">
        <v>1.4749900745659101E-15</v>
      </c>
      <c r="AJ21">
        <v>1</v>
      </c>
      <c r="AM21" t="b">
        <f t="shared" si="2"/>
        <v>1</v>
      </c>
      <c r="AN21" t="b">
        <f t="shared" si="3"/>
        <v>1</v>
      </c>
    </row>
    <row r="22" spans="1:40" x14ac:dyDescent="0.25">
      <c r="A22" t="s">
        <v>103</v>
      </c>
      <c r="B22" t="s">
        <v>181</v>
      </c>
      <c r="C22">
        <v>19</v>
      </c>
      <c r="D22" s="1">
        <v>0.76661305319350104</v>
      </c>
      <c r="E22" s="1">
        <v>1.5455841386558999</v>
      </c>
      <c r="F22">
        <v>19710</v>
      </c>
      <c r="G22">
        <v>0.12222108906130499</v>
      </c>
      <c r="H22">
        <v>0.12920515129338001</v>
      </c>
      <c r="I22">
        <v>0</v>
      </c>
      <c r="J22" s="1">
        <f t="shared" si="0"/>
        <v>0</v>
      </c>
      <c r="K22" t="s">
        <v>27</v>
      </c>
      <c r="L22">
        <v>19</v>
      </c>
      <c r="M22" s="1">
        <v>2.3633943112603699</v>
      </c>
      <c r="N22" s="1">
        <v>4.6232898730312897</v>
      </c>
      <c r="O22">
        <v>19710</v>
      </c>
      <c r="P22">
        <v>3.8009734259242198E-6</v>
      </c>
      <c r="Q22">
        <v>5.8598340316331704E-6</v>
      </c>
      <c r="R22">
        <v>1</v>
      </c>
      <c r="S22" s="1">
        <f t="shared" si="1"/>
        <v>2.3633943112603699</v>
      </c>
      <c r="T22" t="s">
        <v>27</v>
      </c>
      <c r="U22">
        <v>19</v>
      </c>
      <c r="V22" s="1">
        <v>-1.86227971218063</v>
      </c>
      <c r="W22" s="1">
        <v>-22.9205333866209</v>
      </c>
      <c r="X22">
        <v>19674</v>
      </c>
      <c r="Y22">
        <v>9.2182114638135393E-115</v>
      </c>
      <c r="Z22">
        <v>3.7897091573455597E-114</v>
      </c>
      <c r="AA22">
        <v>1</v>
      </c>
      <c r="AC22" t="s">
        <v>27</v>
      </c>
      <c r="AD22">
        <v>19</v>
      </c>
      <c r="AE22" s="1">
        <v>-2.02006122488512</v>
      </c>
      <c r="AF22" s="1">
        <v>-24.655270147082401</v>
      </c>
      <c r="AG22">
        <v>19674</v>
      </c>
      <c r="AH22">
        <v>3.2669496196961598E-132</v>
      </c>
      <c r="AI22">
        <v>1.72681622755368E-131</v>
      </c>
      <c r="AJ22">
        <v>1</v>
      </c>
      <c r="AM22" t="b">
        <f t="shared" si="2"/>
        <v>0</v>
      </c>
      <c r="AN22" t="b">
        <f t="shared" si="3"/>
        <v>1</v>
      </c>
    </row>
    <row r="23" spans="1:40" x14ac:dyDescent="0.25">
      <c r="A23" t="s">
        <v>122</v>
      </c>
      <c r="B23" t="s">
        <v>182</v>
      </c>
      <c r="C23">
        <v>20</v>
      </c>
      <c r="D23" s="1">
        <v>1.4611095731984201</v>
      </c>
      <c r="E23" s="1">
        <v>2.6811011805168898</v>
      </c>
      <c r="F23">
        <v>19710</v>
      </c>
      <c r="G23">
        <v>7.3441399562387197E-3</v>
      </c>
      <c r="H23">
        <v>8.1114381606218807E-3</v>
      </c>
      <c r="I23">
        <v>1</v>
      </c>
      <c r="J23" s="1">
        <f t="shared" si="0"/>
        <v>1.4611095731984201</v>
      </c>
      <c r="K23" t="s">
        <v>28</v>
      </c>
      <c r="L23">
        <v>20</v>
      </c>
      <c r="M23" s="1">
        <v>7.3207736829943997</v>
      </c>
      <c r="N23" s="1">
        <v>12.630345912776299</v>
      </c>
      <c r="O23">
        <v>19710</v>
      </c>
      <c r="P23" s="2">
        <v>1.9882413759324599E-36</v>
      </c>
      <c r="Q23" s="2">
        <v>5.8851944727601E-36</v>
      </c>
      <c r="R23">
        <v>1</v>
      </c>
      <c r="S23" s="1">
        <f t="shared" si="1"/>
        <v>7.3207736829943997</v>
      </c>
      <c r="T23" t="s">
        <v>28</v>
      </c>
      <c r="U23">
        <v>20</v>
      </c>
      <c r="V23" s="1">
        <v>-1.93622640711662</v>
      </c>
      <c r="W23" s="1">
        <v>-17.083743565192901</v>
      </c>
      <c r="X23">
        <v>19674</v>
      </c>
      <c r="Y23">
        <v>5.7702238367669399E-65</v>
      </c>
      <c r="Z23">
        <v>1.15404476735338E-64</v>
      </c>
      <c r="AA23">
        <v>1</v>
      </c>
      <c r="AC23" t="s">
        <v>28</v>
      </c>
      <c r="AD23">
        <v>20</v>
      </c>
      <c r="AE23" s="1">
        <v>-1.9531326985011901</v>
      </c>
      <c r="AF23" s="1">
        <v>-17.755610836750702</v>
      </c>
      <c r="AG23">
        <v>19674</v>
      </c>
      <c r="AH23" s="2">
        <v>5.4850336586076198E-70</v>
      </c>
      <c r="AI23" s="2">
        <v>1.0681381335183199E-69</v>
      </c>
      <c r="AJ23">
        <v>1</v>
      </c>
      <c r="AM23" t="b">
        <f t="shared" si="2"/>
        <v>0</v>
      </c>
      <c r="AN23" t="b">
        <f t="shared" si="3"/>
        <v>1</v>
      </c>
    </row>
    <row r="24" spans="1:40" x14ac:dyDescent="0.25">
      <c r="A24" t="s">
        <v>123</v>
      </c>
      <c r="B24" t="s">
        <v>183</v>
      </c>
      <c r="C24">
        <v>21</v>
      </c>
      <c r="D24" s="1">
        <v>1.50024113842643</v>
      </c>
      <c r="E24" s="1">
        <v>3.1171305587075202</v>
      </c>
      <c r="F24">
        <v>19710</v>
      </c>
      <c r="G24" s="2">
        <v>1.8288325868759999E-3</v>
      </c>
      <c r="H24" s="2">
        <v>2.0505092640731E-3</v>
      </c>
      <c r="I24">
        <v>1</v>
      </c>
      <c r="J24" s="1">
        <f t="shared" si="0"/>
        <v>1.50024113842643</v>
      </c>
      <c r="K24" t="s">
        <v>29</v>
      </c>
      <c r="L24">
        <v>21</v>
      </c>
      <c r="M24" s="1">
        <v>7.1474424137742298</v>
      </c>
      <c r="N24" s="1">
        <v>15.5458377600874</v>
      </c>
      <c r="O24">
        <v>19710</v>
      </c>
      <c r="P24" s="2">
        <v>3.5618317350485301E-54</v>
      </c>
      <c r="Q24" s="2">
        <v>1.38723972838732E-53</v>
      </c>
      <c r="R24">
        <v>1</v>
      </c>
      <c r="S24" s="1">
        <f t="shared" si="1"/>
        <v>7.1474424137742298</v>
      </c>
      <c r="T24" t="s">
        <v>29</v>
      </c>
      <c r="U24">
        <v>21</v>
      </c>
      <c r="V24" s="1">
        <v>-1.8431159341499701</v>
      </c>
      <c r="W24" s="1">
        <v>-21.109927555636101</v>
      </c>
      <c r="X24">
        <v>19674</v>
      </c>
      <c r="Y24" s="2">
        <v>7.8319923529425305E-98</v>
      </c>
      <c r="Z24" s="2">
        <v>2.31826973647099E-97</v>
      </c>
      <c r="AA24">
        <v>1</v>
      </c>
      <c r="AC24" t="s">
        <v>29</v>
      </c>
      <c r="AD24">
        <v>21</v>
      </c>
      <c r="AE24" s="1">
        <v>-2.0882247506320799</v>
      </c>
      <c r="AF24" s="1">
        <v>-22.696743860852699</v>
      </c>
      <c r="AG24">
        <v>19674</v>
      </c>
      <c r="AH24" s="2">
        <v>1.3441789720780001E-112</v>
      </c>
      <c r="AI24" s="2">
        <v>4.5213292697169104E-112</v>
      </c>
      <c r="AJ24">
        <v>1</v>
      </c>
      <c r="AM24" t="b">
        <f t="shared" si="2"/>
        <v>0</v>
      </c>
      <c r="AN24" t="b">
        <f t="shared" si="3"/>
        <v>1</v>
      </c>
    </row>
    <row r="25" spans="1:40" x14ac:dyDescent="0.25">
      <c r="A25" s="4" t="s">
        <v>87</v>
      </c>
      <c r="B25" t="s">
        <v>184</v>
      </c>
      <c r="C25">
        <v>22</v>
      </c>
      <c r="D25" s="1">
        <v>8.6646945405169191</v>
      </c>
      <c r="E25" s="1">
        <v>17.965635286456301</v>
      </c>
      <c r="F25">
        <v>19710</v>
      </c>
      <c r="G25" s="2">
        <v>1.3490700377607599E-71</v>
      </c>
      <c r="H25" s="2">
        <v>4.9915591397148203E-71</v>
      </c>
      <c r="I25">
        <v>1</v>
      </c>
      <c r="J25" s="1">
        <f t="shared" si="0"/>
        <v>8.6646945405169191</v>
      </c>
      <c r="K25" t="s">
        <v>30</v>
      </c>
      <c r="L25">
        <v>22</v>
      </c>
      <c r="M25" s="1">
        <v>7.7021926154990998</v>
      </c>
      <c r="N25" s="1">
        <v>16.904402306166698</v>
      </c>
      <c r="O25">
        <v>19710</v>
      </c>
      <c r="P25" s="2">
        <v>1.17309241192925E-63</v>
      </c>
      <c r="Q25" s="2">
        <v>5.7872558988509899E-63</v>
      </c>
      <c r="R25">
        <v>1</v>
      </c>
      <c r="S25" s="1">
        <f t="shared" si="1"/>
        <v>7.7021926154990998</v>
      </c>
      <c r="T25" t="s">
        <v>30</v>
      </c>
      <c r="U25">
        <v>22</v>
      </c>
      <c r="V25" s="1">
        <v>-0.18168928367852499</v>
      </c>
      <c r="W25" s="1">
        <v>-1.4194029085998101</v>
      </c>
      <c r="X25">
        <v>19674</v>
      </c>
      <c r="Y25" s="2">
        <v>0.155797428218201</v>
      </c>
      <c r="Z25" s="2">
        <v>0.157931639563656</v>
      </c>
      <c r="AA25">
        <v>0</v>
      </c>
      <c r="AC25" t="s">
        <v>30</v>
      </c>
      <c r="AD25">
        <v>22</v>
      </c>
      <c r="AE25" s="1">
        <v>0.26061475407991502</v>
      </c>
      <c r="AF25" s="1">
        <v>2.02592254202469</v>
      </c>
      <c r="AG25">
        <v>19674</v>
      </c>
      <c r="AH25" s="2">
        <v>4.2786191125968799E-2</v>
      </c>
      <c r="AI25" s="2">
        <v>4.3372303333173899E-2</v>
      </c>
      <c r="AJ25">
        <v>1</v>
      </c>
      <c r="AM25" t="b">
        <f t="shared" si="2"/>
        <v>1</v>
      </c>
      <c r="AN25" t="b">
        <f t="shared" si="3"/>
        <v>1</v>
      </c>
    </row>
    <row r="26" spans="1:40" x14ac:dyDescent="0.25">
      <c r="A26" t="s">
        <v>124</v>
      </c>
      <c r="B26" t="s">
        <v>185</v>
      </c>
      <c r="C26">
        <v>23</v>
      </c>
      <c r="D26" s="1">
        <v>-2.0249054220790899</v>
      </c>
      <c r="E26" s="1">
        <v>-4.8773469580094</v>
      </c>
      <c r="F26">
        <v>19710</v>
      </c>
      <c r="G26" s="2">
        <v>1.08360439909667E-6</v>
      </c>
      <c r="H26" s="2">
        <v>1.33644542555256E-6</v>
      </c>
      <c r="I26">
        <v>1</v>
      </c>
      <c r="J26" s="1">
        <f t="shared" si="0"/>
        <v>2.0249054220790899</v>
      </c>
      <c r="K26" t="s">
        <v>31</v>
      </c>
      <c r="L26">
        <v>23</v>
      </c>
      <c r="M26" s="1">
        <v>-1.66778955501274</v>
      </c>
      <c r="N26" s="1">
        <v>-3.9706751623099299</v>
      </c>
      <c r="O26">
        <v>19710</v>
      </c>
      <c r="P26" s="2">
        <v>7.1923595029142206E-5</v>
      </c>
      <c r="Q26" s="2">
        <v>1.04359726120716E-4</v>
      </c>
      <c r="R26">
        <v>1</v>
      </c>
      <c r="S26" s="1">
        <f t="shared" si="1"/>
        <v>1.66778955501274</v>
      </c>
      <c r="T26" t="s">
        <v>31</v>
      </c>
      <c r="U26">
        <v>23</v>
      </c>
      <c r="V26" s="1">
        <v>-1.8291988490016899</v>
      </c>
      <c r="W26" s="1">
        <v>-15.792290143024401</v>
      </c>
      <c r="X26">
        <v>19674</v>
      </c>
      <c r="Y26" s="2">
        <v>7.7469756777993495E-56</v>
      </c>
      <c r="Z26" s="2">
        <v>1.3982346345296299E-55</v>
      </c>
      <c r="AA26">
        <v>1</v>
      </c>
      <c r="AC26" t="s">
        <v>31</v>
      </c>
      <c r="AD26">
        <v>23</v>
      </c>
      <c r="AE26" s="1">
        <v>-1.63424570771209</v>
      </c>
      <c r="AF26" s="1">
        <v>-16.694705238522499</v>
      </c>
      <c r="AG26">
        <v>19674</v>
      </c>
      <c r="AH26" s="2">
        <v>3.8349038218843402E-62</v>
      </c>
      <c r="AI26" s="2">
        <v>7.0945720704860403E-62</v>
      </c>
      <c r="AJ26">
        <v>1</v>
      </c>
      <c r="AM26" t="b">
        <f t="shared" si="2"/>
        <v>1</v>
      </c>
      <c r="AN26" t="b">
        <f t="shared" si="3"/>
        <v>1</v>
      </c>
    </row>
    <row r="27" spans="1:40" x14ac:dyDescent="0.25">
      <c r="A27" t="s">
        <v>125</v>
      </c>
      <c r="B27" t="s">
        <v>186</v>
      </c>
      <c r="C27">
        <v>24</v>
      </c>
      <c r="D27" s="1">
        <v>0.33885245988667301</v>
      </c>
      <c r="E27" s="1">
        <v>0.79510398331134202</v>
      </c>
      <c r="F27">
        <v>19710</v>
      </c>
      <c r="G27" s="2">
        <v>0.42656259202582603</v>
      </c>
      <c r="H27" s="2">
        <v>0.43841155291543299</v>
      </c>
      <c r="I27">
        <v>0</v>
      </c>
      <c r="J27" s="1">
        <f t="shared" si="0"/>
        <v>0</v>
      </c>
      <c r="K27" t="s">
        <v>32</v>
      </c>
      <c r="L27">
        <v>24</v>
      </c>
      <c r="M27" s="1">
        <v>0.73220030677116799</v>
      </c>
      <c r="N27" s="1">
        <v>1.86460713741857</v>
      </c>
      <c r="O27">
        <v>19710</v>
      </c>
      <c r="P27">
        <v>6.2251343518269102E-2</v>
      </c>
      <c r="Q27">
        <v>6.9796960914423001E-2</v>
      </c>
      <c r="R27">
        <v>0</v>
      </c>
      <c r="S27" s="1">
        <f t="shared" si="1"/>
        <v>0</v>
      </c>
      <c r="T27" t="s">
        <v>32</v>
      </c>
      <c r="U27">
        <v>24</v>
      </c>
      <c r="V27" s="1">
        <v>-1.1760666408593099</v>
      </c>
      <c r="W27" s="1">
        <v>-14.3202506846158</v>
      </c>
      <c r="X27">
        <v>19674</v>
      </c>
      <c r="Y27" s="2">
        <v>2.79465189119247E-46</v>
      </c>
      <c r="Z27" s="2">
        <v>4.7000963624600596E-46</v>
      </c>
      <c r="AA27">
        <v>1</v>
      </c>
      <c r="AC27" t="s">
        <v>32</v>
      </c>
      <c r="AD27">
        <v>24</v>
      </c>
      <c r="AE27" s="1">
        <v>-0.83097720634918903</v>
      </c>
      <c r="AF27" s="1">
        <v>-9.6926517939698194</v>
      </c>
      <c r="AG27">
        <v>19674</v>
      </c>
      <c r="AH27">
        <v>3.63190619855838E-22</v>
      </c>
      <c r="AI27">
        <v>4.6338113567813796E-22</v>
      </c>
      <c r="AJ27">
        <v>1</v>
      </c>
      <c r="AM27" t="b">
        <f t="shared" si="2"/>
        <v>0</v>
      </c>
      <c r="AN27" t="b">
        <f t="shared" si="3"/>
        <v>0</v>
      </c>
    </row>
    <row r="28" spans="1:40" x14ac:dyDescent="0.25">
      <c r="A28" t="s">
        <v>126</v>
      </c>
      <c r="B28" t="s">
        <v>187</v>
      </c>
      <c r="C28">
        <v>25</v>
      </c>
      <c r="D28" s="1">
        <v>-4.7873356413437902</v>
      </c>
      <c r="E28" s="1">
        <v>-10.102708512446</v>
      </c>
      <c r="F28">
        <v>19710</v>
      </c>
      <c r="G28">
        <v>6.1457847006878898E-24</v>
      </c>
      <c r="H28">
        <v>1.1369701696272601E-23</v>
      </c>
      <c r="I28">
        <v>1</v>
      </c>
      <c r="J28" s="1">
        <f t="shared" si="0"/>
        <v>4.7873356413437902</v>
      </c>
      <c r="K28" t="s">
        <v>33</v>
      </c>
      <c r="L28">
        <v>25</v>
      </c>
      <c r="M28" s="1">
        <v>1.0906928703134</v>
      </c>
      <c r="N28" s="1">
        <v>1.9395687376356201</v>
      </c>
      <c r="O28">
        <v>19710</v>
      </c>
      <c r="P28" s="2">
        <v>5.2446372678138203E-2</v>
      </c>
      <c r="Q28" s="2">
        <v>5.9708178125880501E-2</v>
      </c>
      <c r="R28">
        <v>0</v>
      </c>
      <c r="S28" s="1">
        <f t="shared" si="1"/>
        <v>0</v>
      </c>
      <c r="T28" t="s">
        <v>33</v>
      </c>
      <c r="U28">
        <v>25</v>
      </c>
      <c r="V28" s="1">
        <v>-2.5682812012898801</v>
      </c>
      <c r="W28" s="1">
        <v>-31.5666583224933</v>
      </c>
      <c r="X28">
        <v>19674</v>
      </c>
      <c r="Y28">
        <v>2.17310498129546E-213</v>
      </c>
      <c r="Z28">
        <v>5.3603256205288095E-212</v>
      </c>
      <c r="AA28">
        <v>1</v>
      </c>
      <c r="AC28" t="s">
        <v>33</v>
      </c>
      <c r="AD28">
        <v>25</v>
      </c>
      <c r="AE28" s="1">
        <v>-2.8155135778372999</v>
      </c>
      <c r="AF28" s="1">
        <v>-32.076802501874901</v>
      </c>
      <c r="AG28">
        <v>19674</v>
      </c>
      <c r="AH28" s="2">
        <v>4.2209489042645101E-220</v>
      </c>
      <c r="AI28" s="2">
        <v>1.04116739638524E-218</v>
      </c>
      <c r="AJ28">
        <v>1</v>
      </c>
      <c r="AM28" t="b">
        <f t="shared" si="2"/>
        <v>1</v>
      </c>
      <c r="AN28" t="b">
        <f t="shared" si="3"/>
        <v>0</v>
      </c>
    </row>
    <row r="29" spans="1:40" x14ac:dyDescent="0.25">
      <c r="A29" t="s">
        <v>127</v>
      </c>
      <c r="B29" t="s">
        <v>188</v>
      </c>
      <c r="C29">
        <v>26</v>
      </c>
      <c r="D29" s="1">
        <v>-6.9226064081512799</v>
      </c>
      <c r="E29" s="1">
        <v>-14.491616320469699</v>
      </c>
      <c r="F29">
        <v>19710</v>
      </c>
      <c r="G29" s="2">
        <v>2.39816120406807E-47</v>
      </c>
      <c r="H29" s="2">
        <v>7.0985571640414999E-47</v>
      </c>
      <c r="I29">
        <v>1</v>
      </c>
      <c r="J29" s="1">
        <f t="shared" si="0"/>
        <v>6.9226064081512799</v>
      </c>
      <c r="K29" t="s">
        <v>34</v>
      </c>
      <c r="L29">
        <v>26</v>
      </c>
      <c r="M29" s="1">
        <v>-3.5139770913074</v>
      </c>
      <c r="N29" s="1">
        <v>-7.5788547792815999</v>
      </c>
      <c r="O29">
        <v>19710</v>
      </c>
      <c r="P29">
        <v>3.6401247033365002E-14</v>
      </c>
      <c r="Q29">
        <v>7.2802494066730005E-14</v>
      </c>
      <c r="R29">
        <v>1</v>
      </c>
      <c r="S29" s="1">
        <f t="shared" si="1"/>
        <v>3.5139770913074</v>
      </c>
      <c r="T29" t="s">
        <v>34</v>
      </c>
      <c r="U29">
        <v>26</v>
      </c>
      <c r="V29" s="1">
        <v>-2.1958111054090299</v>
      </c>
      <c r="W29" s="1">
        <v>-26.873296670896298</v>
      </c>
      <c r="X29">
        <v>19674</v>
      </c>
      <c r="Y29" s="2">
        <v>2.96039258522752E-156</v>
      </c>
      <c r="Z29" s="2">
        <v>3.6511508551139398E-155</v>
      </c>
      <c r="AA29">
        <v>1</v>
      </c>
      <c r="AC29" t="s">
        <v>34</v>
      </c>
      <c r="AD29">
        <v>26</v>
      </c>
      <c r="AE29" s="1">
        <v>-2.2439335400999201</v>
      </c>
      <c r="AF29" s="1">
        <v>-27.768051351708799</v>
      </c>
      <c r="AG29">
        <v>19674</v>
      </c>
      <c r="AH29">
        <v>1.69581221405537E-166</v>
      </c>
      <c r="AI29">
        <v>1.7927157691442499E-165</v>
      </c>
      <c r="AJ29">
        <v>1</v>
      </c>
      <c r="AM29" t="b">
        <f t="shared" si="2"/>
        <v>1</v>
      </c>
      <c r="AN29" t="b">
        <f t="shared" si="3"/>
        <v>1</v>
      </c>
    </row>
    <row r="30" spans="1:40" x14ac:dyDescent="0.25">
      <c r="A30" t="s">
        <v>88</v>
      </c>
      <c r="B30" t="s">
        <v>189</v>
      </c>
      <c r="C30">
        <v>27</v>
      </c>
      <c r="D30" s="1">
        <v>-4.8537109396352003</v>
      </c>
      <c r="E30" s="1">
        <v>-10.275277182469001</v>
      </c>
      <c r="F30">
        <v>19710</v>
      </c>
      <c r="G30" s="2">
        <v>1.0514204175157E-24</v>
      </c>
      <c r="H30" s="2">
        <v>1.9950028434913301E-24</v>
      </c>
      <c r="I30">
        <v>1</v>
      </c>
      <c r="J30" s="1">
        <f t="shared" si="0"/>
        <v>4.8537109396352003</v>
      </c>
      <c r="K30" t="s">
        <v>35</v>
      </c>
      <c r="L30">
        <v>27</v>
      </c>
      <c r="M30" s="1">
        <v>-3.4898966156525302</v>
      </c>
      <c r="N30" s="1">
        <v>-6.6125891460916097</v>
      </c>
      <c r="O30">
        <v>19710</v>
      </c>
      <c r="P30" s="2">
        <v>3.8733717678876297E-11</v>
      </c>
      <c r="Q30" s="2">
        <v>6.8245121624686894E-11</v>
      </c>
      <c r="R30">
        <v>1</v>
      </c>
      <c r="S30" s="1">
        <f t="shared" si="1"/>
        <v>3.4898966156525302</v>
      </c>
      <c r="T30" t="s">
        <v>35</v>
      </c>
      <c r="U30">
        <v>27</v>
      </c>
      <c r="V30" s="1">
        <v>-2.6221784164236599</v>
      </c>
      <c r="W30" s="1">
        <v>-27.4891374806217</v>
      </c>
      <c r="X30">
        <v>19674</v>
      </c>
      <c r="Y30" s="2">
        <v>2.8527092080286501E-163</v>
      </c>
      <c r="Z30" s="2">
        <v>4.2220096278824E-162</v>
      </c>
      <c r="AA30">
        <v>1</v>
      </c>
      <c r="AC30" t="s">
        <v>35</v>
      </c>
      <c r="AD30">
        <v>27</v>
      </c>
      <c r="AE30" s="1">
        <v>-2.8404987083696098</v>
      </c>
      <c r="AF30" s="1">
        <v>-27.8405905681539</v>
      </c>
      <c r="AG30">
        <v>19674</v>
      </c>
      <c r="AH30" s="2">
        <v>2.4292840023641001E-167</v>
      </c>
      <c r="AI30" s="2">
        <v>2.9961169362490598E-166</v>
      </c>
      <c r="AJ30">
        <v>1</v>
      </c>
      <c r="AM30" t="b">
        <f t="shared" si="2"/>
        <v>1</v>
      </c>
      <c r="AN30" t="b">
        <f t="shared" si="3"/>
        <v>1</v>
      </c>
    </row>
    <row r="31" spans="1:40" x14ac:dyDescent="0.25">
      <c r="A31" s="3" t="s">
        <v>89</v>
      </c>
      <c r="B31" t="s">
        <v>190</v>
      </c>
      <c r="C31">
        <v>28</v>
      </c>
      <c r="D31" s="1">
        <v>-10.56331923021</v>
      </c>
      <c r="E31" s="1">
        <v>-24.094467670634401</v>
      </c>
      <c r="F31">
        <v>19710</v>
      </c>
      <c r="G31" s="2">
        <v>1.9189659941967202E-126</v>
      </c>
      <c r="H31" s="2">
        <v>1.01431059693255E-125</v>
      </c>
      <c r="I31">
        <v>1</v>
      </c>
      <c r="J31" s="1">
        <f t="shared" si="0"/>
        <v>10.56331923021</v>
      </c>
      <c r="K31" t="s">
        <v>36</v>
      </c>
      <c r="L31">
        <v>28</v>
      </c>
      <c r="M31" s="1">
        <v>0.13999561441842001</v>
      </c>
      <c r="N31" s="1">
        <v>0.26744675999736101</v>
      </c>
      <c r="O31">
        <v>19710</v>
      </c>
      <c r="P31">
        <v>0.78912799920489896</v>
      </c>
      <c r="Q31">
        <v>0.79993797179674697</v>
      </c>
      <c r="R31">
        <v>0</v>
      </c>
      <c r="S31" s="1">
        <f t="shared" si="1"/>
        <v>0</v>
      </c>
      <c r="T31" t="s">
        <v>36</v>
      </c>
      <c r="U31">
        <v>28</v>
      </c>
      <c r="V31" s="1">
        <v>-2.88521540579042</v>
      </c>
      <c r="W31" s="1">
        <v>-23.632290828943301</v>
      </c>
      <c r="X31">
        <v>19674</v>
      </c>
      <c r="Y31" s="2">
        <v>8.9046323234869498E-122</v>
      </c>
      <c r="Z31" s="2">
        <v>4.1183924496127104E-121</v>
      </c>
      <c r="AA31">
        <v>1</v>
      </c>
      <c r="AC31" t="s">
        <v>36</v>
      </c>
      <c r="AD31">
        <v>28</v>
      </c>
      <c r="AE31" s="1">
        <v>-3.1521984748443699</v>
      </c>
      <c r="AF31" s="1">
        <v>-23.4735130355077</v>
      </c>
      <c r="AG31">
        <v>19674</v>
      </c>
      <c r="AH31">
        <v>3.4043572718824699E-120</v>
      </c>
      <c r="AI31">
        <v>1.3995691006627901E-119</v>
      </c>
      <c r="AJ31">
        <v>1</v>
      </c>
      <c r="AM31" t="b">
        <f t="shared" si="2"/>
        <v>1</v>
      </c>
      <c r="AN31" t="b">
        <f t="shared" si="3"/>
        <v>0</v>
      </c>
    </row>
    <row r="32" spans="1:40" x14ac:dyDescent="0.25">
      <c r="A32" s="3" t="s">
        <v>90</v>
      </c>
      <c r="B32" t="s">
        <v>191</v>
      </c>
      <c r="C32">
        <v>29</v>
      </c>
      <c r="D32" s="1">
        <v>-12.5872190806757</v>
      </c>
      <c r="E32" s="1">
        <v>-30.039206094975501</v>
      </c>
      <c r="F32">
        <v>19710</v>
      </c>
      <c r="G32" s="2">
        <v>6.9624974100215795E-194</v>
      </c>
      <c r="H32" s="2">
        <v>7.3603544048799598E-193</v>
      </c>
      <c r="I32">
        <v>1</v>
      </c>
      <c r="J32" s="1">
        <f t="shared" si="0"/>
        <v>12.5872190806757</v>
      </c>
      <c r="K32" t="s">
        <v>37</v>
      </c>
      <c r="L32">
        <v>29</v>
      </c>
      <c r="M32" s="1">
        <v>1.62650870094685</v>
      </c>
      <c r="N32" s="1">
        <v>3.4349747394796402</v>
      </c>
      <c r="O32">
        <v>19710</v>
      </c>
      <c r="P32">
        <v>5.9382929789165398E-4</v>
      </c>
      <c r="Q32">
        <v>8.1404807926975303E-4</v>
      </c>
      <c r="R32">
        <v>1</v>
      </c>
      <c r="S32" s="1">
        <f t="shared" si="1"/>
        <v>1.62650870094685</v>
      </c>
      <c r="T32" t="s">
        <v>37</v>
      </c>
      <c r="U32">
        <v>29</v>
      </c>
      <c r="V32" s="1">
        <v>-3.5920849172712002</v>
      </c>
      <c r="W32" s="1">
        <v>-31.253368673331501</v>
      </c>
      <c r="X32">
        <v>19674</v>
      </c>
      <c r="Y32" s="2">
        <v>2.5749078365837498E-209</v>
      </c>
      <c r="Z32" s="2">
        <v>4.7635794976799302E-208</v>
      </c>
      <c r="AA32">
        <v>1</v>
      </c>
      <c r="AC32" t="s">
        <v>37</v>
      </c>
      <c r="AD32">
        <v>29</v>
      </c>
      <c r="AE32" s="1">
        <v>-3.74971559678283</v>
      </c>
      <c r="AF32" s="1">
        <v>-31.084937283799501</v>
      </c>
      <c r="AG32">
        <v>19674</v>
      </c>
      <c r="AH32">
        <v>3.8520338708981802E-207</v>
      </c>
      <c r="AI32">
        <v>7.1262626611616403E-206</v>
      </c>
      <c r="AJ32">
        <v>1</v>
      </c>
      <c r="AM32" t="b">
        <f t="shared" si="2"/>
        <v>1</v>
      </c>
      <c r="AN32" t="b">
        <f t="shared" si="3"/>
        <v>0</v>
      </c>
    </row>
    <row r="33" spans="1:40" x14ac:dyDescent="0.25">
      <c r="A33" t="s">
        <v>91</v>
      </c>
      <c r="B33" t="s">
        <v>192</v>
      </c>
      <c r="C33">
        <v>30</v>
      </c>
      <c r="D33" s="1">
        <v>-1.72454294558072</v>
      </c>
      <c r="E33" s="1">
        <v>-3.7638961007876799</v>
      </c>
      <c r="F33">
        <v>19710</v>
      </c>
      <c r="G33">
        <v>1.6777153061084201E-4</v>
      </c>
      <c r="H33">
        <v>1.9398583226878599E-4</v>
      </c>
      <c r="I33">
        <v>1</v>
      </c>
      <c r="J33" s="1">
        <f t="shared" si="0"/>
        <v>1.72454294558072</v>
      </c>
      <c r="K33" t="s">
        <v>38</v>
      </c>
      <c r="L33">
        <v>30</v>
      </c>
      <c r="M33" s="1">
        <v>-0.20575370311242899</v>
      </c>
      <c r="N33" s="1">
        <v>-0.44096686224474002</v>
      </c>
      <c r="O33">
        <v>19710</v>
      </c>
      <c r="P33">
        <v>0.659241823871901</v>
      </c>
      <c r="Q33">
        <v>0.68709711220451597</v>
      </c>
      <c r="R33">
        <v>0</v>
      </c>
      <c r="S33" s="1">
        <f t="shared" si="1"/>
        <v>0</v>
      </c>
      <c r="T33" t="s">
        <v>38</v>
      </c>
      <c r="U33">
        <v>30</v>
      </c>
      <c r="V33" s="1">
        <v>-2.3919650182975101</v>
      </c>
      <c r="W33" s="1">
        <v>-26.309064262553001</v>
      </c>
      <c r="X33">
        <v>19674</v>
      </c>
      <c r="Y33">
        <v>5.8900222557212198E-150</v>
      </c>
      <c r="Z33">
        <v>5.4482705865421299E-149</v>
      </c>
      <c r="AA33">
        <v>1</v>
      </c>
      <c r="AC33" t="s">
        <v>38</v>
      </c>
      <c r="AD33">
        <v>30</v>
      </c>
      <c r="AE33" s="1">
        <v>-2.3231720177490298</v>
      </c>
      <c r="AF33" s="1">
        <v>-25.554735072833001</v>
      </c>
      <c r="AG33">
        <v>19674</v>
      </c>
      <c r="AH33">
        <v>9.9261777010055202E-142</v>
      </c>
      <c r="AI33">
        <v>6.67761045340371E-141</v>
      </c>
      <c r="AJ33">
        <v>1</v>
      </c>
      <c r="AM33" t="b">
        <f t="shared" si="2"/>
        <v>0</v>
      </c>
      <c r="AN33" t="b">
        <f t="shared" si="3"/>
        <v>0</v>
      </c>
    </row>
    <row r="34" spans="1:40" x14ac:dyDescent="0.25">
      <c r="A34" t="s">
        <v>128</v>
      </c>
      <c r="B34" t="s">
        <v>193</v>
      </c>
      <c r="C34">
        <v>31</v>
      </c>
      <c r="D34" s="1">
        <v>3.3760679810741099</v>
      </c>
      <c r="E34" s="1">
        <v>8.0064126387357799</v>
      </c>
      <c r="F34">
        <v>19710</v>
      </c>
      <c r="G34" s="2">
        <v>1.24608464811177E-15</v>
      </c>
      <c r="H34" s="2">
        <v>2.0956878172788901E-15</v>
      </c>
      <c r="I34">
        <v>1</v>
      </c>
      <c r="J34" s="1">
        <f t="shared" si="0"/>
        <v>3.3760679810741099</v>
      </c>
      <c r="K34" t="s">
        <v>39</v>
      </c>
      <c r="L34">
        <v>31</v>
      </c>
      <c r="M34" s="1">
        <v>3.7049871395693401</v>
      </c>
      <c r="N34" s="1">
        <v>8.5854671914865595</v>
      </c>
      <c r="O34">
        <v>19710</v>
      </c>
      <c r="P34" s="2">
        <v>9.7085719197595099E-18</v>
      </c>
      <c r="Q34" s="2">
        <v>2.1130421237123601E-17</v>
      </c>
      <c r="R34">
        <v>1</v>
      </c>
      <c r="S34" s="1">
        <f t="shared" si="1"/>
        <v>3.7049871395693401</v>
      </c>
      <c r="T34" t="s">
        <v>39</v>
      </c>
      <c r="U34">
        <v>31</v>
      </c>
      <c r="V34" s="1">
        <v>-1.23011928752577</v>
      </c>
      <c r="W34" s="1">
        <v>-12.3580571104713</v>
      </c>
      <c r="X34">
        <v>19674</v>
      </c>
      <c r="Y34" s="2">
        <v>5.94087071959337E-35</v>
      </c>
      <c r="Z34" s="2">
        <v>8.6200869264688101E-35</v>
      </c>
      <c r="AA34">
        <v>1</v>
      </c>
      <c r="AC34" t="s">
        <v>39</v>
      </c>
      <c r="AD34">
        <v>31</v>
      </c>
      <c r="AE34" s="1">
        <v>-1.6112775517793301</v>
      </c>
      <c r="AF34" s="1">
        <v>-15.245985884770301</v>
      </c>
      <c r="AG34">
        <v>19674</v>
      </c>
      <c r="AH34" s="2">
        <v>3.4801087122178103E-52</v>
      </c>
      <c r="AI34" s="2">
        <v>5.5984357544373503E-52</v>
      </c>
      <c r="AJ34">
        <v>1</v>
      </c>
      <c r="AM34" t="b">
        <f t="shared" si="2"/>
        <v>1</v>
      </c>
      <c r="AN34" t="b">
        <f t="shared" si="3"/>
        <v>1</v>
      </c>
    </row>
    <row r="35" spans="1:40" x14ac:dyDescent="0.25">
      <c r="A35" t="s">
        <v>92</v>
      </c>
      <c r="B35" t="s">
        <v>194</v>
      </c>
      <c r="C35">
        <v>32</v>
      </c>
      <c r="D35" s="1">
        <v>2.7772407275942599</v>
      </c>
      <c r="E35" s="1">
        <v>4.3908422182095297</v>
      </c>
      <c r="F35">
        <v>19710</v>
      </c>
      <c r="G35" s="2">
        <v>1.1350016039037301E-5</v>
      </c>
      <c r="H35" s="2">
        <v>1.3546793336915499E-5</v>
      </c>
      <c r="I35">
        <v>1</v>
      </c>
      <c r="J35" s="1">
        <f t="shared" si="0"/>
        <v>2.7772407275942599</v>
      </c>
      <c r="K35" t="s">
        <v>40</v>
      </c>
      <c r="L35">
        <v>32</v>
      </c>
      <c r="M35" s="1">
        <v>0.236413439823563</v>
      </c>
      <c r="N35" s="1">
        <v>0.405585715621747</v>
      </c>
      <c r="O35">
        <v>19710</v>
      </c>
      <c r="P35" s="2">
        <v>0.68505142863016899</v>
      </c>
      <c r="Q35" s="2">
        <v>0.70408063498100704</v>
      </c>
      <c r="R35">
        <v>0</v>
      </c>
      <c r="S35" s="1">
        <f t="shared" si="1"/>
        <v>0</v>
      </c>
      <c r="T35" t="s">
        <v>40</v>
      </c>
      <c r="U35">
        <v>32</v>
      </c>
      <c r="V35" s="1">
        <v>-0.33479449566617903</v>
      </c>
      <c r="W35" s="1">
        <v>-2.1780518622058702</v>
      </c>
      <c r="X35">
        <v>19674</v>
      </c>
      <c r="Y35" s="2">
        <v>2.9414010574181301E-2</v>
      </c>
      <c r="Z35" s="2">
        <v>3.0231066423464101E-2</v>
      </c>
      <c r="AA35">
        <v>1</v>
      </c>
      <c r="AC35" t="s">
        <v>40</v>
      </c>
      <c r="AD35">
        <v>32</v>
      </c>
      <c r="AE35" s="1">
        <v>-0.45981177535923301</v>
      </c>
      <c r="AF35" s="1">
        <v>-3.0498245398061599</v>
      </c>
      <c r="AG35">
        <v>19674</v>
      </c>
      <c r="AH35" s="2">
        <v>2.2927955903256801E-3</v>
      </c>
      <c r="AI35" s="2">
        <v>2.4238124812014298E-3</v>
      </c>
      <c r="AJ35">
        <v>1</v>
      </c>
      <c r="AM35" t="b">
        <f t="shared" si="2"/>
        <v>1</v>
      </c>
      <c r="AN35" t="b">
        <f t="shared" si="3"/>
        <v>0</v>
      </c>
    </row>
    <row r="36" spans="1:40" x14ac:dyDescent="0.25">
      <c r="A36" s="3" t="s">
        <v>129</v>
      </c>
      <c r="B36" t="s">
        <v>195</v>
      </c>
      <c r="C36">
        <v>33</v>
      </c>
      <c r="D36" s="1">
        <v>-19.9406998874944</v>
      </c>
      <c r="E36" s="1">
        <v>-35.720366123966897</v>
      </c>
      <c r="F36">
        <v>19710</v>
      </c>
      <c r="G36" s="2">
        <v>7.8235950134298202E-271</v>
      </c>
      <c r="H36" s="2">
        <v>1.44736507748451E-269</v>
      </c>
      <c r="I36">
        <v>1</v>
      </c>
      <c r="J36" s="1">
        <f t="shared" si="0"/>
        <v>19.9406998874944</v>
      </c>
      <c r="K36" t="s">
        <v>41</v>
      </c>
      <c r="L36">
        <v>33</v>
      </c>
      <c r="M36" s="1">
        <v>-12.2552169221181</v>
      </c>
      <c r="N36" s="1">
        <v>-21.189973306681399</v>
      </c>
      <c r="O36">
        <v>19710</v>
      </c>
      <c r="P36" s="2">
        <v>1.4838575326161999E-98</v>
      </c>
      <c r="Q36" s="2">
        <v>1.2200606379288801E-97</v>
      </c>
      <c r="R36">
        <v>1</v>
      </c>
      <c r="S36" s="1">
        <f t="shared" si="1"/>
        <v>12.2552169221181</v>
      </c>
      <c r="T36" t="s">
        <v>41</v>
      </c>
      <c r="U36">
        <v>33</v>
      </c>
      <c r="V36" s="1">
        <v>0.62279624734976402</v>
      </c>
      <c r="W36" s="1">
        <v>4.1097589673122901</v>
      </c>
      <c r="X36">
        <v>19674</v>
      </c>
      <c r="Y36" s="2">
        <v>3.9767707572810497E-5</v>
      </c>
      <c r="Z36" s="2">
        <v>4.20401480055426E-5</v>
      </c>
      <c r="AA36">
        <v>1</v>
      </c>
      <c r="AC36" t="s">
        <v>41</v>
      </c>
      <c r="AD36">
        <v>33</v>
      </c>
      <c r="AE36" s="1">
        <v>0.40730846785674502</v>
      </c>
      <c r="AF36" s="1">
        <v>2.7120074813319799</v>
      </c>
      <c r="AG36">
        <v>19674</v>
      </c>
      <c r="AH36" s="2">
        <v>6.6935185887856304E-3</v>
      </c>
      <c r="AI36" s="2">
        <v>6.8794496606963398E-3</v>
      </c>
      <c r="AJ36">
        <v>1</v>
      </c>
      <c r="AM36" t="b">
        <f t="shared" si="2"/>
        <v>1</v>
      </c>
      <c r="AN36" t="b">
        <f t="shared" si="3"/>
        <v>1</v>
      </c>
    </row>
    <row r="37" spans="1:40" x14ac:dyDescent="0.25">
      <c r="A37" t="s">
        <v>130</v>
      </c>
      <c r="B37" t="s">
        <v>196</v>
      </c>
      <c r="C37">
        <v>34</v>
      </c>
      <c r="D37" s="1">
        <v>-13.0873923314</v>
      </c>
      <c r="E37" s="1">
        <v>-29.7862933904145</v>
      </c>
      <c r="F37">
        <v>19710</v>
      </c>
      <c r="G37">
        <v>9.7535725280573999E-191</v>
      </c>
      <c r="H37">
        <v>9.0220545884530906E-190</v>
      </c>
      <c r="I37">
        <v>1</v>
      </c>
      <c r="J37" s="1">
        <f t="shared" si="0"/>
        <v>13.0873923314</v>
      </c>
      <c r="K37" t="s">
        <v>42</v>
      </c>
      <c r="L37">
        <v>34</v>
      </c>
      <c r="M37" s="1">
        <v>1.7926170614594401</v>
      </c>
      <c r="N37" s="1">
        <v>4.38181240455196</v>
      </c>
      <c r="O37">
        <v>19710</v>
      </c>
      <c r="P37" s="2">
        <v>1.1830392848459501E-5</v>
      </c>
      <c r="Q37" s="2">
        <v>1.75089814157201E-5</v>
      </c>
      <c r="R37">
        <v>1</v>
      </c>
      <c r="S37" s="1">
        <f t="shared" si="1"/>
        <v>1.7926170614594401</v>
      </c>
      <c r="T37" t="s">
        <v>42</v>
      </c>
      <c r="U37">
        <v>34</v>
      </c>
      <c r="V37" s="1">
        <v>-2.3768014780740301</v>
      </c>
      <c r="W37" s="1">
        <v>-25.217637485354398</v>
      </c>
      <c r="X37">
        <v>19674</v>
      </c>
      <c r="Y37">
        <v>3.9901683656757102E-138</v>
      </c>
      <c r="Z37">
        <v>2.46060382550002E-137</v>
      </c>
      <c r="AA37">
        <v>1</v>
      </c>
      <c r="AC37" t="s">
        <v>42</v>
      </c>
      <c r="AD37">
        <v>34</v>
      </c>
      <c r="AE37" s="1">
        <v>-2.5466584925402702</v>
      </c>
      <c r="AF37" s="1">
        <v>-28.154744825482901</v>
      </c>
      <c r="AG37">
        <v>19674</v>
      </c>
      <c r="AH37" s="2">
        <v>5.0967943430954997E-171</v>
      </c>
      <c r="AI37" s="2">
        <v>7.5432556277813502E-170</v>
      </c>
      <c r="AJ37">
        <v>1</v>
      </c>
      <c r="AM37" t="b">
        <f t="shared" si="2"/>
        <v>1</v>
      </c>
      <c r="AN37" t="b">
        <f t="shared" si="3"/>
        <v>0</v>
      </c>
    </row>
    <row r="38" spans="1:40" x14ac:dyDescent="0.25">
      <c r="A38" t="s">
        <v>131</v>
      </c>
      <c r="B38" t="s">
        <v>197</v>
      </c>
      <c r="C38">
        <v>35</v>
      </c>
      <c r="D38" s="1">
        <v>-12.1432533780601</v>
      </c>
      <c r="E38" s="1">
        <v>-23.245242595989499</v>
      </c>
      <c r="F38">
        <v>19710</v>
      </c>
      <c r="G38">
        <v>6.1174861463057799E-118</v>
      </c>
      <c r="H38">
        <v>3.01795983217751E-117</v>
      </c>
      <c r="I38">
        <v>1</v>
      </c>
      <c r="J38" s="1">
        <f t="shared" si="0"/>
        <v>12.1432533780601</v>
      </c>
      <c r="K38" t="s">
        <v>43</v>
      </c>
      <c r="L38">
        <v>35</v>
      </c>
      <c r="M38" s="1">
        <v>-6.1731848489014904</v>
      </c>
      <c r="N38" s="1">
        <v>-12.880631081670501</v>
      </c>
      <c r="O38">
        <v>19710</v>
      </c>
      <c r="P38" s="2">
        <v>8.2220846656526797E-38</v>
      </c>
      <c r="Q38" s="2">
        <v>2.5351427719095702E-37</v>
      </c>
      <c r="R38">
        <v>1</v>
      </c>
      <c r="S38" s="1">
        <f t="shared" si="1"/>
        <v>6.1731848489014904</v>
      </c>
      <c r="T38" t="s">
        <v>43</v>
      </c>
      <c r="U38">
        <v>35</v>
      </c>
      <c r="V38" s="1">
        <v>-2.1096079714539799</v>
      </c>
      <c r="W38" s="1">
        <v>-13.2306410467636</v>
      </c>
      <c r="X38">
        <v>19674</v>
      </c>
      <c r="Y38">
        <v>8.6366304159607492E-40</v>
      </c>
      <c r="Z38">
        <v>1.35980989527892E-39</v>
      </c>
      <c r="AA38">
        <v>1</v>
      </c>
      <c r="AC38" t="s">
        <v>43</v>
      </c>
      <c r="AD38">
        <v>35</v>
      </c>
      <c r="AE38" s="1">
        <v>-2.6771849058255199</v>
      </c>
      <c r="AF38" s="1">
        <v>-18.3458525612592</v>
      </c>
      <c r="AG38">
        <v>19674</v>
      </c>
      <c r="AH38" s="2">
        <v>1.4914027806418601E-74</v>
      </c>
      <c r="AI38" s="2">
        <v>3.0656612713193801E-74</v>
      </c>
      <c r="AJ38">
        <v>1</v>
      </c>
      <c r="AM38" t="b">
        <f t="shared" si="2"/>
        <v>1</v>
      </c>
      <c r="AN38" t="b">
        <f t="shared" si="3"/>
        <v>1</v>
      </c>
    </row>
    <row r="39" spans="1:40" x14ac:dyDescent="0.25">
      <c r="A39" t="s">
        <v>132</v>
      </c>
      <c r="B39" t="s">
        <v>198</v>
      </c>
      <c r="C39">
        <v>36</v>
      </c>
      <c r="D39" s="1">
        <v>-7.7415299377010198</v>
      </c>
      <c r="E39" s="1">
        <v>-13.299604312693701</v>
      </c>
      <c r="F39">
        <v>19710</v>
      </c>
      <c r="G39" s="2">
        <v>3.4677116287147402E-40</v>
      </c>
      <c r="H39" s="2">
        <v>8.2777632427384304E-40</v>
      </c>
      <c r="I39">
        <v>1</v>
      </c>
      <c r="J39" s="1">
        <f t="shared" si="0"/>
        <v>7.7415299377010198</v>
      </c>
      <c r="K39" t="s">
        <v>44</v>
      </c>
      <c r="L39">
        <v>36</v>
      </c>
      <c r="M39" s="1">
        <v>-4.3404679435169804</v>
      </c>
      <c r="N39" s="1">
        <v>-7.4450937599372402</v>
      </c>
      <c r="O39">
        <v>19710</v>
      </c>
      <c r="P39" s="2">
        <v>1.00858453508178E-13</v>
      </c>
      <c r="Q39" s="2">
        <v>1.9640856735803201E-13</v>
      </c>
      <c r="R39">
        <v>1</v>
      </c>
      <c r="S39" s="1">
        <f t="shared" si="1"/>
        <v>4.3404679435169804</v>
      </c>
      <c r="T39" t="s">
        <v>44</v>
      </c>
      <c r="U39">
        <v>36</v>
      </c>
      <c r="V39" s="1">
        <v>-2.5293905260924898</v>
      </c>
      <c r="W39" s="1">
        <v>-24.0592218987771</v>
      </c>
      <c r="X39">
        <v>19674</v>
      </c>
      <c r="Y39" s="2">
        <v>4.4152865035789098E-126</v>
      </c>
      <c r="Z39" s="2">
        <v>2.3337942947488501E-125</v>
      </c>
      <c r="AA39">
        <v>1</v>
      </c>
      <c r="AC39" t="s">
        <v>44</v>
      </c>
      <c r="AD39">
        <v>36</v>
      </c>
      <c r="AE39" s="1">
        <v>-2.7966773759885002</v>
      </c>
      <c r="AF39" s="1">
        <v>-25.4489089731576</v>
      </c>
      <c r="AG39">
        <v>19674</v>
      </c>
      <c r="AH39" s="2">
        <v>1.3585420897278599E-140</v>
      </c>
      <c r="AI39" s="2">
        <v>7.7332395876816996E-140</v>
      </c>
      <c r="AJ39">
        <v>1</v>
      </c>
      <c r="AM39" t="b">
        <f t="shared" si="2"/>
        <v>1</v>
      </c>
      <c r="AN39" t="b">
        <f t="shared" si="3"/>
        <v>1</v>
      </c>
    </row>
    <row r="40" spans="1:40" x14ac:dyDescent="0.25">
      <c r="A40" s="5" t="s">
        <v>97</v>
      </c>
      <c r="B40" t="s">
        <v>199</v>
      </c>
      <c r="C40">
        <v>37</v>
      </c>
      <c r="D40" s="1">
        <v>-8.3486076746053293</v>
      </c>
      <c r="E40" s="1">
        <v>-19.779740654147499</v>
      </c>
      <c r="F40">
        <v>19710</v>
      </c>
      <c r="G40" s="2">
        <v>3.0533847608245401E-86</v>
      </c>
      <c r="H40" s="2">
        <v>1.32912042530009E-85</v>
      </c>
      <c r="I40">
        <v>1</v>
      </c>
      <c r="J40" s="1">
        <f t="shared" si="0"/>
        <v>8.3486076746053293</v>
      </c>
      <c r="K40" t="s">
        <v>45</v>
      </c>
      <c r="L40">
        <v>37</v>
      </c>
      <c r="M40" s="1">
        <v>3.3460436306920598</v>
      </c>
      <c r="N40" s="1">
        <v>7.6749728478182</v>
      </c>
      <c r="O40">
        <v>19710</v>
      </c>
      <c r="P40" s="2">
        <v>1.7313917114986501E-14</v>
      </c>
      <c r="Q40" s="2">
        <v>3.5589718514139E-14</v>
      </c>
      <c r="R40">
        <v>1</v>
      </c>
      <c r="S40" s="1">
        <f t="shared" si="1"/>
        <v>3.3460436306920598</v>
      </c>
      <c r="T40" t="s">
        <v>45</v>
      </c>
      <c r="U40">
        <v>37</v>
      </c>
      <c r="V40" s="1">
        <v>-0.97313169608525196</v>
      </c>
      <c r="W40" s="1">
        <v>-12.662702996403301</v>
      </c>
      <c r="X40">
        <v>19674</v>
      </c>
      <c r="Y40" s="2">
        <v>1.3223762454419101E-36</v>
      </c>
      <c r="Z40" s="2">
        <v>1.9571168432540299E-36</v>
      </c>
      <c r="AA40">
        <v>1</v>
      </c>
      <c r="AC40" t="s">
        <v>45</v>
      </c>
      <c r="AD40">
        <v>37</v>
      </c>
      <c r="AE40" s="1">
        <v>-1.2077341053305299</v>
      </c>
      <c r="AF40" s="1">
        <v>-15.388006928768201</v>
      </c>
      <c r="AG40">
        <v>19674</v>
      </c>
      <c r="AH40" s="2">
        <v>4.0183154834204102E-53</v>
      </c>
      <c r="AI40" s="2">
        <v>6.9152405993746699E-53</v>
      </c>
      <c r="AJ40">
        <v>1</v>
      </c>
      <c r="AM40" t="b">
        <f t="shared" si="2"/>
        <v>1</v>
      </c>
      <c r="AN40" t="b">
        <f t="shared" si="3"/>
        <v>1</v>
      </c>
    </row>
    <row r="41" spans="1:40" x14ac:dyDescent="0.25">
      <c r="A41" s="5" t="s">
        <v>98</v>
      </c>
      <c r="B41" t="s">
        <v>200</v>
      </c>
      <c r="C41">
        <v>38</v>
      </c>
      <c r="D41" s="1">
        <v>-8.0040373451060702</v>
      </c>
      <c r="E41" s="1">
        <v>-17.610200088365598</v>
      </c>
      <c r="F41">
        <v>19710</v>
      </c>
      <c r="G41">
        <v>6.9333127293371401E-69</v>
      </c>
      <c r="H41">
        <v>2.33211428168613E-68</v>
      </c>
      <c r="I41">
        <v>1</v>
      </c>
      <c r="J41" s="1">
        <f t="shared" si="0"/>
        <v>8.0040373451060702</v>
      </c>
      <c r="K41" t="s">
        <v>46</v>
      </c>
      <c r="L41">
        <v>38</v>
      </c>
      <c r="M41" s="1">
        <v>4.28878479945016</v>
      </c>
      <c r="N41" s="1">
        <v>9.9809204641185705</v>
      </c>
      <c r="O41">
        <v>19710</v>
      </c>
      <c r="P41" s="2">
        <v>2.0996406450596499E-23</v>
      </c>
      <c r="Q41" s="2">
        <v>5.0120454107875499E-23</v>
      </c>
      <c r="R41">
        <v>1</v>
      </c>
      <c r="S41" s="1">
        <f t="shared" si="1"/>
        <v>4.28878479945016</v>
      </c>
      <c r="T41" t="s">
        <v>46</v>
      </c>
      <c r="U41">
        <v>38</v>
      </c>
      <c r="V41" s="1">
        <v>-1.8265392388893</v>
      </c>
      <c r="W41" s="1">
        <v>-22.038389859177499</v>
      </c>
      <c r="X41">
        <v>19674</v>
      </c>
      <c r="Y41">
        <v>2.3854219190149402E-106</v>
      </c>
      <c r="Z41">
        <v>8.4057724765288502E-106</v>
      </c>
      <c r="AA41">
        <v>1</v>
      </c>
      <c r="AC41" t="s">
        <v>46</v>
      </c>
      <c r="AD41">
        <v>38</v>
      </c>
      <c r="AE41" s="1">
        <v>-1.7482626403158199</v>
      </c>
      <c r="AF41" s="1">
        <v>-22.704688974663298</v>
      </c>
      <c r="AG41">
        <v>19674</v>
      </c>
      <c r="AH41" s="2">
        <v>1.1271445647819E-112</v>
      </c>
      <c r="AI41" s="2">
        <v>3.9718427520886099E-112</v>
      </c>
      <c r="AJ41">
        <v>1</v>
      </c>
      <c r="AM41" t="b">
        <f t="shared" si="2"/>
        <v>1</v>
      </c>
      <c r="AN41" t="b">
        <f t="shared" si="3"/>
        <v>1</v>
      </c>
    </row>
    <row r="42" spans="1:40" x14ac:dyDescent="0.25">
      <c r="A42" t="s">
        <v>133</v>
      </c>
      <c r="B42" t="s">
        <v>201</v>
      </c>
      <c r="C42">
        <v>39</v>
      </c>
      <c r="D42" s="1">
        <v>-4.0103561728367501</v>
      </c>
      <c r="E42" s="1">
        <v>-6.4287154182678599</v>
      </c>
      <c r="F42">
        <v>19710</v>
      </c>
      <c r="G42">
        <v>1.31637573816641E-10</v>
      </c>
      <c r="H42">
        <v>1.87330393508296E-10</v>
      </c>
      <c r="I42">
        <v>1</v>
      </c>
      <c r="J42" s="1">
        <f t="shared" si="0"/>
        <v>4.0103561728367501</v>
      </c>
      <c r="K42" t="s">
        <v>47</v>
      </c>
      <c r="L42">
        <v>39</v>
      </c>
      <c r="M42" s="1">
        <v>-5.8231029984115397</v>
      </c>
      <c r="N42" s="1">
        <v>-10.023354035761599</v>
      </c>
      <c r="O42">
        <v>19710</v>
      </c>
      <c r="P42" s="2">
        <v>1.37072943089158E-23</v>
      </c>
      <c r="Q42" s="2">
        <v>3.4977233753785302E-23</v>
      </c>
      <c r="R42">
        <v>1</v>
      </c>
      <c r="S42" s="1">
        <f t="shared" si="1"/>
        <v>5.8231029984115397</v>
      </c>
      <c r="T42" t="s">
        <v>47</v>
      </c>
      <c r="U42">
        <v>39</v>
      </c>
      <c r="V42" s="1">
        <v>-1.4289622793754999</v>
      </c>
      <c r="W42" s="1">
        <v>-9.1682871847030203</v>
      </c>
      <c r="X42">
        <v>19674</v>
      </c>
      <c r="Y42">
        <v>5.2672191441133998E-20</v>
      </c>
      <c r="Z42">
        <v>6.3897412567933105E-20</v>
      </c>
      <c r="AA42">
        <v>1</v>
      </c>
      <c r="AC42" t="s">
        <v>47</v>
      </c>
      <c r="AD42">
        <v>39</v>
      </c>
      <c r="AE42" s="1">
        <v>-1.8712594706697101</v>
      </c>
      <c r="AF42" s="1">
        <v>-15.2223245671524</v>
      </c>
      <c r="AG42">
        <v>19674</v>
      </c>
      <c r="AH42" s="2">
        <v>4.9770790030775499E-52</v>
      </c>
      <c r="AI42" s="2">
        <v>7.8362520473986896E-52</v>
      </c>
      <c r="AJ42">
        <v>1</v>
      </c>
      <c r="AM42" t="b">
        <f t="shared" si="2"/>
        <v>1</v>
      </c>
      <c r="AN42" t="b">
        <f t="shared" si="3"/>
        <v>1</v>
      </c>
    </row>
    <row r="43" spans="1:40" x14ac:dyDescent="0.25">
      <c r="A43" t="s">
        <v>134</v>
      </c>
      <c r="B43" t="s">
        <v>202</v>
      </c>
      <c r="C43">
        <v>40</v>
      </c>
      <c r="D43" s="1">
        <v>-4.0630798045466401</v>
      </c>
      <c r="E43" s="1">
        <v>-6.3666835643610202</v>
      </c>
      <c r="F43">
        <v>19710</v>
      </c>
      <c r="G43">
        <v>1.9742183219887001E-10</v>
      </c>
      <c r="H43">
        <v>2.7564557703238402E-10</v>
      </c>
      <c r="I43">
        <v>1</v>
      </c>
      <c r="J43" s="1">
        <f t="shared" si="0"/>
        <v>4.0630798045466401</v>
      </c>
      <c r="K43" t="s">
        <v>48</v>
      </c>
      <c r="L43">
        <v>40</v>
      </c>
      <c r="M43" s="1">
        <v>-10.571816524843699</v>
      </c>
      <c r="N43" s="1">
        <v>-15.4103292546401</v>
      </c>
      <c r="O43">
        <v>19710</v>
      </c>
      <c r="P43" s="2">
        <v>2.8533451871276002E-53</v>
      </c>
      <c r="Q43" s="2">
        <v>1.0557377192372101E-52</v>
      </c>
      <c r="R43">
        <v>1</v>
      </c>
      <c r="S43" s="1">
        <f t="shared" si="1"/>
        <v>10.571816524843699</v>
      </c>
      <c r="T43" t="s">
        <v>48</v>
      </c>
      <c r="U43">
        <v>40</v>
      </c>
      <c r="V43" s="1">
        <v>-1.4832305909960899</v>
      </c>
      <c r="W43" s="1">
        <v>-12.746531774837999</v>
      </c>
      <c r="X43">
        <v>19674</v>
      </c>
      <c r="Y43">
        <v>4.5685871606651597E-37</v>
      </c>
      <c r="Z43">
        <v>6.8994989773310697E-37</v>
      </c>
      <c r="AA43">
        <v>1</v>
      </c>
      <c r="AC43" t="s">
        <v>48</v>
      </c>
      <c r="AD43">
        <v>40</v>
      </c>
      <c r="AE43" s="1">
        <v>-1.42584365771751</v>
      </c>
      <c r="AF43" s="1">
        <v>-10.289861062366599</v>
      </c>
      <c r="AG43">
        <v>19674</v>
      </c>
      <c r="AH43" s="2">
        <v>9.0471122398714292E-25</v>
      </c>
      <c r="AI43" s="2">
        <v>1.19551126026872E-24</v>
      </c>
      <c r="AJ43">
        <v>1</v>
      </c>
      <c r="AM43" t="b">
        <f t="shared" si="2"/>
        <v>1</v>
      </c>
      <c r="AN43" t="b">
        <f t="shared" si="3"/>
        <v>1</v>
      </c>
    </row>
    <row r="44" spans="1:40" x14ac:dyDescent="0.25">
      <c r="A44" t="s">
        <v>135</v>
      </c>
      <c r="B44" t="s">
        <v>203</v>
      </c>
      <c r="C44">
        <v>41</v>
      </c>
      <c r="D44" s="1">
        <v>-6.6109181617716004</v>
      </c>
      <c r="E44" s="1">
        <v>-11.891695097940501</v>
      </c>
      <c r="F44">
        <v>19710</v>
      </c>
      <c r="G44" s="2">
        <v>1.6886621577979E-32</v>
      </c>
      <c r="H44" s="2">
        <v>3.5703142764870002E-32</v>
      </c>
      <c r="I44">
        <v>1</v>
      </c>
      <c r="J44" s="1">
        <f t="shared" si="0"/>
        <v>6.6109181617716004</v>
      </c>
      <c r="K44" t="s">
        <v>49</v>
      </c>
      <c r="L44">
        <v>41</v>
      </c>
      <c r="M44" s="1">
        <v>-8.1179678401961493</v>
      </c>
      <c r="N44" s="1">
        <v>-16.445834113785299</v>
      </c>
      <c r="O44">
        <v>19710</v>
      </c>
      <c r="P44" s="2">
        <v>2.2684510314254201E-60</v>
      </c>
      <c r="Q44" s="2">
        <v>9.8744339014988904E-60</v>
      </c>
      <c r="R44">
        <v>1</v>
      </c>
      <c r="S44" s="1">
        <f t="shared" si="1"/>
        <v>8.1179678401961493</v>
      </c>
      <c r="T44" t="s">
        <v>49</v>
      </c>
      <c r="U44">
        <v>41</v>
      </c>
      <c r="V44" s="1">
        <v>-1.76097902763938</v>
      </c>
      <c r="W44" s="1">
        <v>-17.9600935529987</v>
      </c>
      <c r="X44">
        <v>19674</v>
      </c>
      <c r="Y44" s="2">
        <v>1.4918798994471399E-71</v>
      </c>
      <c r="Z44" s="2">
        <v>3.3454276533057201E-71</v>
      </c>
      <c r="AA44">
        <v>1</v>
      </c>
      <c r="AC44" t="s">
        <v>49</v>
      </c>
      <c r="AD44">
        <v>41</v>
      </c>
      <c r="AE44" s="1">
        <v>-2.0258242028465898</v>
      </c>
      <c r="AF44" s="1">
        <v>-22.5941085641747</v>
      </c>
      <c r="AG44">
        <v>19674</v>
      </c>
      <c r="AH44" s="2">
        <v>1.30053331817156E-111</v>
      </c>
      <c r="AI44" s="2">
        <v>4.1843245888998002E-111</v>
      </c>
      <c r="AJ44">
        <v>1</v>
      </c>
      <c r="AM44" t="b">
        <f t="shared" si="2"/>
        <v>1</v>
      </c>
      <c r="AN44" t="b">
        <f t="shared" si="3"/>
        <v>1</v>
      </c>
    </row>
    <row r="45" spans="1:40" x14ac:dyDescent="0.25">
      <c r="A45" t="s">
        <v>136</v>
      </c>
      <c r="B45" t="s">
        <v>204</v>
      </c>
      <c r="C45">
        <v>43</v>
      </c>
      <c r="D45" s="1">
        <v>1.08653282793384</v>
      </c>
      <c r="E45" s="1">
        <v>1.7728898008598699</v>
      </c>
      <c r="F45">
        <v>19710</v>
      </c>
      <c r="G45">
        <v>7.6262410260238098E-2</v>
      </c>
      <c r="H45">
        <v>8.1788671873298899E-2</v>
      </c>
      <c r="I45">
        <v>0</v>
      </c>
      <c r="J45" s="1">
        <f t="shared" si="0"/>
        <v>0</v>
      </c>
      <c r="K45" t="s">
        <v>50</v>
      </c>
      <c r="L45">
        <v>43</v>
      </c>
      <c r="M45" s="1">
        <v>2.0555402888008398</v>
      </c>
      <c r="N45" s="1">
        <v>3.7601973497001699</v>
      </c>
      <c r="O45">
        <v>19710</v>
      </c>
      <c r="P45">
        <v>1.7026989614342701E-4</v>
      </c>
      <c r="Q45">
        <v>2.42307159896416E-4</v>
      </c>
      <c r="R45">
        <v>1</v>
      </c>
      <c r="S45" s="1">
        <f t="shared" si="1"/>
        <v>2.0555402888008398</v>
      </c>
      <c r="T45" t="s">
        <v>50</v>
      </c>
      <c r="U45">
        <v>43</v>
      </c>
      <c r="V45" s="1">
        <v>-1.0218879284570099</v>
      </c>
      <c r="W45" s="1">
        <v>-8.2940565306740002</v>
      </c>
      <c r="X45">
        <v>19674</v>
      </c>
      <c r="Y45">
        <v>1.16419359471809E-16</v>
      </c>
      <c r="Z45">
        <v>1.3674654922085501E-16</v>
      </c>
      <c r="AA45">
        <v>1</v>
      </c>
      <c r="AC45" t="s">
        <v>50</v>
      </c>
      <c r="AD45">
        <v>43</v>
      </c>
      <c r="AE45" s="1">
        <v>-0.20485473866559201</v>
      </c>
      <c r="AF45" s="1">
        <v>-1.68495209564383</v>
      </c>
      <c r="AG45">
        <v>19674</v>
      </c>
      <c r="AH45">
        <v>9.2013674322344197E-2</v>
      </c>
      <c r="AI45">
        <v>9.2013674322344197E-2</v>
      </c>
      <c r="AJ45">
        <v>0</v>
      </c>
      <c r="AM45" t="b">
        <f t="shared" si="2"/>
        <v>1</v>
      </c>
      <c r="AN45" t="b">
        <f t="shared" si="3"/>
        <v>1</v>
      </c>
    </row>
    <row r="46" spans="1:40" x14ac:dyDescent="0.25">
      <c r="A46" t="s">
        <v>137</v>
      </c>
      <c r="B46" t="s">
        <v>205</v>
      </c>
      <c r="C46">
        <v>44</v>
      </c>
      <c r="D46" s="1">
        <v>-8.5380907674490096</v>
      </c>
      <c r="E46" s="1">
        <v>-19.237149354189601</v>
      </c>
      <c r="F46">
        <v>19710</v>
      </c>
      <c r="G46">
        <v>1.0151423038442901E-81</v>
      </c>
      <c r="H46">
        <v>4.1733628046931999E-81</v>
      </c>
      <c r="I46">
        <v>1</v>
      </c>
      <c r="J46" s="1">
        <f t="shared" si="0"/>
        <v>8.5380907674490096</v>
      </c>
      <c r="K46" t="s">
        <v>51</v>
      </c>
      <c r="L46">
        <v>44</v>
      </c>
      <c r="M46" s="1">
        <v>3.2177348132885402</v>
      </c>
      <c r="N46" s="1">
        <v>6.9408207790021503</v>
      </c>
      <c r="O46">
        <v>19710</v>
      </c>
      <c r="P46" s="2">
        <v>4.0194107308212102E-12</v>
      </c>
      <c r="Q46" s="2">
        <v>7.4359098520192495E-12</v>
      </c>
      <c r="R46">
        <v>1</v>
      </c>
      <c r="S46" s="1">
        <f t="shared" si="1"/>
        <v>3.2177348132885402</v>
      </c>
      <c r="T46" t="s">
        <v>51</v>
      </c>
      <c r="U46">
        <v>44</v>
      </c>
      <c r="V46" s="1">
        <v>-1.3433870667288299</v>
      </c>
      <c r="W46" s="1">
        <v>-14.4564160693134</v>
      </c>
      <c r="X46">
        <v>19674</v>
      </c>
      <c r="Y46">
        <v>3.9837583487644401E-47</v>
      </c>
      <c r="Z46">
        <v>6.8557701815946198E-47</v>
      </c>
      <c r="AA46">
        <v>1</v>
      </c>
      <c r="AC46" t="s">
        <v>51</v>
      </c>
      <c r="AD46">
        <v>44</v>
      </c>
      <c r="AE46" s="1">
        <v>-1.30316970603928</v>
      </c>
      <c r="AF46" s="1">
        <v>-14.595723020549601</v>
      </c>
      <c r="AG46">
        <v>19674</v>
      </c>
      <c r="AH46" s="2">
        <v>5.32973809677657E-48</v>
      </c>
      <c r="AI46" s="2">
        <v>7.8880123832293202E-48</v>
      </c>
      <c r="AJ46">
        <v>1</v>
      </c>
      <c r="AM46" t="b">
        <f t="shared" si="2"/>
        <v>1</v>
      </c>
      <c r="AN46" t="b">
        <f t="shared" si="3"/>
        <v>1</v>
      </c>
    </row>
    <row r="47" spans="1:40" x14ac:dyDescent="0.25">
      <c r="A47" t="s">
        <v>138</v>
      </c>
      <c r="B47" t="s">
        <v>206</v>
      </c>
      <c r="C47">
        <v>45</v>
      </c>
      <c r="D47" s="1">
        <v>0.49175582111212601</v>
      </c>
      <c r="E47" s="1">
        <v>0.94932394092487105</v>
      </c>
      <c r="F47">
        <v>19710</v>
      </c>
      <c r="G47" s="2">
        <v>0.34246752037318801</v>
      </c>
      <c r="H47" s="2">
        <v>0.356937978980506</v>
      </c>
      <c r="I47">
        <v>0</v>
      </c>
      <c r="J47" s="1">
        <f t="shared" si="0"/>
        <v>0</v>
      </c>
      <c r="K47" t="s">
        <v>52</v>
      </c>
      <c r="L47">
        <v>45</v>
      </c>
      <c r="M47" s="1">
        <v>0.82513827677692997</v>
      </c>
      <c r="N47" s="1">
        <v>1.75932843718131</v>
      </c>
      <c r="O47">
        <v>19710</v>
      </c>
      <c r="P47" s="2">
        <v>7.8537252269470906E-2</v>
      </c>
      <c r="Q47" s="2">
        <v>8.5467009822659507E-2</v>
      </c>
      <c r="R47">
        <v>0</v>
      </c>
      <c r="S47" s="1">
        <f t="shared" si="1"/>
        <v>0</v>
      </c>
      <c r="T47" t="s">
        <v>52</v>
      </c>
      <c r="U47">
        <v>45</v>
      </c>
      <c r="V47" s="1">
        <v>-1.12016599435827</v>
      </c>
      <c r="W47" s="1">
        <v>-12.0347710687968</v>
      </c>
      <c r="X47">
        <v>19674</v>
      </c>
      <c r="Y47" s="2">
        <v>3.05257905747431E-33</v>
      </c>
      <c r="Z47" s="2">
        <v>4.2620915142094203E-33</v>
      </c>
      <c r="AA47">
        <v>1</v>
      </c>
      <c r="AC47" t="s">
        <v>52</v>
      </c>
      <c r="AD47">
        <v>45</v>
      </c>
      <c r="AE47" s="1">
        <v>-1.0801507384434901</v>
      </c>
      <c r="AF47" s="1">
        <v>-11.308092929807501</v>
      </c>
      <c r="AG47">
        <v>19674</v>
      </c>
      <c r="AH47" s="2">
        <v>1.47641041703467E-29</v>
      </c>
      <c r="AI47" s="2">
        <v>2.02322909001048E-29</v>
      </c>
      <c r="AJ47">
        <v>1</v>
      </c>
      <c r="AM47" t="b">
        <f t="shared" si="2"/>
        <v>0</v>
      </c>
      <c r="AN47" t="b">
        <f t="shared" si="3"/>
        <v>0</v>
      </c>
    </row>
    <row r="48" spans="1:40" x14ac:dyDescent="0.25">
      <c r="A48" t="s">
        <v>139</v>
      </c>
      <c r="B48" t="s">
        <v>207</v>
      </c>
      <c r="C48">
        <v>46</v>
      </c>
      <c r="D48" s="1">
        <v>-12.6552897743098</v>
      </c>
      <c r="E48" s="1">
        <v>-29.282004743263201</v>
      </c>
      <c r="F48">
        <v>19710</v>
      </c>
      <c r="G48" s="2">
        <v>1.5501569214273901E-184</v>
      </c>
      <c r="H48" s="2">
        <v>1.1471161218562699E-183</v>
      </c>
      <c r="I48">
        <v>1</v>
      </c>
      <c r="J48" s="1">
        <f t="shared" si="0"/>
        <v>12.6552897743098</v>
      </c>
      <c r="K48" t="s">
        <v>53</v>
      </c>
      <c r="L48">
        <v>46</v>
      </c>
      <c r="M48" s="1">
        <v>-7.4519710503140804</v>
      </c>
      <c r="N48" s="1">
        <v>-17.1528427075617</v>
      </c>
      <c r="O48">
        <v>19710</v>
      </c>
      <c r="P48" s="2">
        <v>1.78832200545504E-65</v>
      </c>
      <c r="Q48" s="2">
        <v>9.4525591716909403E-65</v>
      </c>
      <c r="R48">
        <v>1</v>
      </c>
      <c r="S48" s="1">
        <f t="shared" si="1"/>
        <v>7.4519710503140804</v>
      </c>
      <c r="T48" t="s">
        <v>53</v>
      </c>
      <c r="U48">
        <v>46</v>
      </c>
      <c r="V48" s="1">
        <v>-1.1700524393087099</v>
      </c>
      <c r="W48" s="1">
        <v>-11.0926857190804</v>
      </c>
      <c r="X48">
        <v>19674</v>
      </c>
      <c r="Y48" s="2">
        <v>1.6540076312412899E-28</v>
      </c>
      <c r="Z48" s="2">
        <v>2.2253920856701098E-28</v>
      </c>
      <c r="AA48">
        <v>1</v>
      </c>
      <c r="AC48" t="s">
        <v>53</v>
      </c>
      <c r="AD48">
        <v>46</v>
      </c>
      <c r="AE48" s="1">
        <v>-1.67886284291397</v>
      </c>
      <c r="AF48" s="1">
        <v>-15.5206801807676</v>
      </c>
      <c r="AG48">
        <v>19674</v>
      </c>
      <c r="AH48" s="2">
        <v>5.2553743684845301E-54</v>
      </c>
      <c r="AI48" s="2">
        <v>9.4853098358013497E-54</v>
      </c>
      <c r="AJ48">
        <v>1</v>
      </c>
      <c r="AM48" t="b">
        <f t="shared" si="2"/>
        <v>1</v>
      </c>
      <c r="AN48" t="b">
        <f t="shared" si="3"/>
        <v>1</v>
      </c>
    </row>
    <row r="49" spans="1:40" x14ac:dyDescent="0.25">
      <c r="A49" t="s">
        <v>140</v>
      </c>
      <c r="B49" t="s">
        <v>208</v>
      </c>
      <c r="C49">
        <v>47</v>
      </c>
      <c r="D49" s="1">
        <v>-3.8930055628882401</v>
      </c>
      <c r="E49" s="1">
        <v>-6.6642364611116696</v>
      </c>
      <c r="F49">
        <v>19710</v>
      </c>
      <c r="G49">
        <v>2.7307871100004601E-11</v>
      </c>
      <c r="H49">
        <v>4.0415649228006898E-11</v>
      </c>
      <c r="I49">
        <v>1</v>
      </c>
      <c r="J49" s="1">
        <f t="shared" si="0"/>
        <v>3.8930055628882401</v>
      </c>
      <c r="K49" t="s">
        <v>54</v>
      </c>
      <c r="L49">
        <v>47</v>
      </c>
      <c r="M49" s="1">
        <v>-6.5466160398636397</v>
      </c>
      <c r="N49" s="1">
        <v>-10.8114229771488</v>
      </c>
      <c r="O49">
        <v>19710</v>
      </c>
      <c r="P49">
        <v>3.6224365470057101E-27</v>
      </c>
      <c r="Q49">
        <v>9.92815942512676E-27</v>
      </c>
      <c r="R49">
        <v>1</v>
      </c>
      <c r="S49" s="1">
        <f t="shared" si="1"/>
        <v>6.5466160398636397</v>
      </c>
      <c r="T49" t="s">
        <v>54</v>
      </c>
      <c r="U49">
        <v>47</v>
      </c>
      <c r="V49" s="1">
        <v>-1.89473399145432</v>
      </c>
      <c r="W49" s="1">
        <v>-20.268229589609199</v>
      </c>
      <c r="X49">
        <v>19674</v>
      </c>
      <c r="Y49">
        <v>2.0548034900072798E-90</v>
      </c>
      <c r="Z49">
        <v>5.6316836392792103E-90</v>
      </c>
      <c r="AA49">
        <v>1</v>
      </c>
      <c r="AC49" t="s">
        <v>54</v>
      </c>
      <c r="AD49">
        <v>47</v>
      </c>
      <c r="AE49" s="1">
        <v>-2.12664026748722</v>
      </c>
      <c r="AF49" s="1">
        <v>-23.8390030852111</v>
      </c>
      <c r="AG49">
        <v>19674</v>
      </c>
      <c r="AH49">
        <v>7.48909538553888E-124</v>
      </c>
      <c r="AI49">
        <v>3.2599591678228001E-123</v>
      </c>
      <c r="AJ49">
        <v>1</v>
      </c>
      <c r="AM49" t="b">
        <f t="shared" si="2"/>
        <v>1</v>
      </c>
      <c r="AN49" t="b">
        <f t="shared" si="3"/>
        <v>1</v>
      </c>
    </row>
    <row r="50" spans="1:40" x14ac:dyDescent="0.25">
      <c r="A50" t="s">
        <v>141</v>
      </c>
      <c r="B50" t="s">
        <v>209</v>
      </c>
      <c r="C50">
        <v>48</v>
      </c>
      <c r="D50" s="1">
        <v>2.75326895700768</v>
      </c>
      <c r="E50" s="1">
        <v>4.8067738191624798</v>
      </c>
      <c r="F50">
        <v>19710</v>
      </c>
      <c r="G50" s="2">
        <v>1.5451570885537499E-6</v>
      </c>
      <c r="H50" s="2">
        <v>1.87445286152422E-6</v>
      </c>
      <c r="I50">
        <v>1</v>
      </c>
      <c r="J50" s="1">
        <f t="shared" si="0"/>
        <v>2.75326895700768</v>
      </c>
      <c r="K50" t="s">
        <v>55</v>
      </c>
      <c r="L50">
        <v>48</v>
      </c>
      <c r="M50" s="1">
        <v>3.36057515230134E-2</v>
      </c>
      <c r="N50" s="1">
        <v>6.5909878618217496E-2</v>
      </c>
      <c r="O50">
        <v>19710</v>
      </c>
      <c r="P50" s="2">
        <v>0.94745024415441403</v>
      </c>
      <c r="Q50" s="2">
        <v>0.94745024415441403</v>
      </c>
      <c r="R50">
        <v>0</v>
      </c>
      <c r="S50" s="1">
        <f t="shared" si="1"/>
        <v>0</v>
      </c>
      <c r="T50" t="s">
        <v>55</v>
      </c>
      <c r="U50">
        <v>48</v>
      </c>
      <c r="V50" s="1">
        <v>-1.38322983840095</v>
      </c>
      <c r="W50" s="1">
        <v>-14.681496152213001</v>
      </c>
      <c r="X50">
        <v>19674</v>
      </c>
      <c r="Y50" s="2">
        <v>1.5303380022588201E-48</v>
      </c>
      <c r="Z50" s="2">
        <v>2.6963098135036401E-48</v>
      </c>
      <c r="AA50">
        <v>1</v>
      </c>
      <c r="AC50" t="s">
        <v>55</v>
      </c>
      <c r="AD50">
        <v>48</v>
      </c>
      <c r="AE50" s="1">
        <v>-1.5233325015907799</v>
      </c>
      <c r="AF50" s="1">
        <v>-15.5137147191669</v>
      </c>
      <c r="AG50">
        <v>19674</v>
      </c>
      <c r="AH50" s="2">
        <v>5.8501580392480702E-54</v>
      </c>
      <c r="AI50" s="2">
        <v>1.03074213072466E-53</v>
      </c>
      <c r="AJ50">
        <v>1</v>
      </c>
      <c r="AM50" t="b">
        <f t="shared" si="2"/>
        <v>1</v>
      </c>
      <c r="AN50" t="b">
        <f t="shared" si="3"/>
        <v>0</v>
      </c>
    </row>
    <row r="51" spans="1:40" x14ac:dyDescent="0.25">
      <c r="A51" s="3" t="s">
        <v>99</v>
      </c>
      <c r="B51" t="s">
        <v>210</v>
      </c>
      <c r="C51">
        <v>49</v>
      </c>
      <c r="D51" s="1">
        <v>-18.968961325404901</v>
      </c>
      <c r="E51" s="1">
        <v>-39.799377388383</v>
      </c>
      <c r="F51">
        <v>19710</v>
      </c>
      <c r="G51" s="2">
        <v>0</v>
      </c>
      <c r="H51" s="2">
        <v>0</v>
      </c>
      <c r="I51">
        <v>1</v>
      </c>
      <c r="J51" s="1">
        <f t="shared" si="0"/>
        <v>18.968961325404901</v>
      </c>
      <c r="K51" t="s">
        <v>56</v>
      </c>
      <c r="L51">
        <v>49</v>
      </c>
      <c r="M51" s="1">
        <v>-13.0794889016612</v>
      </c>
      <c r="N51" s="1">
        <v>-24.716099190103701</v>
      </c>
      <c r="O51">
        <v>19710</v>
      </c>
      <c r="P51" s="2">
        <v>7.5324777333692506E-133</v>
      </c>
      <c r="Q51" s="2">
        <v>1.39350838067331E-131</v>
      </c>
      <c r="R51">
        <v>1</v>
      </c>
      <c r="S51" s="1">
        <f t="shared" si="1"/>
        <v>13.0794889016612</v>
      </c>
      <c r="T51" t="s">
        <v>56</v>
      </c>
      <c r="U51">
        <v>49</v>
      </c>
      <c r="V51" s="1">
        <v>-2.3522935940849599</v>
      </c>
      <c r="W51" s="1">
        <v>-22.192850920799</v>
      </c>
      <c r="X51">
        <v>19674</v>
      </c>
      <c r="Y51" s="2">
        <v>8.4538423812343797E-108</v>
      </c>
      <c r="Z51" s="2">
        <v>3.1279216810567203E-107</v>
      </c>
      <c r="AA51">
        <v>1</v>
      </c>
      <c r="AC51" t="s">
        <v>56</v>
      </c>
      <c r="AD51">
        <v>49</v>
      </c>
      <c r="AE51" s="1">
        <v>-2.7657784358183299</v>
      </c>
      <c r="AF51" s="1">
        <v>-25.645090039710499</v>
      </c>
      <c r="AG51">
        <v>19674</v>
      </c>
      <c r="AH51" s="2">
        <v>1.05470164351041E-142</v>
      </c>
      <c r="AI51" s="2">
        <v>7.8047921619770594E-142</v>
      </c>
      <c r="AJ51">
        <v>1</v>
      </c>
      <c r="AM51" t="b">
        <f t="shared" si="2"/>
        <v>1</v>
      </c>
      <c r="AN51" t="b">
        <f t="shared" si="3"/>
        <v>1</v>
      </c>
    </row>
    <row r="52" spans="1:40" x14ac:dyDescent="0.25">
      <c r="A52" s="3" t="s">
        <v>100</v>
      </c>
      <c r="B52" t="s">
        <v>211</v>
      </c>
      <c r="C52">
        <v>50</v>
      </c>
      <c r="D52" s="1">
        <v>-13.132655002587899</v>
      </c>
      <c r="E52" s="1">
        <v>-29.6505256336137</v>
      </c>
      <c r="F52">
        <v>19710</v>
      </c>
      <c r="G52" s="2">
        <v>4.6579962448193802E-189</v>
      </c>
      <c r="H52" s="2">
        <v>3.8299080235181498E-188</v>
      </c>
      <c r="I52">
        <v>1</v>
      </c>
      <c r="J52" s="1">
        <f t="shared" si="0"/>
        <v>13.132655002587899</v>
      </c>
      <c r="K52" t="s">
        <v>57</v>
      </c>
      <c r="L52">
        <v>50</v>
      </c>
      <c r="M52" s="1">
        <v>-12.9322103371656</v>
      </c>
      <c r="N52" s="1">
        <v>-27.2938762142728</v>
      </c>
      <c r="O52">
        <v>19710</v>
      </c>
      <c r="P52">
        <v>4.9021558111407002E-161</v>
      </c>
      <c r="Q52">
        <v>1.81379765012206E-159</v>
      </c>
      <c r="R52">
        <v>1</v>
      </c>
      <c r="S52" s="1">
        <f t="shared" si="1"/>
        <v>12.9322103371656</v>
      </c>
      <c r="T52" t="s">
        <v>57</v>
      </c>
      <c r="U52">
        <v>50</v>
      </c>
      <c r="V52" s="1">
        <v>-1.3944470371389699</v>
      </c>
      <c r="W52" s="1">
        <v>-20.418932753524199</v>
      </c>
      <c r="X52">
        <v>19674</v>
      </c>
      <c r="Y52" s="2">
        <v>1.0129514871667699E-91</v>
      </c>
      <c r="Z52" s="2">
        <v>2.8830157711669801E-91</v>
      </c>
      <c r="AA52">
        <v>1</v>
      </c>
      <c r="AC52" t="s">
        <v>57</v>
      </c>
      <c r="AD52">
        <v>50</v>
      </c>
      <c r="AE52" s="1">
        <v>-1.0172306562254501</v>
      </c>
      <c r="AF52" s="1">
        <v>-15.135756778027201</v>
      </c>
      <c r="AG52">
        <v>19674</v>
      </c>
      <c r="AH52">
        <v>1.8342803441989401E-51</v>
      </c>
      <c r="AI52">
        <v>2.8278488639733598E-51</v>
      </c>
      <c r="AJ52">
        <v>1</v>
      </c>
      <c r="AM52" t="b">
        <f t="shared" si="2"/>
        <v>1</v>
      </c>
      <c r="AN52" t="b">
        <f t="shared" si="3"/>
        <v>1</v>
      </c>
    </row>
    <row r="53" spans="1:40" x14ac:dyDescent="0.25">
      <c r="A53" t="s">
        <v>142</v>
      </c>
      <c r="B53" t="s">
        <v>212</v>
      </c>
      <c r="C53">
        <v>51</v>
      </c>
      <c r="D53" s="1">
        <v>-3.20164886516825</v>
      </c>
      <c r="E53" s="1">
        <v>-6.0759400124952503</v>
      </c>
      <c r="F53">
        <v>19710</v>
      </c>
      <c r="G53" s="2">
        <v>1.25526187546965E-9</v>
      </c>
      <c r="H53" s="2">
        <v>1.7201736811991599E-9</v>
      </c>
      <c r="I53">
        <v>1</v>
      </c>
      <c r="J53" s="1">
        <f t="shared" si="0"/>
        <v>3.20164886516825</v>
      </c>
      <c r="K53" t="s">
        <v>58</v>
      </c>
      <c r="L53">
        <v>51</v>
      </c>
      <c r="M53" s="1">
        <v>1.7600579282517499</v>
      </c>
      <c r="N53" s="1">
        <v>3.4348807870225899</v>
      </c>
      <c r="O53">
        <v>19710</v>
      </c>
      <c r="P53" s="2">
        <v>5.9403508487252202E-4</v>
      </c>
      <c r="Q53" s="2">
        <v>8.1404807926975303E-4</v>
      </c>
      <c r="R53">
        <v>1</v>
      </c>
      <c r="S53" s="1">
        <f t="shared" si="1"/>
        <v>1.7600579282517499</v>
      </c>
      <c r="T53" t="s">
        <v>58</v>
      </c>
      <c r="U53">
        <v>51</v>
      </c>
      <c r="V53" s="1">
        <v>-0.60896899320185705</v>
      </c>
      <c r="W53" s="1">
        <v>-4.8452702462505197</v>
      </c>
      <c r="X53">
        <v>19674</v>
      </c>
      <c r="Y53" s="2">
        <v>1.27402125130664E-6</v>
      </c>
      <c r="Z53" s="2">
        <v>1.3663416318361E-6</v>
      </c>
      <c r="AA53">
        <v>1</v>
      </c>
      <c r="AC53" t="s">
        <v>58</v>
      </c>
      <c r="AD53">
        <v>51</v>
      </c>
      <c r="AE53" s="1">
        <v>-1.0141245868022599</v>
      </c>
      <c r="AF53" s="1">
        <v>-9.6778627515648807</v>
      </c>
      <c r="AG53">
        <v>19674</v>
      </c>
      <c r="AH53" s="2">
        <v>4.1946184970206601E-22</v>
      </c>
      <c r="AI53" s="2">
        <v>5.2610469284665896E-22</v>
      </c>
      <c r="AJ53">
        <v>1</v>
      </c>
      <c r="AM53" t="b">
        <f t="shared" si="2"/>
        <v>1</v>
      </c>
      <c r="AN53" t="b">
        <f t="shared" si="3"/>
        <v>1</v>
      </c>
    </row>
    <row r="54" spans="1:40" x14ac:dyDescent="0.25">
      <c r="A54" s="4" t="s">
        <v>143</v>
      </c>
      <c r="B54" t="s">
        <v>213</v>
      </c>
      <c r="C54">
        <v>52</v>
      </c>
      <c r="D54" s="1">
        <v>10.626605652903301</v>
      </c>
      <c r="E54" s="1">
        <v>14.247940037548</v>
      </c>
      <c r="F54">
        <v>19710</v>
      </c>
      <c r="G54" s="2">
        <v>7.7990881925910794E-46</v>
      </c>
      <c r="H54" s="2">
        <v>2.2197404855836099E-45</v>
      </c>
      <c r="I54">
        <v>1</v>
      </c>
      <c r="J54" s="1">
        <f t="shared" si="0"/>
        <v>10.626605652903301</v>
      </c>
      <c r="K54" t="s">
        <v>59</v>
      </c>
      <c r="L54">
        <v>52</v>
      </c>
      <c r="M54" s="1">
        <v>9.28636048074552</v>
      </c>
      <c r="N54" s="1">
        <v>13.3453043159471</v>
      </c>
      <c r="O54">
        <v>19710</v>
      </c>
      <c r="P54" s="2">
        <v>1.8902899818448698E-40</v>
      </c>
      <c r="Q54" s="2">
        <v>6.0818025502834897E-40</v>
      </c>
      <c r="R54">
        <v>1</v>
      </c>
      <c r="S54" s="1">
        <f t="shared" si="1"/>
        <v>9.28636048074552</v>
      </c>
      <c r="T54" t="s">
        <v>59</v>
      </c>
      <c r="U54">
        <v>52</v>
      </c>
      <c r="V54" s="1">
        <v>-1.6588622888701701</v>
      </c>
      <c r="W54" s="1">
        <v>-11.142707975318601</v>
      </c>
      <c r="X54">
        <v>19674</v>
      </c>
      <c r="Y54" s="2">
        <v>9.4756459854162999E-29</v>
      </c>
      <c r="Z54" s="2">
        <v>1.29851444985334E-28</v>
      </c>
      <c r="AA54">
        <v>1</v>
      </c>
      <c r="AC54" t="s">
        <v>59</v>
      </c>
      <c r="AD54">
        <v>52</v>
      </c>
      <c r="AE54" s="1">
        <v>-1.5327693006113701</v>
      </c>
      <c r="AF54" s="1">
        <v>-11.597115716961</v>
      </c>
      <c r="AG54">
        <v>19674</v>
      </c>
      <c r="AH54" s="2">
        <v>5.3760043677869898E-31</v>
      </c>
      <c r="AI54" s="2">
        <v>7.6504677541584197E-31</v>
      </c>
      <c r="AJ54">
        <v>1</v>
      </c>
      <c r="AM54" t="b">
        <f t="shared" si="2"/>
        <v>1</v>
      </c>
      <c r="AN54" t="b">
        <f t="shared" si="3"/>
        <v>1</v>
      </c>
    </row>
    <row r="55" spans="1:40" x14ac:dyDescent="0.25">
      <c r="A55" t="s">
        <v>93</v>
      </c>
      <c r="B55" t="s">
        <v>214</v>
      </c>
      <c r="C55">
        <v>53</v>
      </c>
      <c r="D55" s="1">
        <v>-6.36920774971792</v>
      </c>
      <c r="E55" s="1">
        <v>-13.8761483044062</v>
      </c>
      <c r="F55">
        <v>19710</v>
      </c>
      <c r="G55">
        <v>1.41677226131477E-43</v>
      </c>
      <c r="H55">
        <v>3.7443266906176001E-43</v>
      </c>
      <c r="I55">
        <v>1</v>
      </c>
      <c r="J55" s="1">
        <f t="shared" si="0"/>
        <v>6.36920774971792</v>
      </c>
      <c r="K55" t="s">
        <v>60</v>
      </c>
      <c r="L55">
        <v>53</v>
      </c>
      <c r="M55" s="1">
        <v>-6.0088684954027398</v>
      </c>
      <c r="N55" s="1">
        <v>-13.8333563227081</v>
      </c>
      <c r="O55">
        <v>19710</v>
      </c>
      <c r="P55" s="2">
        <v>2.5563046804876301E-43</v>
      </c>
      <c r="Q55" s="2">
        <v>8.5984793798220308E-43</v>
      </c>
      <c r="R55">
        <v>1</v>
      </c>
      <c r="S55" s="1">
        <f t="shared" si="1"/>
        <v>6.0088684954027398</v>
      </c>
      <c r="T55" t="s">
        <v>60</v>
      </c>
      <c r="U55">
        <v>53</v>
      </c>
      <c r="V55" s="1">
        <v>-1.5269203496352799</v>
      </c>
      <c r="W55" s="1">
        <v>-19.432562012897701</v>
      </c>
      <c r="X55">
        <v>19674</v>
      </c>
      <c r="Y55">
        <v>2.4734943980989799E-83</v>
      </c>
      <c r="Z55">
        <v>6.3116753606663601E-83</v>
      </c>
      <c r="AA55">
        <v>1</v>
      </c>
      <c r="AC55" t="s">
        <v>60</v>
      </c>
      <c r="AD55">
        <v>53</v>
      </c>
      <c r="AE55" s="1">
        <v>-1.4443429485661401</v>
      </c>
      <c r="AF55" s="1">
        <v>-18.648156915175701</v>
      </c>
      <c r="AG55">
        <v>19674</v>
      </c>
      <c r="AH55" s="2">
        <v>6.0216632839478897E-77</v>
      </c>
      <c r="AI55" s="2">
        <v>1.31059730297689E-76</v>
      </c>
      <c r="AJ55">
        <v>1</v>
      </c>
      <c r="AM55" t="b">
        <f t="shared" si="2"/>
        <v>1</v>
      </c>
      <c r="AN55" t="b">
        <f t="shared" si="3"/>
        <v>1</v>
      </c>
    </row>
    <row r="56" spans="1:40" x14ac:dyDescent="0.25">
      <c r="A56" t="s">
        <v>144</v>
      </c>
      <c r="B56" t="s">
        <v>215</v>
      </c>
      <c r="C56">
        <v>54</v>
      </c>
      <c r="D56" s="1">
        <v>6.7791076826258596</v>
      </c>
      <c r="E56" s="1">
        <v>13.0702599032915</v>
      </c>
      <c r="F56">
        <v>19710</v>
      </c>
      <c r="G56" s="2">
        <v>7.0668083193119801E-39</v>
      </c>
      <c r="H56" s="2">
        <v>1.6341994238408901E-38</v>
      </c>
      <c r="I56">
        <v>1</v>
      </c>
      <c r="J56" s="1">
        <f t="shared" si="0"/>
        <v>6.7791076826258596</v>
      </c>
      <c r="K56" t="s">
        <v>61</v>
      </c>
      <c r="L56">
        <v>54</v>
      </c>
      <c r="M56" s="1">
        <v>-1.27709783391434</v>
      </c>
      <c r="N56" s="1">
        <v>-2.8073986240512601</v>
      </c>
      <c r="O56">
        <v>19710</v>
      </c>
      <c r="P56" s="2">
        <v>4.9992447263425598E-3</v>
      </c>
      <c r="Q56" s="2">
        <v>6.2702391482940597E-3</v>
      </c>
      <c r="R56">
        <v>1</v>
      </c>
      <c r="S56" s="1">
        <f t="shared" si="1"/>
        <v>1.27709783391434</v>
      </c>
      <c r="T56" t="s">
        <v>61</v>
      </c>
      <c r="U56">
        <v>54</v>
      </c>
      <c r="V56" s="1">
        <v>-2.2283092969083902</v>
      </c>
      <c r="W56" s="1">
        <v>-25.832306445314899</v>
      </c>
      <c r="X56">
        <v>19674</v>
      </c>
      <c r="Y56" s="2">
        <v>9.8973552486498103E-145</v>
      </c>
      <c r="Z56" s="2">
        <v>7.6924404683760799E-144</v>
      </c>
      <c r="AA56">
        <v>1</v>
      </c>
      <c r="AC56" t="s">
        <v>61</v>
      </c>
      <c r="AD56">
        <v>54</v>
      </c>
      <c r="AE56" s="1">
        <v>-1.8757828373326799</v>
      </c>
      <c r="AF56" s="1">
        <v>-23.326272292102999</v>
      </c>
      <c r="AG56">
        <v>19674</v>
      </c>
      <c r="AH56" s="2">
        <v>9.7834554380950104E-119</v>
      </c>
      <c r="AI56" s="2">
        <v>3.61987851209515E-118</v>
      </c>
      <c r="AJ56">
        <v>1</v>
      </c>
      <c r="AM56" t="b">
        <f t="shared" si="2"/>
        <v>1</v>
      </c>
      <c r="AN56" t="b">
        <f t="shared" si="3"/>
        <v>0</v>
      </c>
    </row>
    <row r="57" spans="1:40" x14ac:dyDescent="0.25">
      <c r="A57" t="s">
        <v>145</v>
      </c>
      <c r="B57" t="s">
        <v>216</v>
      </c>
      <c r="C57">
        <v>55</v>
      </c>
      <c r="D57" s="1">
        <v>-4.4162006952627699</v>
      </c>
      <c r="E57" s="1">
        <v>-10.3431845582238</v>
      </c>
      <c r="F57">
        <v>19710</v>
      </c>
      <c r="G57">
        <v>5.2068537207241304E-25</v>
      </c>
      <c r="H57">
        <v>1.0139662508778499E-24</v>
      </c>
      <c r="I57">
        <v>1</v>
      </c>
      <c r="J57" s="1">
        <f t="shared" si="0"/>
        <v>4.4162006952627699</v>
      </c>
      <c r="K57" t="s">
        <v>62</v>
      </c>
      <c r="L57">
        <v>55</v>
      </c>
      <c r="M57" s="1">
        <v>-2.3055902578995799</v>
      </c>
      <c r="N57" s="1">
        <v>-5.0867972691220702</v>
      </c>
      <c r="O57">
        <v>19710</v>
      </c>
      <c r="P57" s="2">
        <v>3.6750123009667498E-7</v>
      </c>
      <c r="Q57" s="2">
        <v>5.7861895802455295E-7</v>
      </c>
      <c r="R57">
        <v>1</v>
      </c>
      <c r="S57" s="1">
        <f t="shared" si="1"/>
        <v>2.3055902578995799</v>
      </c>
      <c r="T57" t="s">
        <v>62</v>
      </c>
      <c r="U57">
        <v>55</v>
      </c>
      <c r="V57" s="1">
        <v>-1.86140541733319</v>
      </c>
      <c r="W57" s="1">
        <v>-25.2807627269978</v>
      </c>
      <c r="X57">
        <v>19674</v>
      </c>
      <c r="Y57">
        <v>8.5008807960330004E-139</v>
      </c>
      <c r="Z57">
        <v>5.7187743536949204E-138</v>
      </c>
      <c r="AA57">
        <v>1</v>
      </c>
      <c r="AC57" t="s">
        <v>62</v>
      </c>
      <c r="AD57">
        <v>55</v>
      </c>
      <c r="AE57" s="1">
        <v>-1.98639892625994</v>
      </c>
      <c r="AF57" s="1">
        <v>-26.384015219784001</v>
      </c>
      <c r="AG57">
        <v>19674</v>
      </c>
      <c r="AH57" s="2">
        <v>8.7207394021164798E-151</v>
      </c>
      <c r="AI57" s="2">
        <v>8.0666839469577401E-150</v>
      </c>
      <c r="AJ57">
        <v>1</v>
      </c>
      <c r="AM57" t="b">
        <f t="shared" si="2"/>
        <v>1</v>
      </c>
      <c r="AN57" t="b">
        <f t="shared" si="3"/>
        <v>1</v>
      </c>
    </row>
    <row r="58" spans="1:40" x14ac:dyDescent="0.25">
      <c r="A58" t="s">
        <v>146</v>
      </c>
      <c r="B58" t="s">
        <v>217</v>
      </c>
      <c r="C58">
        <v>56</v>
      </c>
      <c r="D58" s="1">
        <v>-3.6999753498949701</v>
      </c>
      <c r="E58" s="1">
        <v>-5.0485787228541303</v>
      </c>
      <c r="F58">
        <v>19710</v>
      </c>
      <c r="G58">
        <v>4.49074506237271E-7</v>
      </c>
      <c r="H58">
        <v>5.6324599087386603E-7</v>
      </c>
      <c r="I58">
        <v>1</v>
      </c>
      <c r="J58" s="1">
        <f t="shared" si="0"/>
        <v>3.6999753498949701</v>
      </c>
      <c r="K58" t="s">
        <v>63</v>
      </c>
      <c r="L58">
        <v>56</v>
      </c>
      <c r="M58" s="1">
        <v>-6.0614268224068804</v>
      </c>
      <c r="N58" s="1">
        <v>-9.9846323284372396</v>
      </c>
      <c r="O58">
        <v>19710</v>
      </c>
      <c r="P58">
        <v>2.0229059433248301E-23</v>
      </c>
      <c r="Q58">
        <v>4.9898346602012498E-23</v>
      </c>
      <c r="R58">
        <v>1</v>
      </c>
      <c r="S58" s="1">
        <f t="shared" si="1"/>
        <v>6.0614268224068804</v>
      </c>
      <c r="T58" t="s">
        <v>63</v>
      </c>
      <c r="U58">
        <v>56</v>
      </c>
      <c r="V58" s="1">
        <v>-2.52772130230812</v>
      </c>
      <c r="W58" s="1">
        <v>-16.951074631129799</v>
      </c>
      <c r="X58">
        <v>19674</v>
      </c>
      <c r="Y58">
        <v>5.3799923211310202E-64</v>
      </c>
      <c r="Z58">
        <v>1.04768271516762E-63</v>
      </c>
      <c r="AA58">
        <v>1</v>
      </c>
      <c r="AC58" t="s">
        <v>63</v>
      </c>
      <c r="AD58">
        <v>56</v>
      </c>
      <c r="AE58" s="1">
        <v>-2.3196258161116599</v>
      </c>
      <c r="AF58" s="1">
        <v>-21.767842646258998</v>
      </c>
      <c r="AG58">
        <v>19674</v>
      </c>
      <c r="AH58">
        <v>7.8536201743819595E-104</v>
      </c>
      <c r="AI58">
        <v>2.23526112655486E-103</v>
      </c>
      <c r="AJ58">
        <v>1</v>
      </c>
      <c r="AM58" t="b">
        <f t="shared" si="2"/>
        <v>1</v>
      </c>
      <c r="AN58" t="b">
        <f t="shared" si="3"/>
        <v>1</v>
      </c>
    </row>
    <row r="59" spans="1:40" x14ac:dyDescent="0.25">
      <c r="A59" t="s">
        <v>147</v>
      </c>
      <c r="B59" t="s">
        <v>218</v>
      </c>
      <c r="C59">
        <v>57</v>
      </c>
      <c r="D59" s="1">
        <v>-8.4238324493297103</v>
      </c>
      <c r="E59" s="1">
        <v>-17.443081964456301</v>
      </c>
      <c r="F59">
        <v>19710</v>
      </c>
      <c r="G59" s="2">
        <v>1.2517780971321999E-67</v>
      </c>
      <c r="H59" s="2">
        <v>4.0274599646862201E-67</v>
      </c>
      <c r="I59">
        <v>1</v>
      </c>
      <c r="J59" s="1">
        <f t="shared" si="0"/>
        <v>8.4238324493297103</v>
      </c>
      <c r="K59" t="s">
        <v>64</v>
      </c>
      <c r="L59">
        <v>57</v>
      </c>
      <c r="M59" s="1">
        <v>-4.4669764650962902</v>
      </c>
      <c r="N59" s="1">
        <v>-8.0119903884170398</v>
      </c>
      <c r="O59">
        <v>19710</v>
      </c>
      <c r="P59">
        <v>1.19101273599509E-15</v>
      </c>
      <c r="Q59">
        <v>2.51814121324678E-15</v>
      </c>
      <c r="R59">
        <v>1</v>
      </c>
      <c r="S59" s="1">
        <f t="shared" si="1"/>
        <v>4.4669764650962902</v>
      </c>
      <c r="T59" t="s">
        <v>64</v>
      </c>
      <c r="U59">
        <v>57</v>
      </c>
      <c r="V59" s="1">
        <v>-1.60608733182472</v>
      </c>
      <c r="W59" s="1">
        <v>-19.417601011178601</v>
      </c>
      <c r="X59">
        <v>19674</v>
      </c>
      <c r="Y59" s="2">
        <v>3.2921250107825698E-83</v>
      </c>
      <c r="Z59" s="2">
        <v>8.1205750265969995E-83</v>
      </c>
      <c r="AA59">
        <v>1</v>
      </c>
      <c r="AC59" t="s">
        <v>64</v>
      </c>
      <c r="AD59">
        <v>57</v>
      </c>
      <c r="AE59" s="1">
        <v>-1.9636073660761899</v>
      </c>
      <c r="AF59" s="1">
        <v>-22.512758637482801</v>
      </c>
      <c r="AG59">
        <v>19674</v>
      </c>
      <c r="AH59">
        <v>7.8049379241928505E-111</v>
      </c>
      <c r="AI59">
        <v>2.3102616255610799E-110</v>
      </c>
      <c r="AJ59">
        <v>1</v>
      </c>
      <c r="AM59" t="b">
        <f t="shared" si="2"/>
        <v>1</v>
      </c>
      <c r="AN59" t="b">
        <f t="shared" si="3"/>
        <v>1</v>
      </c>
    </row>
    <row r="60" spans="1:40" x14ac:dyDescent="0.25">
      <c r="A60" t="s">
        <v>148</v>
      </c>
      <c r="B60" t="s">
        <v>219</v>
      </c>
      <c r="C60">
        <v>58</v>
      </c>
      <c r="D60" s="1">
        <v>2.0100074544915301</v>
      </c>
      <c r="E60" s="1">
        <v>3.3845653937147602</v>
      </c>
      <c r="F60">
        <v>19710</v>
      </c>
      <c r="G60" s="2">
        <v>7.1429974842019805E-4</v>
      </c>
      <c r="H60" s="2">
        <v>8.1320279050914801E-4</v>
      </c>
      <c r="I60">
        <v>1</v>
      </c>
      <c r="J60" s="1">
        <f t="shared" si="0"/>
        <v>2.0100074544915301</v>
      </c>
      <c r="K60" t="s">
        <v>65</v>
      </c>
      <c r="L60">
        <v>58</v>
      </c>
      <c r="M60" s="1">
        <v>3.9832940513645601</v>
      </c>
      <c r="N60" s="1">
        <v>6.2244986731763703</v>
      </c>
      <c r="O60">
        <v>19710</v>
      </c>
      <c r="P60" s="2">
        <v>4.9285088923783397E-10</v>
      </c>
      <c r="Q60" s="2">
        <v>8.4816199543255196E-10</v>
      </c>
      <c r="R60">
        <v>1</v>
      </c>
      <c r="S60" s="1">
        <f t="shared" si="1"/>
        <v>3.9832940513645601</v>
      </c>
      <c r="T60" t="s">
        <v>65</v>
      </c>
      <c r="U60">
        <v>58</v>
      </c>
      <c r="V60" s="1">
        <v>-1.3580025893027401</v>
      </c>
      <c r="W60" s="1">
        <v>-13.4433156197694</v>
      </c>
      <c r="X60">
        <v>19674</v>
      </c>
      <c r="Y60" s="2">
        <v>5.1138296292249403E-41</v>
      </c>
      <c r="Z60" s="2">
        <v>8.2265954904923001E-41</v>
      </c>
      <c r="AA60">
        <v>1</v>
      </c>
      <c r="AC60" t="s">
        <v>65</v>
      </c>
      <c r="AD60">
        <v>58</v>
      </c>
      <c r="AE60" s="1">
        <v>-1.6304854089275</v>
      </c>
      <c r="AF60" s="1">
        <v>-15.2549905539141</v>
      </c>
      <c r="AG60">
        <v>19674</v>
      </c>
      <c r="AH60" s="2">
        <v>3.03667688125069E-52</v>
      </c>
      <c r="AI60" s="2">
        <v>4.9936464269455804E-52</v>
      </c>
      <c r="AJ60">
        <v>1</v>
      </c>
      <c r="AM60" t="b">
        <f t="shared" si="2"/>
        <v>1</v>
      </c>
      <c r="AN60" t="b">
        <f t="shared" si="3"/>
        <v>1</v>
      </c>
    </row>
    <row r="61" spans="1:40" x14ac:dyDescent="0.25">
      <c r="A61" t="s">
        <v>149</v>
      </c>
      <c r="B61" t="s">
        <v>220</v>
      </c>
      <c r="C61">
        <v>59</v>
      </c>
      <c r="D61" s="1">
        <v>-3.26646142457213</v>
      </c>
      <c r="E61" s="1">
        <v>-5.7665787854223503</v>
      </c>
      <c r="F61">
        <v>19710</v>
      </c>
      <c r="G61">
        <v>8.2106580690753301E-9</v>
      </c>
      <c r="H61">
        <v>1.08497981627066E-8</v>
      </c>
      <c r="I61">
        <v>1</v>
      </c>
      <c r="J61" s="1">
        <f t="shared" si="0"/>
        <v>3.26646142457213</v>
      </c>
      <c r="K61" t="s">
        <v>66</v>
      </c>
      <c r="L61">
        <v>59</v>
      </c>
      <c r="M61" s="1">
        <v>6.2382944144780703</v>
      </c>
      <c r="N61" s="1">
        <v>10.989511441252899</v>
      </c>
      <c r="O61">
        <v>19710</v>
      </c>
      <c r="P61" s="2">
        <v>5.1765652373823501E-28</v>
      </c>
      <c r="Q61" s="2">
        <v>1.4733301060242E-27</v>
      </c>
      <c r="R61">
        <v>1</v>
      </c>
      <c r="S61" s="1">
        <f t="shared" si="1"/>
        <v>6.2382944144780703</v>
      </c>
      <c r="T61" t="s">
        <v>66</v>
      </c>
      <c r="U61">
        <v>59</v>
      </c>
      <c r="V61" s="1">
        <v>-1.0234971545850899</v>
      </c>
      <c r="W61" s="1">
        <v>-10.856432039100101</v>
      </c>
      <c r="X61">
        <v>19674</v>
      </c>
      <c r="Y61">
        <v>2.2225872980895499E-27</v>
      </c>
      <c r="Z61">
        <v>2.8854642115548499E-27</v>
      </c>
      <c r="AA61">
        <v>1</v>
      </c>
      <c r="AC61" t="s">
        <v>66</v>
      </c>
      <c r="AD61">
        <v>59</v>
      </c>
      <c r="AE61" s="1">
        <v>-1.0622934487629101</v>
      </c>
      <c r="AF61" s="1">
        <v>-11.352064023081899</v>
      </c>
      <c r="AG61">
        <v>19674</v>
      </c>
      <c r="AH61" s="2">
        <v>8.9659581963120899E-30</v>
      </c>
      <c r="AI61" s="2">
        <v>1.2518507670322501E-29</v>
      </c>
      <c r="AJ61">
        <v>1</v>
      </c>
      <c r="AM61" t="b">
        <f t="shared" si="2"/>
        <v>1</v>
      </c>
      <c r="AN61" t="b">
        <f t="shared" si="3"/>
        <v>1</v>
      </c>
    </row>
    <row r="62" spans="1:40" x14ac:dyDescent="0.25">
      <c r="A62" s="4" t="s">
        <v>101</v>
      </c>
      <c r="B62" t="s">
        <v>221</v>
      </c>
      <c r="C62">
        <v>60</v>
      </c>
      <c r="D62" s="1">
        <v>-0.266929817290256</v>
      </c>
      <c r="E62" s="1">
        <v>-0.46580152335248198</v>
      </c>
      <c r="F62">
        <v>19710</v>
      </c>
      <c r="G62" s="2">
        <v>0.64136272162382302</v>
      </c>
      <c r="H62" s="2">
        <v>0.64136272162382302</v>
      </c>
      <c r="I62">
        <v>0</v>
      </c>
      <c r="J62" s="1">
        <f t="shared" si="0"/>
        <v>0</v>
      </c>
      <c r="K62" t="s">
        <v>67</v>
      </c>
      <c r="L62">
        <v>60</v>
      </c>
      <c r="M62" s="1">
        <v>12.4014650904347</v>
      </c>
      <c r="N62" s="1">
        <v>17.963083025071398</v>
      </c>
      <c r="O62">
        <v>19710</v>
      </c>
      <c r="P62" s="2">
        <v>1.41151773485522E-71</v>
      </c>
      <c r="Q62" s="2">
        <v>8.7043593649405503E-71</v>
      </c>
      <c r="R62">
        <v>1</v>
      </c>
      <c r="S62" s="1">
        <f t="shared" si="1"/>
        <v>12.4014650904347</v>
      </c>
      <c r="T62" t="s">
        <v>67</v>
      </c>
      <c r="U62">
        <v>60</v>
      </c>
      <c r="V62" s="1">
        <v>-1.4490586984157601</v>
      </c>
      <c r="W62" s="1">
        <v>-13.4556217891967</v>
      </c>
      <c r="X62">
        <v>19674</v>
      </c>
      <c r="Y62" s="2">
        <v>4.33641602165573E-41</v>
      </c>
      <c r="Z62" s="2">
        <v>7.1309952356116405E-41</v>
      </c>
      <c r="AA62">
        <v>1</v>
      </c>
      <c r="AC62" t="s">
        <v>67</v>
      </c>
      <c r="AD62">
        <v>60</v>
      </c>
      <c r="AE62" s="1">
        <v>-2.00059765820536</v>
      </c>
      <c r="AF62" s="1">
        <v>-17.126424815365901</v>
      </c>
      <c r="AG62">
        <v>19674</v>
      </c>
      <c r="AH62" s="2">
        <v>2.8035900754614598E-65</v>
      </c>
      <c r="AI62" s="2">
        <v>5.3196324508756001E-65</v>
      </c>
      <c r="AJ62">
        <v>1</v>
      </c>
      <c r="AM62" t="b">
        <f t="shared" si="2"/>
        <v>0</v>
      </c>
      <c r="AN62" t="b">
        <f t="shared" si="3"/>
        <v>1</v>
      </c>
    </row>
    <row r="63" spans="1:40" x14ac:dyDescent="0.25">
      <c r="A63" s="4" t="s">
        <v>102</v>
      </c>
      <c r="B63" t="s">
        <v>222</v>
      </c>
      <c r="C63">
        <v>61</v>
      </c>
      <c r="D63" s="1">
        <v>-1.30896405071307</v>
      </c>
      <c r="E63" s="1">
        <v>-2.3106997635104101</v>
      </c>
      <c r="F63">
        <v>19710</v>
      </c>
      <c r="G63" s="2">
        <v>2.0859714829635601E-2</v>
      </c>
      <c r="H63" s="2">
        <v>2.2700277902838701E-2</v>
      </c>
      <c r="I63">
        <v>1</v>
      </c>
      <c r="J63" s="1">
        <f t="shared" si="0"/>
        <v>1.30896405071307</v>
      </c>
      <c r="K63" t="s">
        <v>68</v>
      </c>
      <c r="L63">
        <v>61</v>
      </c>
      <c r="M63" s="1">
        <v>14.7033860273014</v>
      </c>
      <c r="N63" s="1">
        <v>23.3392937287107</v>
      </c>
      <c r="O63">
        <v>19710</v>
      </c>
      <c r="P63" s="2">
        <v>7.2271260855481197E-119</v>
      </c>
      <c r="Q63" s="2">
        <v>8.91345550550935E-118</v>
      </c>
      <c r="R63">
        <v>1</v>
      </c>
      <c r="S63" s="1">
        <f t="shared" si="1"/>
        <v>14.7033860273014</v>
      </c>
      <c r="T63" t="s">
        <v>68</v>
      </c>
      <c r="U63">
        <v>61</v>
      </c>
      <c r="V63" s="1">
        <v>-0.75718220600164798</v>
      </c>
      <c r="W63" s="1">
        <v>-7.9902452646267399</v>
      </c>
      <c r="X63">
        <v>19674</v>
      </c>
      <c r="Y63" s="2">
        <v>1.4204207947780699E-15</v>
      </c>
      <c r="Z63" s="2">
        <v>1.6423615439621399E-15</v>
      </c>
      <c r="AA63">
        <v>1</v>
      </c>
      <c r="AC63" t="s">
        <v>68</v>
      </c>
      <c r="AD63">
        <v>61</v>
      </c>
      <c r="AE63" s="1">
        <v>-0.88524750199242996</v>
      </c>
      <c r="AF63" s="1">
        <v>-9.0896619256588895</v>
      </c>
      <c r="AG63">
        <v>19674</v>
      </c>
      <c r="AH63" s="2">
        <v>1.0854980859996799E-19</v>
      </c>
      <c r="AI63" s="2">
        <v>1.31683374367175E-19</v>
      </c>
      <c r="AJ63">
        <v>1</v>
      </c>
      <c r="AM63" t="b">
        <f t="shared" si="2"/>
        <v>1</v>
      </c>
      <c r="AN63" t="b">
        <f t="shared" si="3"/>
        <v>1</v>
      </c>
    </row>
    <row r="64" spans="1:40" x14ac:dyDescent="0.25">
      <c r="A64" t="s">
        <v>94</v>
      </c>
      <c r="B64" t="s">
        <v>223</v>
      </c>
      <c r="C64">
        <v>62</v>
      </c>
      <c r="D64" s="1">
        <v>-0.36532821019855</v>
      </c>
      <c r="E64" s="1">
        <v>-0.75418001152501402</v>
      </c>
      <c r="F64">
        <v>19710</v>
      </c>
      <c r="G64" s="2">
        <v>0.45075014813936198</v>
      </c>
      <c r="H64" s="2">
        <v>0.45692480770291499</v>
      </c>
      <c r="I64">
        <v>0</v>
      </c>
      <c r="J64" s="1">
        <f t="shared" si="0"/>
        <v>0</v>
      </c>
      <c r="K64" t="s">
        <v>69</v>
      </c>
      <c r="L64">
        <v>62</v>
      </c>
      <c r="M64" s="1">
        <v>4.5598351297878397</v>
      </c>
      <c r="N64" s="1">
        <v>9.9537475779906792</v>
      </c>
      <c r="O64">
        <v>19710</v>
      </c>
      <c r="P64" s="2">
        <v>2.75635550245714E-23</v>
      </c>
      <c r="Q64" s="2">
        <v>6.3740720994321505E-23</v>
      </c>
      <c r="R64">
        <v>1</v>
      </c>
      <c r="S64" s="1">
        <f t="shared" si="1"/>
        <v>4.5598351297878397</v>
      </c>
      <c r="T64" t="s">
        <v>69</v>
      </c>
      <c r="U64">
        <v>62</v>
      </c>
      <c r="V64" s="1">
        <v>-2.3263117572409899</v>
      </c>
      <c r="W64" s="1">
        <v>-23.653813986486099</v>
      </c>
      <c r="X64">
        <v>19674</v>
      </c>
      <c r="Y64" s="2">
        <v>5.4242280539203701E-122</v>
      </c>
      <c r="Z64" s="2">
        <v>2.6759525066007099E-121</v>
      </c>
      <c r="AA64">
        <v>1</v>
      </c>
      <c r="AC64" t="s">
        <v>69</v>
      </c>
      <c r="AD64">
        <v>62</v>
      </c>
      <c r="AE64" s="1">
        <v>-2.5827681598744698</v>
      </c>
      <c r="AF64" s="1">
        <v>-24.1349851633417</v>
      </c>
      <c r="AG64">
        <v>19674</v>
      </c>
      <c r="AH64" s="2">
        <v>7.4728676254313705E-127</v>
      </c>
      <c r="AI64" s="2">
        <v>3.4562012767620102E-126</v>
      </c>
      <c r="AJ64">
        <v>1</v>
      </c>
      <c r="AM64" t="b">
        <f t="shared" si="2"/>
        <v>0</v>
      </c>
      <c r="AN64" t="b">
        <f t="shared" si="3"/>
        <v>1</v>
      </c>
    </row>
    <row r="65" spans="1:40" x14ac:dyDescent="0.25">
      <c r="A65" t="s">
        <v>150</v>
      </c>
      <c r="B65" t="s">
        <v>224</v>
      </c>
      <c r="C65">
        <v>63</v>
      </c>
      <c r="D65" s="1">
        <v>-4.8190377509558697</v>
      </c>
      <c r="E65" s="1">
        <v>-7.4947293260874401</v>
      </c>
      <c r="F65">
        <v>19710</v>
      </c>
      <c r="G65" s="2">
        <v>6.9240416832145606E-14</v>
      </c>
      <c r="H65" s="2">
        <v>1.0901682650167599E-13</v>
      </c>
      <c r="I65">
        <v>1</v>
      </c>
      <c r="J65" s="1">
        <f t="shared" si="0"/>
        <v>4.8190377509558697</v>
      </c>
      <c r="K65" t="s">
        <v>70</v>
      </c>
      <c r="L65">
        <v>63</v>
      </c>
      <c r="M65" s="1">
        <v>-1.93598124253113</v>
      </c>
      <c r="N65" s="1">
        <v>-3.27034169269991</v>
      </c>
      <c r="O65">
        <v>19710</v>
      </c>
      <c r="P65" s="2">
        <v>1.0760197604531799E-3</v>
      </c>
      <c r="Q65" s="2">
        <v>1.43922836338532E-3</v>
      </c>
      <c r="R65">
        <v>1</v>
      </c>
      <c r="S65" s="1">
        <f t="shared" si="1"/>
        <v>1.93598124253113</v>
      </c>
      <c r="T65" t="s">
        <v>70</v>
      </c>
      <c r="U65">
        <v>63</v>
      </c>
      <c r="V65" s="1">
        <v>-2.0949331246640401</v>
      </c>
      <c r="W65" s="1">
        <v>-16.822310778770898</v>
      </c>
      <c r="X65">
        <v>19674</v>
      </c>
      <c r="Y65" s="2">
        <v>4.6223106097952902E-63</v>
      </c>
      <c r="Z65" s="2">
        <v>8.7705380801243999E-63</v>
      </c>
      <c r="AA65">
        <v>1</v>
      </c>
      <c r="AC65" t="s">
        <v>70</v>
      </c>
      <c r="AD65">
        <v>63</v>
      </c>
      <c r="AE65" s="1">
        <v>-1.7753521799345</v>
      </c>
      <c r="AF65" s="1">
        <v>-14.563582929338001</v>
      </c>
      <c r="AG65">
        <v>19674</v>
      </c>
      <c r="AH65" s="2">
        <v>8.4913274600327104E-48</v>
      </c>
      <c r="AI65" s="2">
        <v>1.2320749647890601E-47</v>
      </c>
      <c r="AJ65">
        <v>1</v>
      </c>
      <c r="AM65" t="b">
        <f t="shared" si="2"/>
        <v>1</v>
      </c>
      <c r="AN65" t="b">
        <f t="shared" si="3"/>
        <v>1</v>
      </c>
    </row>
    <row r="66" spans="1:40" x14ac:dyDescent="0.25">
      <c r="A66" t="s">
        <v>151</v>
      </c>
      <c r="B66" t="s">
        <v>225</v>
      </c>
      <c r="C66">
        <v>64</v>
      </c>
      <c r="D66" s="1">
        <v>3.9037473807062302</v>
      </c>
      <c r="E66" s="1">
        <v>7.5226281542630797</v>
      </c>
      <c r="F66">
        <v>19710</v>
      </c>
      <c r="G66" s="2">
        <v>5.5986769396103498E-14</v>
      </c>
      <c r="H66" s="2">
        <v>9.00656725067753E-14</v>
      </c>
      <c r="I66">
        <v>1</v>
      </c>
      <c r="J66" s="1">
        <f t="shared" si="0"/>
        <v>3.9037473807062302</v>
      </c>
      <c r="K66" t="s">
        <v>71</v>
      </c>
      <c r="L66">
        <v>64</v>
      </c>
      <c r="M66" s="1">
        <v>2.5012528146023398</v>
      </c>
      <c r="N66" s="1">
        <v>5.1132617903395499</v>
      </c>
      <c r="O66">
        <v>19710</v>
      </c>
      <c r="P66" s="2">
        <v>3.1960661694523598E-7</v>
      </c>
      <c r="Q66" s="2">
        <v>5.1414977508581504E-7</v>
      </c>
      <c r="R66">
        <v>1</v>
      </c>
      <c r="S66" s="1">
        <f t="shared" si="1"/>
        <v>2.5012528146023398</v>
      </c>
      <c r="T66" t="s">
        <v>71</v>
      </c>
      <c r="U66">
        <v>64</v>
      </c>
      <c r="V66" s="1">
        <v>-6.2356901661614297E-2</v>
      </c>
      <c r="W66" s="1">
        <v>-0.62308676981997801</v>
      </c>
      <c r="X66">
        <v>19674</v>
      </c>
      <c r="Y66" s="2">
        <v>0.53323472588749998</v>
      </c>
      <c r="Z66" s="2">
        <v>0.53323472588749998</v>
      </c>
      <c r="AA66">
        <v>0</v>
      </c>
      <c r="AC66" t="s">
        <v>71</v>
      </c>
      <c r="AD66">
        <v>64</v>
      </c>
      <c r="AE66" s="1">
        <v>0.35704029073896099</v>
      </c>
      <c r="AF66" s="1">
        <v>3.3414675206186102</v>
      </c>
      <c r="AG66">
        <v>19674</v>
      </c>
      <c r="AH66" s="2">
        <v>8.3491918892792305E-4</v>
      </c>
      <c r="AI66" s="2">
        <v>8.9542057942994604E-4</v>
      </c>
      <c r="AJ66">
        <v>1</v>
      </c>
      <c r="AM66" t="b">
        <f t="shared" si="2"/>
        <v>1</v>
      </c>
      <c r="AN66" t="b">
        <f t="shared" si="3"/>
        <v>1</v>
      </c>
    </row>
    <row r="67" spans="1:40" x14ac:dyDescent="0.25">
      <c r="A67" t="s">
        <v>152</v>
      </c>
      <c r="B67" t="s">
        <v>226</v>
      </c>
      <c r="C67">
        <v>65</v>
      </c>
      <c r="D67" s="1">
        <v>3.3625587650726598</v>
      </c>
      <c r="E67" s="1">
        <v>6.5827521283145103</v>
      </c>
      <c r="F67">
        <v>19710</v>
      </c>
      <c r="G67" s="2">
        <v>4.7344783487581001E-11</v>
      </c>
      <c r="H67" s="2">
        <v>6.8696352511392103E-11</v>
      </c>
      <c r="I67">
        <v>1</v>
      </c>
      <c r="J67" s="1">
        <f t="shared" si="0"/>
        <v>3.3625587650726598</v>
      </c>
      <c r="K67" t="s">
        <v>72</v>
      </c>
      <c r="L67">
        <v>65</v>
      </c>
      <c r="M67" s="1">
        <v>-1.1982374699070499</v>
      </c>
      <c r="N67" s="1">
        <v>-2.48285422701501</v>
      </c>
      <c r="O67">
        <v>19710</v>
      </c>
      <c r="P67">
        <v>1.3041697096315001E-2</v>
      </c>
      <c r="Q67">
        <v>1.5821075166021499E-2</v>
      </c>
      <c r="R67">
        <v>1</v>
      </c>
      <c r="S67" s="1">
        <f t="shared" si="1"/>
        <v>1.1982374699070499</v>
      </c>
      <c r="T67" t="s">
        <v>72</v>
      </c>
      <c r="U67">
        <v>65</v>
      </c>
      <c r="V67" s="1">
        <v>-0.49574262130508501</v>
      </c>
      <c r="W67" s="1">
        <v>-5.2456844958665796</v>
      </c>
      <c r="X67">
        <v>19674</v>
      </c>
      <c r="Y67" s="2">
        <v>1.5731548047302499E-7</v>
      </c>
      <c r="Z67" s="2">
        <v>1.73751426194087E-7</v>
      </c>
      <c r="AA67">
        <v>1</v>
      </c>
      <c r="AC67" t="s">
        <v>72</v>
      </c>
      <c r="AD67">
        <v>65</v>
      </c>
      <c r="AE67" s="1">
        <v>-0.50441791646936696</v>
      </c>
      <c r="AF67" s="1">
        <v>-5.5724682723289201</v>
      </c>
      <c r="AG67">
        <v>19674</v>
      </c>
      <c r="AH67">
        <v>2.5444627281635398E-8</v>
      </c>
      <c r="AI67">
        <v>2.85288245278942E-8</v>
      </c>
      <c r="AJ67">
        <v>1</v>
      </c>
      <c r="AM67" t="b">
        <f t="shared" si="2"/>
        <v>1</v>
      </c>
      <c r="AN67" t="b">
        <f t="shared" si="3"/>
        <v>1</v>
      </c>
    </row>
    <row r="68" spans="1:40" x14ac:dyDescent="0.25">
      <c r="A68" t="s">
        <v>153</v>
      </c>
      <c r="B68" t="s">
        <v>227</v>
      </c>
      <c r="C68">
        <v>66</v>
      </c>
      <c r="D68" s="1">
        <v>-8.1801052673867396</v>
      </c>
      <c r="E68" s="1">
        <v>-13.960061599186099</v>
      </c>
      <c r="F68">
        <v>19710</v>
      </c>
      <c r="G68">
        <v>4.4304866282658598E-44</v>
      </c>
      <c r="H68">
        <v>1.2142815203395301E-43</v>
      </c>
      <c r="I68">
        <v>1</v>
      </c>
      <c r="J68" s="1">
        <f t="shared" si="0"/>
        <v>8.1801052673867396</v>
      </c>
      <c r="K68" t="s">
        <v>73</v>
      </c>
      <c r="L68">
        <v>66</v>
      </c>
      <c r="M68" s="1">
        <v>1.1195570766327201</v>
      </c>
      <c r="N68" s="1">
        <v>2.135670033307</v>
      </c>
      <c r="O68">
        <v>19710</v>
      </c>
      <c r="P68" s="2">
        <v>3.2718606546850597E-2</v>
      </c>
      <c r="Q68" s="2">
        <v>3.7830888819796099E-2</v>
      </c>
      <c r="R68">
        <v>1</v>
      </c>
      <c r="S68" s="1">
        <f t="shared" si="1"/>
        <v>1.1195570766327201</v>
      </c>
      <c r="T68" t="s">
        <v>73</v>
      </c>
      <c r="U68">
        <v>66</v>
      </c>
      <c r="V68" s="1">
        <v>-2.06150711478266</v>
      </c>
      <c r="W68" s="1">
        <v>-21.8292896652829</v>
      </c>
      <c r="X68">
        <v>19674</v>
      </c>
      <c r="Y68">
        <v>2.11777387587388E-104</v>
      </c>
      <c r="Z68">
        <v>7.1234212188485105E-104</v>
      </c>
      <c r="AA68">
        <v>1</v>
      </c>
      <c r="AC68" t="s">
        <v>73</v>
      </c>
      <c r="AD68">
        <v>66</v>
      </c>
      <c r="AE68" s="1">
        <v>-1.91599401418111</v>
      </c>
      <c r="AF68" s="1">
        <v>-19.947871182667001</v>
      </c>
      <c r="AG68">
        <v>19674</v>
      </c>
      <c r="AH68" s="2">
        <v>1.1502854996509099E-87</v>
      </c>
      <c r="AI68" s="2">
        <v>2.5794280901263001E-87</v>
      </c>
      <c r="AJ68">
        <v>1</v>
      </c>
      <c r="AM68" t="b">
        <f t="shared" si="2"/>
        <v>1</v>
      </c>
      <c r="AN68" t="b">
        <f t="shared" si="3"/>
        <v>0</v>
      </c>
    </row>
    <row r="69" spans="1:40" x14ac:dyDescent="0.25">
      <c r="A69" t="s">
        <v>154</v>
      </c>
      <c r="B69" t="s">
        <v>228</v>
      </c>
      <c r="C69">
        <v>67</v>
      </c>
      <c r="D69" s="1">
        <v>-8.0889227678398097</v>
      </c>
      <c r="E69" s="1">
        <v>-19.006802503901</v>
      </c>
      <c r="F69">
        <v>19710</v>
      </c>
      <c r="G69">
        <v>7.7575343234900302E-80</v>
      </c>
      <c r="H69">
        <v>3.0213554733592702E-79</v>
      </c>
      <c r="I69">
        <v>1</v>
      </c>
      <c r="J69" s="1">
        <f t="shared" ref="J69:J77" si="4">ABS(D69)*I69</f>
        <v>8.0889227678398097</v>
      </c>
      <c r="K69" t="s">
        <v>74</v>
      </c>
      <c r="L69">
        <v>67</v>
      </c>
      <c r="M69" s="1">
        <v>-10.7677675897072</v>
      </c>
      <c r="N69" s="1">
        <v>-26.608474905259701</v>
      </c>
      <c r="O69">
        <v>19710</v>
      </c>
      <c r="P69">
        <v>2.7433148066136202E-153</v>
      </c>
      <c r="Q69">
        <v>6.7668431896469397E-152</v>
      </c>
      <c r="R69">
        <v>1</v>
      </c>
      <c r="S69" s="1">
        <f t="shared" ref="S69:S77" si="5">ABS(M69)*R69</f>
        <v>10.7677675897072</v>
      </c>
      <c r="T69" t="s">
        <v>74</v>
      </c>
      <c r="U69">
        <v>67</v>
      </c>
      <c r="V69" s="1">
        <v>-0.95483705536635699</v>
      </c>
      <c r="W69" s="1">
        <v>-5.0363421425491701</v>
      </c>
      <c r="X69">
        <v>19674</v>
      </c>
      <c r="Y69">
        <v>4.7870763272837604E-7</v>
      </c>
      <c r="Z69">
        <v>5.2094654149852602E-7</v>
      </c>
      <c r="AA69">
        <v>1</v>
      </c>
      <c r="AC69" t="s">
        <v>74</v>
      </c>
      <c r="AD69">
        <v>67</v>
      </c>
      <c r="AE69" s="1">
        <v>-1.0910359318526599</v>
      </c>
      <c r="AF69" s="1">
        <v>-6.1662114258700402</v>
      </c>
      <c r="AG69">
        <v>19674</v>
      </c>
      <c r="AH69">
        <v>7.1308734779081405E-10</v>
      </c>
      <c r="AI69">
        <v>8.1182251902338895E-10</v>
      </c>
      <c r="AJ69">
        <v>1</v>
      </c>
      <c r="AM69" t="b">
        <f t="shared" ref="AM69:AM77" si="6">ABS(D69)&gt;ABS(V69)</f>
        <v>1</v>
      </c>
      <c r="AN69" t="b">
        <f t="shared" ref="AN69:AN77" si="7">ABS(M69)&gt;ABS(AE69)</f>
        <v>1</v>
      </c>
    </row>
    <row r="70" spans="1:40" x14ac:dyDescent="0.25">
      <c r="A70" t="s">
        <v>155</v>
      </c>
      <c r="B70" t="s">
        <v>229</v>
      </c>
      <c r="C70">
        <v>68</v>
      </c>
      <c r="D70" s="1">
        <v>-6.1163931391182196</v>
      </c>
      <c r="E70" s="1">
        <v>-13.4261615583961</v>
      </c>
      <c r="F70">
        <v>19710</v>
      </c>
      <c r="G70">
        <v>6.4289547670359599E-41</v>
      </c>
      <c r="H70">
        <v>1.58580884253553E-40</v>
      </c>
      <c r="I70">
        <v>1</v>
      </c>
      <c r="J70" s="1">
        <f t="shared" si="4"/>
        <v>6.1163931391182196</v>
      </c>
      <c r="K70" t="s">
        <v>75</v>
      </c>
      <c r="L70">
        <v>68</v>
      </c>
      <c r="M70" s="1">
        <v>-8.0516157557534207</v>
      </c>
      <c r="N70" s="1">
        <v>-17.269951262440401</v>
      </c>
      <c r="O70">
        <v>19710</v>
      </c>
      <c r="P70" s="2">
        <v>2.4386585900848499E-66</v>
      </c>
      <c r="Q70" s="2">
        <v>1.38815950512522E-65</v>
      </c>
      <c r="R70">
        <v>1</v>
      </c>
      <c r="S70" s="1">
        <f t="shared" si="5"/>
        <v>8.0516157557534207</v>
      </c>
      <c r="T70" t="s">
        <v>75</v>
      </c>
      <c r="U70">
        <v>68</v>
      </c>
      <c r="V70" s="1">
        <v>-2.2204028265017501</v>
      </c>
      <c r="W70" s="1">
        <v>-24.4676164135427</v>
      </c>
      <c r="X70">
        <v>19674</v>
      </c>
      <c r="Y70">
        <v>2.8805931897916101E-130</v>
      </c>
      <c r="Z70">
        <v>1.6397222772659901E-129</v>
      </c>
      <c r="AA70">
        <v>1</v>
      </c>
      <c r="AC70" t="s">
        <v>75</v>
      </c>
      <c r="AD70">
        <v>68</v>
      </c>
      <c r="AE70" s="1">
        <v>-2.3669283542433401</v>
      </c>
      <c r="AF70" s="1">
        <v>-24.248275774757801</v>
      </c>
      <c r="AG70">
        <v>19674</v>
      </c>
      <c r="AH70" s="2">
        <v>5.1956348593477E-128</v>
      </c>
      <c r="AI70" s="2">
        <v>2.5631798639448599E-127</v>
      </c>
      <c r="AJ70">
        <v>1</v>
      </c>
      <c r="AM70" t="b">
        <f t="shared" si="6"/>
        <v>1</v>
      </c>
      <c r="AN70" t="b">
        <f t="shared" si="7"/>
        <v>1</v>
      </c>
    </row>
    <row r="71" spans="1:40" x14ac:dyDescent="0.25">
      <c r="A71" s="3" t="s">
        <v>156</v>
      </c>
      <c r="B71" t="s">
        <v>230</v>
      </c>
      <c r="C71">
        <v>69</v>
      </c>
      <c r="D71" s="1">
        <v>-18.359116632401602</v>
      </c>
      <c r="E71" s="1">
        <v>-34.581784902148399</v>
      </c>
      <c r="F71">
        <v>19710</v>
      </c>
      <c r="G71" s="2">
        <v>1.8303265895240901E-254</v>
      </c>
      <c r="H71" s="2">
        <v>2.70888335249565E-253</v>
      </c>
      <c r="I71">
        <v>1</v>
      </c>
      <c r="J71" s="1">
        <f t="shared" si="4"/>
        <v>18.359116632401602</v>
      </c>
      <c r="K71" t="s">
        <v>76</v>
      </c>
      <c r="L71">
        <v>69</v>
      </c>
      <c r="M71" s="1">
        <v>-10.0524848509107</v>
      </c>
      <c r="N71" s="1">
        <v>-22.025433476213799</v>
      </c>
      <c r="O71">
        <v>19710</v>
      </c>
      <c r="P71" s="2">
        <v>3.1368485650122401E-106</v>
      </c>
      <c r="Q71" s="2">
        <v>2.9015849226363198E-105</v>
      </c>
      <c r="R71">
        <v>1</v>
      </c>
      <c r="S71" s="1">
        <f t="shared" si="5"/>
        <v>10.0524848509107</v>
      </c>
      <c r="T71" t="s">
        <v>76</v>
      </c>
      <c r="U71">
        <v>69</v>
      </c>
      <c r="V71" s="1">
        <v>-1.7395422839986701</v>
      </c>
      <c r="W71" s="1">
        <v>-21.169070236850999</v>
      </c>
      <c r="X71">
        <v>19674</v>
      </c>
      <c r="Y71" s="2">
        <v>2.30024285550599E-98</v>
      </c>
      <c r="Z71" s="2">
        <v>7.0924154711434899E-98</v>
      </c>
      <c r="AA71">
        <v>1</v>
      </c>
      <c r="AC71" t="s">
        <v>76</v>
      </c>
      <c r="AD71">
        <v>69</v>
      </c>
      <c r="AE71" s="1">
        <v>-1.7808304323752</v>
      </c>
      <c r="AF71" s="1">
        <v>-21.084858123998401</v>
      </c>
      <c r="AG71">
        <v>19674</v>
      </c>
      <c r="AH71" s="2">
        <v>1.3151979688826001E-97</v>
      </c>
      <c r="AI71" s="2">
        <v>3.4758803463325898E-97</v>
      </c>
      <c r="AJ71">
        <v>1</v>
      </c>
      <c r="AM71" t="b">
        <f t="shared" si="6"/>
        <v>1</v>
      </c>
      <c r="AN71" t="b">
        <f t="shared" si="7"/>
        <v>1</v>
      </c>
    </row>
    <row r="72" spans="1:40" x14ac:dyDescent="0.25">
      <c r="A72" t="s">
        <v>157</v>
      </c>
      <c r="B72" t="s">
        <v>231</v>
      </c>
      <c r="C72">
        <v>70</v>
      </c>
      <c r="D72" s="1">
        <v>-12.051140308373199</v>
      </c>
      <c r="E72" s="1">
        <v>-25.599530315812501</v>
      </c>
      <c r="F72">
        <v>19710</v>
      </c>
      <c r="G72" s="2">
        <v>3.2383130154868902E-142</v>
      </c>
      <c r="H72" s="2">
        <v>1.84334740881561E-141</v>
      </c>
      <c r="I72">
        <v>1</v>
      </c>
      <c r="J72" s="1">
        <f t="shared" si="4"/>
        <v>12.051140308373199</v>
      </c>
      <c r="K72" t="s">
        <v>77</v>
      </c>
      <c r="L72">
        <v>70</v>
      </c>
      <c r="M72" s="1">
        <v>-1.3259684228051201</v>
      </c>
      <c r="N72" s="1">
        <v>-2.6874519901584701</v>
      </c>
      <c r="O72">
        <v>19710</v>
      </c>
      <c r="P72">
        <v>7.2059886953821104E-3</v>
      </c>
      <c r="Q72">
        <v>8.8873860576379297E-3</v>
      </c>
      <c r="R72">
        <v>1</v>
      </c>
      <c r="S72" s="1">
        <f t="shared" si="5"/>
        <v>1.3259684228051201</v>
      </c>
      <c r="T72" t="s">
        <v>77</v>
      </c>
      <c r="U72">
        <v>70</v>
      </c>
      <c r="V72" s="1">
        <v>-2.2338325243469601</v>
      </c>
      <c r="W72" s="1">
        <v>-22.394453123142402</v>
      </c>
      <c r="X72">
        <v>19674</v>
      </c>
      <c r="Y72" s="2">
        <v>1.0457312825826199E-109</v>
      </c>
      <c r="Z72" s="2">
        <v>4.07284815321653E-109</v>
      </c>
      <c r="AA72">
        <v>1</v>
      </c>
      <c r="AC72" t="s">
        <v>77</v>
      </c>
      <c r="AD72">
        <v>70</v>
      </c>
      <c r="AE72" s="1">
        <v>-2.1199930833699501</v>
      </c>
      <c r="AF72" s="1">
        <v>-20.064235495085601</v>
      </c>
      <c r="AG72">
        <v>19674</v>
      </c>
      <c r="AH72">
        <v>1.1680654316542E-88</v>
      </c>
      <c r="AI72">
        <v>2.7011513107003401E-88</v>
      </c>
      <c r="AJ72">
        <v>1</v>
      </c>
      <c r="AM72" t="b">
        <f t="shared" si="6"/>
        <v>1</v>
      </c>
      <c r="AN72" t="b">
        <f t="shared" si="7"/>
        <v>0</v>
      </c>
    </row>
    <row r="73" spans="1:40" x14ac:dyDescent="0.25">
      <c r="A73" t="s">
        <v>158</v>
      </c>
      <c r="B73" t="s">
        <v>232</v>
      </c>
      <c r="C73">
        <v>71</v>
      </c>
      <c r="D73" s="1">
        <v>4.3898820370992802</v>
      </c>
      <c r="E73" s="1">
        <v>9.3049640856105107</v>
      </c>
      <c r="F73">
        <v>19710</v>
      </c>
      <c r="G73" s="2">
        <v>1.47688900390332E-20</v>
      </c>
      <c r="H73" s="2">
        <v>2.60213776878205E-20</v>
      </c>
      <c r="I73">
        <v>1</v>
      </c>
      <c r="J73" s="1">
        <f t="shared" si="4"/>
        <v>4.3898820370992802</v>
      </c>
      <c r="K73" t="s">
        <v>78</v>
      </c>
      <c r="L73">
        <v>71</v>
      </c>
      <c r="M73" s="1">
        <v>5.1134778105641603</v>
      </c>
      <c r="N73" s="1">
        <v>10.6670761730186</v>
      </c>
      <c r="O73">
        <v>19710</v>
      </c>
      <c r="P73">
        <v>1.7140504570681101E-26</v>
      </c>
      <c r="Q73">
        <v>4.5299904936800302E-26</v>
      </c>
      <c r="R73">
        <v>1</v>
      </c>
      <c r="S73" s="1">
        <f t="shared" si="5"/>
        <v>5.1134778105641603</v>
      </c>
      <c r="T73" t="s">
        <v>78</v>
      </c>
      <c r="U73">
        <v>71</v>
      </c>
      <c r="V73" s="1">
        <v>-0.91195818341653601</v>
      </c>
      <c r="W73" s="1">
        <v>-6.86284540177423</v>
      </c>
      <c r="X73">
        <v>19674</v>
      </c>
      <c r="Y73" s="2">
        <v>6.95112764328116E-12</v>
      </c>
      <c r="Z73" s="2">
        <v>7.9135914708123994E-12</v>
      </c>
      <c r="AA73">
        <v>1</v>
      </c>
      <c r="AC73" t="s">
        <v>78</v>
      </c>
      <c r="AD73">
        <v>71</v>
      </c>
      <c r="AE73" s="1">
        <v>-0.70225631806647004</v>
      </c>
      <c r="AF73" s="1">
        <v>-4.1900200571688897</v>
      </c>
      <c r="AG73">
        <v>19674</v>
      </c>
      <c r="AH73">
        <v>2.80146241804326E-5</v>
      </c>
      <c r="AI73">
        <v>3.04865027845884E-5</v>
      </c>
      <c r="AJ73">
        <v>1</v>
      </c>
      <c r="AM73" t="b">
        <f t="shared" si="6"/>
        <v>1</v>
      </c>
      <c r="AN73" t="b">
        <f t="shared" si="7"/>
        <v>1</v>
      </c>
    </row>
    <row r="74" spans="1:40" x14ac:dyDescent="0.25">
      <c r="A74" t="s">
        <v>159</v>
      </c>
      <c r="B74" t="s">
        <v>233</v>
      </c>
      <c r="C74">
        <v>72</v>
      </c>
      <c r="D74" s="1">
        <v>-3.80339879689258</v>
      </c>
      <c r="E74" s="1">
        <v>-6.8550775103313404</v>
      </c>
      <c r="F74">
        <v>19710</v>
      </c>
      <c r="G74">
        <v>7.3381688490263504E-12</v>
      </c>
      <c r="H74">
        <v>1.1082132547509099E-11</v>
      </c>
      <c r="I74">
        <v>1</v>
      </c>
      <c r="J74" s="1">
        <f t="shared" si="4"/>
        <v>3.80339879689258</v>
      </c>
      <c r="K74" t="s">
        <v>79</v>
      </c>
      <c r="L74">
        <v>72</v>
      </c>
      <c r="M74" s="1">
        <v>-1.79168742288493</v>
      </c>
      <c r="N74" s="1">
        <v>-3.2669087418238698</v>
      </c>
      <c r="O74">
        <v>19710</v>
      </c>
      <c r="P74">
        <v>1.08914578850781E-3</v>
      </c>
      <c r="Q74">
        <v>1.43922836338532E-3</v>
      </c>
      <c r="R74">
        <v>1</v>
      </c>
      <c r="S74" s="1">
        <f t="shared" si="5"/>
        <v>1.79168742288493</v>
      </c>
      <c r="T74" t="s">
        <v>79</v>
      </c>
      <c r="U74">
        <v>72</v>
      </c>
      <c r="V74" s="1">
        <v>-1.6599180072290101</v>
      </c>
      <c r="W74" s="1">
        <v>-18.886676422291899</v>
      </c>
      <c r="X74">
        <v>19674</v>
      </c>
      <c r="Y74">
        <v>7.3188758335185003E-79</v>
      </c>
      <c r="Z74">
        <v>1.6924900365011501E-78</v>
      </c>
      <c r="AA74">
        <v>1</v>
      </c>
      <c r="AC74" t="s">
        <v>79</v>
      </c>
      <c r="AD74">
        <v>72</v>
      </c>
      <c r="AE74" s="1">
        <v>-1.83376258234877</v>
      </c>
      <c r="AF74" s="1">
        <v>-20.689857901056602</v>
      </c>
      <c r="AG74">
        <v>19674</v>
      </c>
      <c r="AH74">
        <v>4.28942611077597E-94</v>
      </c>
      <c r="AI74">
        <v>1.0580584406580701E-93</v>
      </c>
      <c r="AJ74">
        <v>1</v>
      </c>
      <c r="AM74" t="b">
        <f t="shared" si="6"/>
        <v>1</v>
      </c>
      <c r="AN74" t="b">
        <f t="shared" si="7"/>
        <v>0</v>
      </c>
    </row>
    <row r="75" spans="1:40" x14ac:dyDescent="0.25">
      <c r="A75" t="s">
        <v>160</v>
      </c>
      <c r="B75" t="s">
        <v>234</v>
      </c>
      <c r="C75">
        <v>73</v>
      </c>
      <c r="D75" s="1">
        <v>-7.6262132891075698</v>
      </c>
      <c r="E75" s="1">
        <v>-16.079526625825501</v>
      </c>
      <c r="F75">
        <v>19710</v>
      </c>
      <c r="G75" s="2">
        <v>8.2833088343870603E-58</v>
      </c>
      <c r="H75" s="2">
        <v>2.5540202239360099E-57</v>
      </c>
      <c r="I75">
        <v>1</v>
      </c>
      <c r="J75" s="1">
        <f t="shared" si="4"/>
        <v>7.6262132891075698</v>
      </c>
      <c r="K75" t="s">
        <v>80</v>
      </c>
      <c r="L75">
        <v>73</v>
      </c>
      <c r="M75" s="1">
        <v>3.5317892402865501</v>
      </c>
      <c r="N75" s="1">
        <v>6.7356795096876203</v>
      </c>
      <c r="O75">
        <v>19710</v>
      </c>
      <c r="P75" s="2">
        <v>1.6766579394192999E-11</v>
      </c>
      <c r="Q75" s="2">
        <v>3.0261631101714302E-11</v>
      </c>
      <c r="R75">
        <v>1</v>
      </c>
      <c r="S75" s="1">
        <f t="shared" si="5"/>
        <v>3.5317892402865501</v>
      </c>
      <c r="T75" t="s">
        <v>80</v>
      </c>
      <c r="U75">
        <v>73</v>
      </c>
      <c r="V75" s="1">
        <v>-0.96283195403386401</v>
      </c>
      <c r="W75" s="1">
        <v>-8.8224082930816508</v>
      </c>
      <c r="X75">
        <v>19674</v>
      </c>
      <c r="Y75" s="2">
        <v>1.21201685314656E-18</v>
      </c>
      <c r="Z75" s="2">
        <v>1.44660076020718E-18</v>
      </c>
      <c r="AA75">
        <v>1</v>
      </c>
      <c r="AC75" t="s">
        <v>80</v>
      </c>
      <c r="AD75">
        <v>73</v>
      </c>
      <c r="AE75" s="1">
        <v>-1.0476147252991601</v>
      </c>
      <c r="AF75" s="1">
        <v>-9.8488374861958992</v>
      </c>
      <c r="AG75">
        <v>19674</v>
      </c>
      <c r="AH75" s="2">
        <v>7.8308607449157396E-23</v>
      </c>
      <c r="AI75" s="2">
        <v>1.01663806162064E-22</v>
      </c>
      <c r="AJ75">
        <v>1</v>
      </c>
      <c r="AM75" t="b">
        <f t="shared" si="6"/>
        <v>1</v>
      </c>
      <c r="AN75" t="b">
        <f t="shared" si="7"/>
        <v>1</v>
      </c>
    </row>
    <row r="76" spans="1:40" x14ac:dyDescent="0.25">
      <c r="A76" t="s">
        <v>161</v>
      </c>
      <c r="B76" t="s">
        <v>235</v>
      </c>
      <c r="C76">
        <v>74</v>
      </c>
      <c r="D76" s="1">
        <v>-9.3121194716347198</v>
      </c>
      <c r="E76" s="1">
        <v>-21.269390764547399</v>
      </c>
      <c r="F76">
        <v>19710</v>
      </c>
      <c r="G76" s="2">
        <v>2.8441760930218799E-99</v>
      </c>
      <c r="H76" s="2">
        <v>1.3154314430226199E-98</v>
      </c>
      <c r="I76">
        <v>1</v>
      </c>
      <c r="J76" s="1">
        <f t="shared" si="4"/>
        <v>9.3121194716347198</v>
      </c>
      <c r="K76" t="s">
        <v>81</v>
      </c>
      <c r="L76">
        <v>74</v>
      </c>
      <c r="M76" s="1">
        <v>-1.26782033593502</v>
      </c>
      <c r="N76" s="1">
        <v>-2.97975276746247</v>
      </c>
      <c r="O76">
        <v>19710</v>
      </c>
      <c r="P76" s="2">
        <v>2.8883282594374302E-3</v>
      </c>
      <c r="Q76" s="2">
        <v>3.7497594947082501E-3</v>
      </c>
      <c r="R76">
        <v>1</v>
      </c>
      <c r="S76" s="1">
        <f t="shared" si="5"/>
        <v>1.26782033593502</v>
      </c>
      <c r="T76" t="s">
        <v>81</v>
      </c>
      <c r="U76">
        <v>74</v>
      </c>
      <c r="V76" s="1">
        <v>-1.4880682395201099</v>
      </c>
      <c r="W76" s="1">
        <v>-20.0399406254664</v>
      </c>
      <c r="X76">
        <v>19674</v>
      </c>
      <c r="Y76" s="2">
        <v>1.88501575522198E-88</v>
      </c>
      <c r="Z76" s="2">
        <v>4.9818273530866699E-88</v>
      </c>
      <c r="AA76">
        <v>1</v>
      </c>
      <c r="AC76" t="s">
        <v>81</v>
      </c>
      <c r="AD76">
        <v>74</v>
      </c>
      <c r="AE76" s="1">
        <v>-1.8060796896269</v>
      </c>
      <c r="AF76" s="1">
        <v>-25.5264122766133</v>
      </c>
      <c r="AG76">
        <v>19674</v>
      </c>
      <c r="AH76" s="2">
        <v>2.0013576644227299E-141</v>
      </c>
      <c r="AI76" s="2">
        <v>1.2341705597273499E-140</v>
      </c>
      <c r="AJ76">
        <v>1</v>
      </c>
      <c r="AM76" t="b">
        <f t="shared" si="6"/>
        <v>1</v>
      </c>
      <c r="AN76" t="b">
        <f t="shared" si="7"/>
        <v>0</v>
      </c>
    </row>
    <row r="77" spans="1:40" x14ac:dyDescent="0.25">
      <c r="A77" t="s">
        <v>162</v>
      </c>
      <c r="B77" t="s">
        <v>236</v>
      </c>
      <c r="C77">
        <v>75</v>
      </c>
      <c r="D77" s="1">
        <v>-16.070282003468101</v>
      </c>
      <c r="E77" s="1">
        <v>-26.4480700640596</v>
      </c>
      <c r="F77">
        <v>19710</v>
      </c>
      <c r="G77" s="2">
        <v>1.67930972119004E-151</v>
      </c>
      <c r="H77" s="2">
        <v>1.0355743280671901E-150</v>
      </c>
      <c r="I77">
        <v>1</v>
      </c>
      <c r="J77" s="1">
        <f t="shared" si="4"/>
        <v>16.070282003468101</v>
      </c>
      <c r="K77" t="s">
        <v>82</v>
      </c>
      <c r="L77">
        <v>75</v>
      </c>
      <c r="M77" s="1">
        <v>-9.6138169637262205</v>
      </c>
      <c r="N77" s="1">
        <v>-16.0128279295207</v>
      </c>
      <c r="O77">
        <v>19710</v>
      </c>
      <c r="P77" s="2">
        <v>2.39213654317146E-57</v>
      </c>
      <c r="Q77" s="2">
        <v>9.8343391219271395E-57</v>
      </c>
      <c r="R77">
        <v>1</v>
      </c>
      <c r="S77" s="1">
        <f t="shared" si="5"/>
        <v>9.6138169637262205</v>
      </c>
      <c r="T77" t="s">
        <v>82</v>
      </c>
      <c r="U77">
        <v>75</v>
      </c>
      <c r="V77" s="1">
        <v>-1.1770509465060699</v>
      </c>
      <c r="W77" s="1">
        <v>-6.58675910968367</v>
      </c>
      <c r="X77">
        <v>19674</v>
      </c>
      <c r="Y77" s="2">
        <v>4.6089871249427398E-11</v>
      </c>
      <c r="Z77" s="2">
        <v>5.1676522309964E-11</v>
      </c>
      <c r="AA77">
        <v>1</v>
      </c>
      <c r="AC77" t="s">
        <v>82</v>
      </c>
      <c r="AD77">
        <v>75</v>
      </c>
      <c r="AE77" s="1">
        <v>-1.5623728646461501</v>
      </c>
      <c r="AF77" s="1">
        <v>-9.4379939973774807</v>
      </c>
      <c r="AG77">
        <v>19674</v>
      </c>
      <c r="AH77" s="2">
        <v>4.2111153223756499E-21</v>
      </c>
      <c r="AI77" s="2">
        <v>5.1937088975966403E-21</v>
      </c>
      <c r="AJ77">
        <v>1</v>
      </c>
      <c r="AM77" t="b">
        <f t="shared" si="6"/>
        <v>1</v>
      </c>
      <c r="AN77" t="b">
        <f t="shared" si="7"/>
        <v>1</v>
      </c>
    </row>
    <row r="80" spans="1:40" x14ac:dyDescent="0.25">
      <c r="D80" s="1">
        <f>AVERAGE(D4:D77)</f>
        <v>-4.6593055790615079</v>
      </c>
      <c r="E80" s="1">
        <f>AVERAGE(E4:E77)</f>
        <v>-9.7896452305220052</v>
      </c>
      <c r="J80" s="1">
        <f>AVERAGE(J4:J77)</f>
        <v>6.6494093688733722</v>
      </c>
      <c r="M80" s="1">
        <f>AVERAGE(M4:M77)</f>
        <v>-1.3936003457952031</v>
      </c>
      <c r="N80" s="1">
        <f>AVERAGE(N4:N77)</f>
        <v>-3.0577292765205208</v>
      </c>
      <c r="S80" s="1">
        <f>AVERAGE(S4:S77)</f>
        <v>4.9308241093645497</v>
      </c>
      <c r="V80" s="1">
        <f>AVERAGE(V4:V77)</f>
        <v>-1.6416795294457336</v>
      </c>
      <c r="W80" s="1">
        <f>AVERAGE(W4:W77)</f>
        <v>-16.574054420365222</v>
      </c>
      <c r="AE80" s="1">
        <f>AVERAGE(AE4:AE77)</f>
        <v>-1.6677464300350171</v>
      </c>
      <c r="AF80" s="1">
        <f>AVERAGE(AF4:AF77)</f>
        <v>-16.852294966183994</v>
      </c>
      <c r="AL80" t="s">
        <v>240</v>
      </c>
      <c r="AM80">
        <f>COUNTIF(AM4:AM77,TRUE)</f>
        <v>65</v>
      </c>
      <c r="AN80">
        <f>COUNTIF(AN4:AN77,TRUE)</f>
        <v>54</v>
      </c>
    </row>
    <row r="81" spans="4:40" x14ac:dyDescent="0.25">
      <c r="D81" s="1" cm="1">
        <f t="array" ref="D81">AVERAGE(ABS(D4:D77))</f>
        <v>6.6942203444087092</v>
      </c>
      <c r="E81" s="1" cm="1">
        <f t="array" ref="E81">AVERAGE(ABS(E4:E77))</f>
        <v>13.560317839606522</v>
      </c>
      <c r="F81" s="1"/>
      <c r="G81" s="1"/>
      <c r="H81" s="1"/>
      <c r="I81" s="1"/>
      <c r="J81" s="1" cm="1">
        <f t="array" ref="J81">AVERAGE(ABS(J4:J77))</f>
        <v>6.6494093688733722</v>
      </c>
      <c r="K81" s="1"/>
      <c r="L81" s="1"/>
      <c r="M81" s="1" cm="1">
        <f t="array" ref="M81">AVERAGE(ABS(M4:M77))</f>
        <v>5.0052807404948618</v>
      </c>
      <c r="N81" s="1" cm="1">
        <f t="array" ref="N81">AVERAGE(ABS(N4:N77))</f>
        <v>9.8095150713703205</v>
      </c>
      <c r="O81" s="1"/>
      <c r="P81" s="1"/>
      <c r="Q81" s="1"/>
      <c r="R81" s="1"/>
      <c r="S81" s="1" cm="1">
        <f t="array" ref="S81">AVERAGE(ABS(S4:S77))</f>
        <v>4.9308241093645497</v>
      </c>
      <c r="T81" s="1"/>
      <c r="U81" s="1"/>
      <c r="V81" s="1" cm="1">
        <f t="array" ref="V81">AVERAGE(ABS(V4:V77))</f>
        <v>1.6585118604551863</v>
      </c>
      <c r="W81" s="1" cm="1">
        <f t="array" ref="W81">AVERAGE(ABS(W4:W77))</f>
        <v>16.685128987049335</v>
      </c>
      <c r="X81" s="1"/>
      <c r="Y81" s="1"/>
      <c r="Z81" s="1"/>
      <c r="AA81" s="1"/>
      <c r="AB81" s="1"/>
      <c r="AC81" s="1"/>
      <c r="AD81" s="1"/>
      <c r="AE81" s="1" cm="1">
        <f t="array" ref="AE81">AVERAGE(ABS(AE4:AE77))</f>
        <v>1.7106883726387527</v>
      </c>
      <c r="AF81" s="1" cm="1">
        <f t="array" ref="AF81">AVERAGE(ABS(AF4:AF77))</f>
        <v>17.197850486598785</v>
      </c>
      <c r="AL81" t="s">
        <v>241</v>
      </c>
      <c r="AM81">
        <f>100*AM80/COUNTA(AM4:AM77)</f>
        <v>87.837837837837839</v>
      </c>
      <c r="AN81">
        <f>100*AN80/COUNTA(AN4:AN77)</f>
        <v>72.972972972972968</v>
      </c>
    </row>
    <row r="84" spans="4:40" x14ac:dyDescent="0.25">
      <c r="I84" t="s">
        <v>242</v>
      </c>
      <c r="J84" s="1">
        <f>AVERAGE(D80,M80)</f>
        <v>-3.0264529624283556</v>
      </c>
    </row>
    <row r="85" spans="4:40" x14ac:dyDescent="0.25">
      <c r="I85" t="s">
        <v>243</v>
      </c>
      <c r="J85" s="1">
        <f>AVERAGE(D81,M81)</f>
        <v>5.8497505424517851</v>
      </c>
    </row>
  </sheetData>
  <conditionalFormatting sqref="D4:D77">
    <cfRule type="colorScale" priority="16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E4:E77">
    <cfRule type="colorScale" priority="15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I1:I1048576">
    <cfRule type="cellIs" dxfId="9" priority="1" operator="greaterThan">
      <formula>0.5</formula>
    </cfRule>
  </conditionalFormatting>
  <conditionalFormatting sqref="M4:M77">
    <cfRule type="colorScale" priority="14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N4:N77">
    <cfRule type="colorScale" priority="13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R1:R1048576">
    <cfRule type="cellIs" dxfId="8" priority="3" operator="greaterThan">
      <formula>0.5</formula>
    </cfRule>
  </conditionalFormatting>
  <conditionalFormatting sqref="V4:V77">
    <cfRule type="colorScale" priority="10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W4:W77">
    <cfRule type="colorScale" priority="9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A2:AA77">
    <cfRule type="cellIs" dxfId="7" priority="6" operator="greaterThan">
      <formula>0.5</formula>
    </cfRule>
  </conditionalFormatting>
  <conditionalFormatting sqref="AE4:AE77">
    <cfRule type="colorScale" priority="8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F4:AF77">
    <cfRule type="colorScale" priority="7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J2:AJ77">
    <cfRule type="cellIs" dxfId="6" priority="5" operator="greaterThan">
      <formula>0.5</formula>
    </cfRule>
  </conditionalFormatting>
  <conditionalFormatting sqref="AM3:AN77">
    <cfRule type="cellIs" dxfId="5" priority="2" operator="equal">
      <formula>FALSE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6C9D-2C2F-4DEF-9BE6-D2C414251DF8}">
  <dimension ref="A1:AN84"/>
  <sheetViews>
    <sheetView topLeftCell="B1" workbookViewId="0">
      <selection activeCell="U1" sqref="U1:U1048576"/>
    </sheetView>
  </sheetViews>
  <sheetFormatPr defaultRowHeight="15" x14ac:dyDescent="0.25"/>
  <cols>
    <col min="1" max="1" width="29" hidden="1" customWidth="1"/>
    <col min="2" max="2" width="29" customWidth="1"/>
    <col min="3" max="3" width="9.140625" hidden="1" customWidth="1"/>
    <col min="6" max="8" width="9.140625" hidden="1" customWidth="1"/>
    <col min="9" max="10" width="9.140625" customWidth="1"/>
    <col min="11" max="12" width="9.140625" hidden="1" customWidth="1"/>
    <col min="15" max="17" width="9.140625" hidden="1" customWidth="1"/>
    <col min="18" max="19" width="9.140625" customWidth="1"/>
    <col min="20" max="21" width="9.140625" hidden="1" customWidth="1"/>
    <col min="24" max="30" width="0" hidden="1" customWidth="1"/>
    <col min="33" max="38" width="0" hidden="1" customWidth="1"/>
  </cols>
  <sheetData>
    <row r="1" spans="1:40" x14ac:dyDescent="0.25">
      <c r="D1" t="s">
        <v>106</v>
      </c>
      <c r="V1" t="s">
        <v>107</v>
      </c>
    </row>
    <row r="2" spans="1:40" x14ac:dyDescent="0.25">
      <c r="D2" t="s">
        <v>0</v>
      </c>
      <c r="M2" t="s">
        <v>1</v>
      </c>
      <c r="V2" t="s">
        <v>0</v>
      </c>
      <c r="AE2" t="s">
        <v>1</v>
      </c>
      <c r="AM2" t="s">
        <v>238</v>
      </c>
      <c r="AN2" t="s">
        <v>239</v>
      </c>
    </row>
    <row r="3" spans="1:40" x14ac:dyDescent="0.25">
      <c r="A3" t="s">
        <v>2</v>
      </c>
      <c r="B3" t="s">
        <v>237</v>
      </c>
      <c r="C3" t="s">
        <v>3</v>
      </c>
      <c r="D3" t="s">
        <v>104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s="6" t="s">
        <v>244</v>
      </c>
      <c r="K3" t="s">
        <v>2</v>
      </c>
      <c r="L3" t="s">
        <v>3</v>
      </c>
      <c r="M3" t="s">
        <v>104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s="6" t="s">
        <v>244</v>
      </c>
      <c r="T3" t="s">
        <v>2</v>
      </c>
      <c r="U3" t="s">
        <v>3</v>
      </c>
      <c r="V3" t="s">
        <v>104</v>
      </c>
      <c r="W3" t="s">
        <v>4</v>
      </c>
      <c r="X3" t="s">
        <v>5</v>
      </c>
      <c r="Y3" t="s">
        <v>6</v>
      </c>
      <c r="Z3" t="s">
        <v>7</v>
      </c>
      <c r="AA3" t="s">
        <v>8</v>
      </c>
      <c r="AC3" t="s">
        <v>2</v>
      </c>
      <c r="AD3" t="s">
        <v>3</v>
      </c>
      <c r="AE3" t="s">
        <v>104</v>
      </c>
      <c r="AF3" t="s">
        <v>4</v>
      </c>
      <c r="AG3" t="s">
        <v>5</v>
      </c>
      <c r="AH3" t="s">
        <v>6</v>
      </c>
      <c r="AI3" t="s">
        <v>7</v>
      </c>
      <c r="AJ3" t="s">
        <v>8</v>
      </c>
    </row>
    <row r="4" spans="1:40" x14ac:dyDescent="0.25">
      <c r="A4" t="s">
        <v>108</v>
      </c>
      <c r="B4" t="s">
        <v>163</v>
      </c>
      <c r="C4">
        <v>1</v>
      </c>
      <c r="D4" s="1">
        <v>-4.4949584574804797</v>
      </c>
      <c r="E4" s="1">
        <v>-6.1301420193318403</v>
      </c>
      <c r="F4">
        <v>12880</v>
      </c>
      <c r="G4" s="2">
        <v>9.0365843634742399E-10</v>
      </c>
      <c r="H4" s="2">
        <v>1.51978918840248E-9</v>
      </c>
      <c r="I4">
        <v>1</v>
      </c>
      <c r="J4" s="1">
        <f>ABS(D4)*I4</f>
        <v>4.4949584574804797</v>
      </c>
      <c r="K4" t="s">
        <v>9</v>
      </c>
      <c r="L4">
        <v>1</v>
      </c>
      <c r="M4" s="1">
        <v>-3.9534087980465098</v>
      </c>
      <c r="N4" s="1">
        <v>-5.41171723684214</v>
      </c>
      <c r="O4">
        <v>12880</v>
      </c>
      <c r="P4" s="2">
        <v>6.3540684422989399E-8</v>
      </c>
      <c r="Q4" s="2">
        <v>1.1468318651954099E-7</v>
      </c>
      <c r="R4">
        <v>1</v>
      </c>
      <c r="S4" s="1">
        <f>ABS(M4)*R4</f>
        <v>3.9534087980465098</v>
      </c>
      <c r="T4" t="s">
        <v>9</v>
      </c>
      <c r="U4">
        <v>1</v>
      </c>
      <c r="V4" s="1">
        <v>-1.69150235369285</v>
      </c>
      <c r="W4" s="1">
        <v>-11.3400598740993</v>
      </c>
      <c r="X4">
        <v>13905</v>
      </c>
      <c r="Y4" s="2">
        <v>1.1216658570803801E-29</v>
      </c>
      <c r="Z4" s="2">
        <v>2.02447008351093E-29</v>
      </c>
      <c r="AA4">
        <v>1</v>
      </c>
      <c r="AC4" t="s">
        <v>9</v>
      </c>
      <c r="AD4">
        <v>1</v>
      </c>
      <c r="AE4" s="1">
        <v>-0.98050366413496803</v>
      </c>
      <c r="AF4" s="1">
        <v>-6.1954151502663697</v>
      </c>
      <c r="AG4">
        <v>13905</v>
      </c>
      <c r="AH4" s="2">
        <v>5.9770505692571802E-10</v>
      </c>
      <c r="AI4" s="2">
        <v>7.6258921056039899E-10</v>
      </c>
      <c r="AJ4">
        <v>1</v>
      </c>
      <c r="AM4" t="b">
        <f>ABS(D4)&gt;ABS(V4)</f>
        <v>1</v>
      </c>
      <c r="AN4" t="b">
        <f>ABS(M4)&gt;ABS(AE4)</f>
        <v>1</v>
      </c>
    </row>
    <row r="5" spans="1:40" x14ac:dyDescent="0.25">
      <c r="A5" s="4" t="s">
        <v>109</v>
      </c>
      <c r="B5" t="s">
        <v>164</v>
      </c>
      <c r="C5">
        <v>2</v>
      </c>
      <c r="D5" s="1">
        <v>5.0139029980471497</v>
      </c>
      <c r="E5" s="1">
        <v>5.7305280736454103</v>
      </c>
      <c r="F5">
        <v>12880</v>
      </c>
      <c r="G5" s="2">
        <v>1.02361201283642E-8</v>
      </c>
      <c r="H5" s="2">
        <v>1.5780685197894799E-8</v>
      </c>
      <c r="I5">
        <v>1</v>
      </c>
      <c r="J5" s="1">
        <f t="shared" ref="J5:J68" si="0">ABS(D5)*I5</f>
        <v>5.0139029980471497</v>
      </c>
      <c r="K5" t="s">
        <v>10</v>
      </c>
      <c r="L5">
        <v>2</v>
      </c>
      <c r="M5" s="1">
        <v>2.8608781678944699</v>
      </c>
      <c r="N5" s="1">
        <v>3.4178953177354199</v>
      </c>
      <c r="O5">
        <v>12880</v>
      </c>
      <c r="P5">
        <v>6.3302633629966397E-4</v>
      </c>
      <c r="Q5">
        <v>8.8384809219198399E-4</v>
      </c>
      <c r="R5">
        <v>1</v>
      </c>
      <c r="S5" s="1">
        <f t="shared" ref="S5:S68" si="1">ABS(M5)*R5</f>
        <v>2.8608781678944699</v>
      </c>
      <c r="T5" t="s">
        <v>10</v>
      </c>
      <c r="U5">
        <v>2</v>
      </c>
      <c r="V5" s="1">
        <v>-1.14657452937143</v>
      </c>
      <c r="W5" s="1">
        <v>-7.6007027082814904</v>
      </c>
      <c r="X5">
        <v>13905</v>
      </c>
      <c r="Y5" s="2">
        <v>3.1333309756686899E-14</v>
      </c>
      <c r="Z5" s="2">
        <v>3.9299405457539502E-14</v>
      </c>
      <c r="AA5">
        <v>1</v>
      </c>
      <c r="AC5" t="s">
        <v>10</v>
      </c>
      <c r="AD5">
        <v>2</v>
      </c>
      <c r="AE5" s="1">
        <v>-1.65245335418656</v>
      </c>
      <c r="AF5" s="1">
        <v>-10.6073290730005</v>
      </c>
      <c r="AG5">
        <v>13905</v>
      </c>
      <c r="AH5">
        <v>3.4689981376415599E-26</v>
      </c>
      <c r="AI5">
        <v>6.2611185898896499E-26</v>
      </c>
      <c r="AJ5">
        <v>1</v>
      </c>
      <c r="AM5" t="b">
        <f t="shared" ref="AM5:AM68" si="2">ABS(D5)&gt;ABS(V5)</f>
        <v>1</v>
      </c>
      <c r="AN5" t="b">
        <f t="shared" ref="AN5:AN68" si="3">ABS(M5)&gt;ABS(AE5)</f>
        <v>1</v>
      </c>
    </row>
    <row r="6" spans="1:40" x14ac:dyDescent="0.25">
      <c r="A6" s="3" t="s">
        <v>110</v>
      </c>
      <c r="B6" t="s">
        <v>165</v>
      </c>
      <c r="C6">
        <v>3</v>
      </c>
      <c r="D6" s="1">
        <v>-6.9918167859539597</v>
      </c>
      <c r="E6" s="1">
        <v>-9.3743163518339703</v>
      </c>
      <c r="F6">
        <v>12880</v>
      </c>
      <c r="G6">
        <v>8.1103660792398094E-21</v>
      </c>
      <c r="H6">
        <v>2.3083349610144E-20</v>
      </c>
      <c r="I6">
        <v>1</v>
      </c>
      <c r="J6" s="1">
        <f t="shared" si="0"/>
        <v>6.9918167859539597</v>
      </c>
      <c r="K6" t="s">
        <v>11</v>
      </c>
      <c r="L6">
        <v>3</v>
      </c>
      <c r="M6" s="1">
        <v>-6.5794195797488504</v>
      </c>
      <c r="N6" s="1">
        <v>-8.0885486150147194</v>
      </c>
      <c r="O6">
        <v>12880</v>
      </c>
      <c r="P6">
        <v>6.5757501706716005E-16</v>
      </c>
      <c r="Q6">
        <v>1.6220183754323301E-15</v>
      </c>
      <c r="R6">
        <v>1</v>
      </c>
      <c r="S6" s="1">
        <f t="shared" si="1"/>
        <v>6.5794195797488504</v>
      </c>
      <c r="T6" t="s">
        <v>11</v>
      </c>
      <c r="U6">
        <v>3</v>
      </c>
      <c r="V6" s="1">
        <v>-3.5781991548226499</v>
      </c>
      <c r="W6" s="1">
        <v>-16.785294193814199</v>
      </c>
      <c r="X6">
        <v>13905</v>
      </c>
      <c r="Y6">
        <v>1.29128027774183E-62</v>
      </c>
      <c r="Z6">
        <v>6.8253386109211002E-62</v>
      </c>
      <c r="AA6">
        <v>1</v>
      </c>
      <c r="AC6" t="s">
        <v>11</v>
      </c>
      <c r="AD6">
        <v>3</v>
      </c>
      <c r="AE6" s="1">
        <v>-3.1942535971980899</v>
      </c>
      <c r="AF6" s="1">
        <v>-14.361073454708199</v>
      </c>
      <c r="AG6">
        <v>13905</v>
      </c>
      <c r="AH6">
        <v>1.9507335240410999E-46</v>
      </c>
      <c r="AI6">
        <v>5.5520877222708396E-46</v>
      </c>
      <c r="AJ6">
        <v>1</v>
      </c>
      <c r="AM6" t="b">
        <f t="shared" si="2"/>
        <v>1</v>
      </c>
      <c r="AN6" t="b">
        <f t="shared" si="3"/>
        <v>1</v>
      </c>
    </row>
    <row r="7" spans="1:40" x14ac:dyDescent="0.25">
      <c r="A7" t="s">
        <v>111</v>
      </c>
      <c r="B7" t="s">
        <v>166</v>
      </c>
      <c r="C7">
        <v>4</v>
      </c>
      <c r="D7" s="1">
        <v>-12.861737498466001</v>
      </c>
      <c r="E7" s="1">
        <v>-15.930689771225699</v>
      </c>
      <c r="F7">
        <v>12880</v>
      </c>
      <c r="G7">
        <v>1.34593807153414E-56</v>
      </c>
      <c r="H7">
        <v>1.9919883458705201E-55</v>
      </c>
      <c r="I7">
        <v>1</v>
      </c>
      <c r="J7" s="1">
        <f t="shared" si="0"/>
        <v>12.861737498466001</v>
      </c>
      <c r="K7" t="s">
        <v>12</v>
      </c>
      <c r="L7">
        <v>4</v>
      </c>
      <c r="M7" s="1">
        <v>-9.7332893826317495</v>
      </c>
      <c r="N7" s="1">
        <v>-13.634651852467099</v>
      </c>
      <c r="O7">
        <v>12880</v>
      </c>
      <c r="P7">
        <v>4.8771742589680603E-42</v>
      </c>
      <c r="Q7">
        <v>2.7762376551048901E-41</v>
      </c>
      <c r="R7">
        <v>1</v>
      </c>
      <c r="S7" s="1">
        <f t="shared" si="1"/>
        <v>9.7332893826317495</v>
      </c>
      <c r="T7" t="s">
        <v>12</v>
      </c>
      <c r="U7">
        <v>4</v>
      </c>
      <c r="V7" s="1">
        <v>-1.9043634573363</v>
      </c>
      <c r="W7" s="1">
        <v>-13.381498646322401</v>
      </c>
      <c r="X7">
        <v>13905</v>
      </c>
      <c r="Y7">
        <v>1.3825661486488601E-40</v>
      </c>
      <c r="Z7">
        <v>3.10029984848534E-40</v>
      </c>
      <c r="AA7">
        <v>1</v>
      </c>
      <c r="AC7" t="s">
        <v>12</v>
      </c>
      <c r="AD7">
        <v>4</v>
      </c>
      <c r="AE7" s="1">
        <v>-1.72379464487543</v>
      </c>
      <c r="AF7" s="1">
        <v>-11.3371385862712</v>
      </c>
      <c r="AG7">
        <v>13905</v>
      </c>
      <c r="AH7">
        <v>1.15938099429911E-29</v>
      </c>
      <c r="AI7">
        <v>2.19985111738806E-29</v>
      </c>
      <c r="AJ7">
        <v>1</v>
      </c>
      <c r="AM7" t="b">
        <f t="shared" si="2"/>
        <v>1</v>
      </c>
      <c r="AN7" t="b">
        <f t="shared" si="3"/>
        <v>1</v>
      </c>
    </row>
    <row r="8" spans="1:40" x14ac:dyDescent="0.25">
      <c r="A8" t="s">
        <v>112</v>
      </c>
      <c r="B8" t="s">
        <v>167</v>
      </c>
      <c r="C8">
        <v>5</v>
      </c>
      <c r="D8" s="1">
        <v>-2.7369469015743002</v>
      </c>
      <c r="E8" s="1">
        <v>-3.1819741929709702</v>
      </c>
      <c r="F8">
        <v>12880</v>
      </c>
      <c r="G8" s="2">
        <v>1.4662210632487101E-3</v>
      </c>
      <c r="H8" s="2">
        <v>1.8389891301763401E-3</v>
      </c>
      <c r="I8">
        <v>1</v>
      </c>
      <c r="J8" s="1">
        <f t="shared" si="0"/>
        <v>2.7369469015743002</v>
      </c>
      <c r="K8" t="s">
        <v>13</v>
      </c>
      <c r="L8">
        <v>5</v>
      </c>
      <c r="M8" s="1">
        <v>-2.7518887434268899</v>
      </c>
      <c r="N8" s="1">
        <v>-3.5053204669358</v>
      </c>
      <c r="O8">
        <v>12880</v>
      </c>
      <c r="P8">
        <v>4.5760839358027799E-4</v>
      </c>
      <c r="Q8">
        <v>6.5121194471039602E-4</v>
      </c>
      <c r="R8">
        <v>1</v>
      </c>
      <c r="S8" s="1">
        <f t="shared" si="1"/>
        <v>2.7518887434268899</v>
      </c>
      <c r="T8" t="s">
        <v>13</v>
      </c>
      <c r="U8">
        <v>5</v>
      </c>
      <c r="V8" s="1">
        <v>-2.5014717338681902</v>
      </c>
      <c r="W8" s="1">
        <v>-13.758986929192</v>
      </c>
      <c r="X8">
        <v>13905</v>
      </c>
      <c r="Y8" s="2">
        <v>8.5753772356816193E-43</v>
      </c>
      <c r="Z8" s="2">
        <v>1.9830559857513701E-42</v>
      </c>
      <c r="AA8">
        <v>1</v>
      </c>
      <c r="AC8" t="s">
        <v>13</v>
      </c>
      <c r="AD8">
        <v>5</v>
      </c>
      <c r="AE8" s="1">
        <v>-2.06124077603774</v>
      </c>
      <c r="AF8" s="1">
        <v>-12.1860873031063</v>
      </c>
      <c r="AG8">
        <v>13905</v>
      </c>
      <c r="AH8">
        <v>5.49478387771043E-34</v>
      </c>
      <c r="AI8">
        <v>1.12948335264047E-33</v>
      </c>
      <c r="AJ8">
        <v>1</v>
      </c>
      <c r="AM8" t="b">
        <f t="shared" si="2"/>
        <v>1</v>
      </c>
      <c r="AN8" t="b">
        <f t="shared" si="3"/>
        <v>1</v>
      </c>
    </row>
    <row r="9" spans="1:40" x14ac:dyDescent="0.25">
      <c r="A9" t="s">
        <v>95</v>
      </c>
      <c r="B9" t="s">
        <v>168</v>
      </c>
      <c r="C9">
        <v>6</v>
      </c>
      <c r="D9" s="1">
        <v>-2.24557368603972</v>
      </c>
      <c r="E9" s="1">
        <v>-3.5147578975957199</v>
      </c>
      <c r="F9">
        <v>12880</v>
      </c>
      <c r="G9" s="2">
        <v>4.4166652272402298E-4</v>
      </c>
      <c r="H9" s="2">
        <v>5.6350556347547695E-4</v>
      </c>
      <c r="I9">
        <v>1</v>
      </c>
      <c r="J9" s="1">
        <f t="shared" si="0"/>
        <v>2.24557368603972</v>
      </c>
      <c r="K9" t="s">
        <v>14</v>
      </c>
      <c r="L9">
        <v>6</v>
      </c>
      <c r="M9" s="1">
        <v>-1.2653447551502901</v>
      </c>
      <c r="N9" s="1">
        <v>-1.9966414253137701</v>
      </c>
      <c r="O9">
        <v>12880</v>
      </c>
      <c r="P9">
        <v>4.5885158512779099E-2</v>
      </c>
      <c r="Q9">
        <v>5.7550876778739803E-2</v>
      </c>
      <c r="R9">
        <v>0</v>
      </c>
      <c r="S9" s="1">
        <f t="shared" si="1"/>
        <v>0</v>
      </c>
      <c r="T9" t="s">
        <v>14</v>
      </c>
      <c r="U9">
        <v>6</v>
      </c>
      <c r="V9" s="1">
        <v>-0.72339850887090995</v>
      </c>
      <c r="W9" s="1">
        <v>-5.8443336050971402</v>
      </c>
      <c r="X9">
        <v>13905</v>
      </c>
      <c r="Y9" s="2">
        <v>5.1999297955031304E-9</v>
      </c>
      <c r="Z9" s="2">
        <v>6.2063678204392202E-9</v>
      </c>
      <c r="AA9">
        <v>1</v>
      </c>
      <c r="AC9" t="s">
        <v>14</v>
      </c>
      <c r="AD9">
        <v>6</v>
      </c>
      <c r="AE9" s="1">
        <v>-0.43355853454273402</v>
      </c>
      <c r="AF9" s="1">
        <v>-3.5068678660000598</v>
      </c>
      <c r="AG9">
        <v>13905</v>
      </c>
      <c r="AH9">
        <v>4.548442867148E-4</v>
      </c>
      <c r="AI9">
        <v>4.87804017636162E-4</v>
      </c>
      <c r="AJ9">
        <v>1</v>
      </c>
      <c r="AM9" t="b">
        <f t="shared" si="2"/>
        <v>1</v>
      </c>
      <c r="AN9" t="b">
        <f t="shared" si="3"/>
        <v>1</v>
      </c>
    </row>
    <row r="10" spans="1:40" x14ac:dyDescent="0.25">
      <c r="A10" t="s">
        <v>85</v>
      </c>
      <c r="B10" t="s">
        <v>169</v>
      </c>
      <c r="C10">
        <v>7</v>
      </c>
      <c r="D10" s="1">
        <v>-2.98435191608147</v>
      </c>
      <c r="E10" s="1">
        <v>-4.2819584976790299</v>
      </c>
      <c r="F10">
        <v>12880</v>
      </c>
      <c r="G10">
        <v>1.86597343024444E-5</v>
      </c>
      <c r="H10">
        <v>2.5105824334198E-5</v>
      </c>
      <c r="I10">
        <v>1</v>
      </c>
      <c r="J10" s="1">
        <f t="shared" si="0"/>
        <v>2.98435191608147</v>
      </c>
      <c r="K10" t="s">
        <v>15</v>
      </c>
      <c r="L10">
        <v>7</v>
      </c>
      <c r="M10" s="1">
        <v>-7.9984597020929504</v>
      </c>
      <c r="N10" s="1">
        <v>-11.879988668619101</v>
      </c>
      <c r="O10">
        <v>12880</v>
      </c>
      <c r="P10">
        <v>2.21953916417378E-32</v>
      </c>
      <c r="Q10">
        <v>8.2122949074429795E-32</v>
      </c>
      <c r="R10">
        <v>1</v>
      </c>
      <c r="S10" s="1">
        <f t="shared" si="1"/>
        <v>7.9984597020929504</v>
      </c>
      <c r="T10" t="s">
        <v>15</v>
      </c>
      <c r="U10">
        <v>7</v>
      </c>
      <c r="V10" s="1">
        <v>-2.53729654257979</v>
      </c>
      <c r="W10" s="1">
        <v>-12.3885921148972</v>
      </c>
      <c r="X10">
        <v>13905</v>
      </c>
      <c r="Y10">
        <v>4.6125223806663702E-35</v>
      </c>
      <c r="Z10">
        <v>8.7519655428028604E-35</v>
      </c>
      <c r="AA10">
        <v>1</v>
      </c>
      <c r="AC10" t="s">
        <v>15</v>
      </c>
      <c r="AD10">
        <v>7</v>
      </c>
      <c r="AE10" s="1">
        <v>-1.99925472448404</v>
      </c>
      <c r="AF10" s="1">
        <v>-11.615997166478801</v>
      </c>
      <c r="AG10">
        <v>13905</v>
      </c>
      <c r="AH10">
        <v>4.7542347776912098E-31</v>
      </c>
      <c r="AI10">
        <v>9.2582466723460494E-31</v>
      </c>
      <c r="AJ10">
        <v>1</v>
      </c>
      <c r="AM10" t="b">
        <f t="shared" si="2"/>
        <v>1</v>
      </c>
      <c r="AN10" t="b">
        <f t="shared" si="3"/>
        <v>1</v>
      </c>
    </row>
    <row r="11" spans="1:40" x14ac:dyDescent="0.25">
      <c r="A11" t="s">
        <v>113</v>
      </c>
      <c r="B11" t="s">
        <v>170</v>
      </c>
      <c r="C11">
        <v>8</v>
      </c>
      <c r="D11" s="1">
        <v>-3.4419382450509901</v>
      </c>
      <c r="E11" s="1">
        <v>-4.8697385340409403</v>
      </c>
      <c r="F11">
        <v>12880</v>
      </c>
      <c r="G11" s="2">
        <v>1.13073274539942E-6</v>
      </c>
      <c r="H11" s="2">
        <v>1.60911967614534E-6</v>
      </c>
      <c r="I11">
        <v>1</v>
      </c>
      <c r="J11" s="1">
        <f t="shared" si="0"/>
        <v>3.4419382450509901</v>
      </c>
      <c r="K11" t="s">
        <v>16</v>
      </c>
      <c r="L11">
        <v>8</v>
      </c>
      <c r="M11" s="1">
        <v>-8.0659333431125297</v>
      </c>
      <c r="N11" s="1">
        <v>-11.5089514575184</v>
      </c>
      <c r="O11">
        <v>12880</v>
      </c>
      <c r="P11">
        <v>1.6762548330684099E-30</v>
      </c>
      <c r="Q11">
        <v>5.9068027450982301E-30</v>
      </c>
      <c r="R11">
        <v>1</v>
      </c>
      <c r="S11" s="1">
        <f t="shared" si="1"/>
        <v>8.0659333431125297</v>
      </c>
      <c r="T11" t="s">
        <v>16</v>
      </c>
      <c r="U11">
        <v>8</v>
      </c>
      <c r="V11" s="1">
        <v>-1.82501580819757</v>
      </c>
      <c r="W11" s="1">
        <v>-13.3777275169526</v>
      </c>
      <c r="X11">
        <v>13905</v>
      </c>
      <c r="Y11" s="2">
        <v>1.4535828514806999E-40</v>
      </c>
      <c r="Z11" s="2">
        <v>3.1636803238109502E-40</v>
      </c>
      <c r="AA11">
        <v>1</v>
      </c>
      <c r="AC11" t="s">
        <v>16</v>
      </c>
      <c r="AD11">
        <v>8</v>
      </c>
      <c r="AE11" s="1">
        <v>-1.7317575352868799</v>
      </c>
      <c r="AF11" s="1">
        <v>-12.0678598705084</v>
      </c>
      <c r="AG11">
        <v>13905</v>
      </c>
      <c r="AH11">
        <v>2.29210058838439E-33</v>
      </c>
      <c r="AI11">
        <v>4.5842011767687801E-33</v>
      </c>
      <c r="AJ11">
        <v>1</v>
      </c>
      <c r="AM11" t="b">
        <f t="shared" si="2"/>
        <v>1</v>
      </c>
      <c r="AN11" t="b">
        <f t="shared" si="3"/>
        <v>1</v>
      </c>
    </row>
    <row r="12" spans="1:40" x14ac:dyDescent="0.25">
      <c r="A12" t="s">
        <v>114</v>
      </c>
      <c r="B12" t="s">
        <v>171</v>
      </c>
      <c r="C12">
        <v>9</v>
      </c>
      <c r="D12" s="1">
        <v>-6.3866507663470999</v>
      </c>
      <c r="E12" s="1">
        <v>-8.9734354795414895</v>
      </c>
      <c r="F12">
        <v>12880</v>
      </c>
      <c r="G12">
        <v>3.2679332019176202E-19</v>
      </c>
      <c r="H12">
        <v>8.9565576645149697E-19</v>
      </c>
      <c r="I12">
        <v>1</v>
      </c>
      <c r="J12" s="1">
        <f t="shared" si="0"/>
        <v>6.3866507663470999</v>
      </c>
      <c r="K12" t="s">
        <v>17</v>
      </c>
      <c r="L12">
        <v>9</v>
      </c>
      <c r="M12" s="1">
        <v>-8.8355772236171806</v>
      </c>
      <c r="N12" s="1">
        <v>-12.2377301534552</v>
      </c>
      <c r="O12">
        <v>12880</v>
      </c>
      <c r="P12">
        <v>3.0275219171434298E-34</v>
      </c>
      <c r="Q12">
        <v>1.1791401150979599E-33</v>
      </c>
      <c r="R12">
        <v>1</v>
      </c>
      <c r="S12" s="1">
        <f t="shared" si="1"/>
        <v>8.8355772236171806</v>
      </c>
      <c r="T12" t="s">
        <v>17</v>
      </c>
      <c r="U12">
        <v>9</v>
      </c>
      <c r="V12" s="1">
        <v>-1.9305421364147699</v>
      </c>
      <c r="W12" s="1">
        <v>-15.461084987817699</v>
      </c>
      <c r="X12">
        <v>13905</v>
      </c>
      <c r="Y12">
        <v>1.76903202151424E-53</v>
      </c>
      <c r="Z12">
        <v>6.8899141890554599E-53</v>
      </c>
      <c r="AA12">
        <v>1</v>
      </c>
      <c r="AC12" t="s">
        <v>17</v>
      </c>
      <c r="AD12">
        <v>9</v>
      </c>
      <c r="AE12" s="1">
        <v>-2.38924952007187</v>
      </c>
      <c r="AF12" s="1">
        <v>-17.090066310797202</v>
      </c>
      <c r="AG12">
        <v>13905</v>
      </c>
      <c r="AH12">
        <v>8.0696391188766993E-65</v>
      </c>
      <c r="AI12">
        <v>4.5934868830528898E-64</v>
      </c>
      <c r="AJ12">
        <v>1</v>
      </c>
      <c r="AM12" t="b">
        <f t="shared" si="2"/>
        <v>1</v>
      </c>
      <c r="AN12" t="b">
        <f t="shared" si="3"/>
        <v>1</v>
      </c>
    </row>
    <row r="13" spans="1:40" x14ac:dyDescent="0.25">
      <c r="A13" t="s">
        <v>115</v>
      </c>
      <c r="B13" t="s">
        <v>172</v>
      </c>
      <c r="C13">
        <v>10</v>
      </c>
      <c r="D13" s="1">
        <v>-8.1216410507985497</v>
      </c>
      <c r="E13" s="1">
        <v>-10.335570953601099</v>
      </c>
      <c r="F13">
        <v>12880</v>
      </c>
      <c r="G13" s="2">
        <v>6.0889041403545502E-25</v>
      </c>
      <c r="H13" s="2">
        <v>2.2528945319311801E-24</v>
      </c>
      <c r="I13">
        <v>1</v>
      </c>
      <c r="J13" s="1">
        <f t="shared" si="0"/>
        <v>8.1216410507985497</v>
      </c>
      <c r="K13" t="s">
        <v>18</v>
      </c>
      <c r="L13">
        <v>10</v>
      </c>
      <c r="M13" s="1">
        <v>-10.803611143852899</v>
      </c>
      <c r="N13" s="1">
        <v>-13.4752563413102</v>
      </c>
      <c r="O13">
        <v>12880</v>
      </c>
      <c r="P13" s="2">
        <v>4.1522900372381101E-41</v>
      </c>
      <c r="Q13" s="2">
        <v>2.1947818768258599E-40</v>
      </c>
      <c r="R13">
        <v>1</v>
      </c>
      <c r="S13" s="1">
        <f t="shared" si="1"/>
        <v>10.803611143852899</v>
      </c>
      <c r="T13" t="s">
        <v>18</v>
      </c>
      <c r="U13">
        <v>10</v>
      </c>
      <c r="V13" s="1">
        <v>-2.0393686600807501</v>
      </c>
      <c r="W13" s="1">
        <v>-9.3961052251687693</v>
      </c>
      <c r="X13">
        <v>13905</v>
      </c>
      <c r="Y13" s="2">
        <v>6.5304657533939599E-21</v>
      </c>
      <c r="Z13" s="2">
        <v>9.6650893150230694E-21</v>
      </c>
      <c r="AA13">
        <v>1</v>
      </c>
      <c r="AC13" t="s">
        <v>18</v>
      </c>
      <c r="AD13">
        <v>10</v>
      </c>
      <c r="AE13" s="1">
        <v>-1.2729619639551399</v>
      </c>
      <c r="AF13" s="1">
        <v>-6.6381126227297802</v>
      </c>
      <c r="AG13">
        <v>13905</v>
      </c>
      <c r="AH13" s="2">
        <v>3.2950432069059898E-11</v>
      </c>
      <c r="AI13" s="2">
        <v>4.2777753914218103E-11</v>
      </c>
      <c r="AJ13">
        <v>1</v>
      </c>
      <c r="AM13" t="b">
        <f t="shared" si="2"/>
        <v>1</v>
      </c>
      <c r="AN13" t="b">
        <f t="shared" si="3"/>
        <v>1</v>
      </c>
    </row>
    <row r="14" spans="1:40" x14ac:dyDescent="0.25">
      <c r="A14" t="s">
        <v>86</v>
      </c>
      <c r="B14" t="s">
        <v>173</v>
      </c>
      <c r="C14">
        <v>11</v>
      </c>
      <c r="D14" s="1">
        <v>0.82975827064335494</v>
      </c>
      <c r="E14" s="1">
        <v>1.06916789686893</v>
      </c>
      <c r="F14">
        <v>12880</v>
      </c>
      <c r="G14" s="2">
        <v>0.285014058138997</v>
      </c>
      <c r="H14" s="2">
        <v>0.31016235738655601</v>
      </c>
      <c r="I14">
        <v>0</v>
      </c>
      <c r="J14" s="1">
        <f t="shared" si="0"/>
        <v>0</v>
      </c>
      <c r="K14" t="s">
        <v>19</v>
      </c>
      <c r="L14">
        <v>11</v>
      </c>
      <c r="M14" s="1">
        <v>0.30174883204479203</v>
      </c>
      <c r="N14" s="1">
        <v>0.39786773427241501</v>
      </c>
      <c r="O14">
        <v>12880</v>
      </c>
      <c r="P14" s="2">
        <v>0.69073427905453499</v>
      </c>
      <c r="Q14" s="2">
        <v>0.71992023450754405</v>
      </c>
      <c r="R14">
        <v>0</v>
      </c>
      <c r="S14" s="1">
        <f t="shared" si="1"/>
        <v>0</v>
      </c>
      <c r="T14" t="s">
        <v>19</v>
      </c>
      <c r="U14">
        <v>11</v>
      </c>
      <c r="V14" s="1">
        <v>-0.41949600311645502</v>
      </c>
      <c r="W14" s="1">
        <v>-2.3484743579020999</v>
      </c>
      <c r="X14">
        <v>13905</v>
      </c>
      <c r="Y14" s="2">
        <v>1.88644236719205E-2</v>
      </c>
      <c r="Z14" s="2">
        <v>1.9388435440585002E-2</v>
      </c>
      <c r="AA14">
        <v>1</v>
      </c>
      <c r="AC14" t="s">
        <v>19</v>
      </c>
      <c r="AD14">
        <v>11</v>
      </c>
      <c r="AE14" s="1">
        <v>0.74124852697505905</v>
      </c>
      <c r="AF14" s="1">
        <v>4.1406084934751997</v>
      </c>
      <c r="AG14">
        <v>13905</v>
      </c>
      <c r="AH14" s="2">
        <v>3.4843000922612401E-5</v>
      </c>
      <c r="AI14" s="2">
        <v>3.8483314451840499E-5</v>
      </c>
      <c r="AJ14">
        <v>1</v>
      </c>
      <c r="AM14" t="b">
        <f t="shared" si="2"/>
        <v>1</v>
      </c>
      <c r="AN14" t="b">
        <f t="shared" si="3"/>
        <v>0</v>
      </c>
    </row>
    <row r="15" spans="1:40" x14ac:dyDescent="0.25">
      <c r="A15" t="s">
        <v>116</v>
      </c>
      <c r="B15" t="s">
        <v>174</v>
      </c>
      <c r="C15">
        <v>12</v>
      </c>
      <c r="D15" s="1">
        <v>-12.6971900126123</v>
      </c>
      <c r="E15" s="1">
        <v>-16.786045356077999</v>
      </c>
      <c r="F15">
        <v>12880</v>
      </c>
      <c r="G15">
        <v>1.42546942057663E-62</v>
      </c>
      <c r="H15">
        <v>2.63711842806677E-61</v>
      </c>
      <c r="I15">
        <v>1</v>
      </c>
      <c r="J15" s="1">
        <f t="shared" si="0"/>
        <v>12.6971900126123</v>
      </c>
      <c r="K15" t="s">
        <v>20</v>
      </c>
      <c r="L15">
        <v>12</v>
      </c>
      <c r="M15" s="1">
        <v>-10.689369913049701</v>
      </c>
      <c r="N15" s="1">
        <v>-16.065653382283799</v>
      </c>
      <c r="O15">
        <v>12880</v>
      </c>
      <c r="P15">
        <v>1.6069986365038001E-57</v>
      </c>
      <c r="Q15">
        <v>2.3783579820256299E-56</v>
      </c>
      <c r="R15">
        <v>1</v>
      </c>
      <c r="S15" s="1">
        <f t="shared" si="1"/>
        <v>10.689369913049701</v>
      </c>
      <c r="T15" t="s">
        <v>20</v>
      </c>
      <c r="U15">
        <v>12</v>
      </c>
      <c r="V15" s="1">
        <v>-1.97074368627116</v>
      </c>
      <c r="W15" s="1">
        <v>-14.983359808746799</v>
      </c>
      <c r="X15">
        <v>13905</v>
      </c>
      <c r="Y15">
        <v>2.3305344451231001E-50</v>
      </c>
      <c r="Z15">
        <v>7.8390704063231702E-50</v>
      </c>
      <c r="AA15">
        <v>1</v>
      </c>
      <c r="AC15" t="s">
        <v>20</v>
      </c>
      <c r="AD15">
        <v>12</v>
      </c>
      <c r="AE15" s="1">
        <v>-1.89407023560876</v>
      </c>
      <c r="AF15" s="1">
        <v>-14.580274773455301</v>
      </c>
      <c r="AG15">
        <v>13905</v>
      </c>
      <c r="AH15">
        <v>8.4457613007600795E-48</v>
      </c>
      <c r="AI15">
        <v>2.4999453450249799E-47</v>
      </c>
      <c r="AJ15">
        <v>1</v>
      </c>
      <c r="AM15" t="b">
        <f t="shared" si="2"/>
        <v>1</v>
      </c>
      <c r="AN15" t="b">
        <f t="shared" si="3"/>
        <v>1</v>
      </c>
    </row>
    <row r="16" spans="1:40" x14ac:dyDescent="0.25">
      <c r="A16" t="s">
        <v>117</v>
      </c>
      <c r="B16" t="s">
        <v>175</v>
      </c>
      <c r="C16">
        <v>13</v>
      </c>
      <c r="D16" s="1">
        <v>-8.8187523785669004</v>
      </c>
      <c r="E16" s="1">
        <v>-9.7696893788626706</v>
      </c>
      <c r="F16">
        <v>12880</v>
      </c>
      <c r="G16" s="2">
        <v>1.8181077318662199E-22</v>
      </c>
      <c r="H16" s="2">
        <v>5.8495640068739397E-22</v>
      </c>
      <c r="I16">
        <v>1</v>
      </c>
      <c r="J16" s="1">
        <f t="shared" si="0"/>
        <v>8.8187523785669004</v>
      </c>
      <c r="K16" t="s">
        <v>21</v>
      </c>
      <c r="L16">
        <v>13</v>
      </c>
      <c r="M16" s="1">
        <v>-0.608631325781536</v>
      </c>
      <c r="N16" s="1">
        <v>-0.70559745711875399</v>
      </c>
      <c r="O16">
        <v>12880</v>
      </c>
      <c r="P16">
        <v>0.48045126687360301</v>
      </c>
      <c r="Q16">
        <v>0.52284402571539201</v>
      </c>
      <c r="R16">
        <v>0</v>
      </c>
      <c r="S16" s="1">
        <f t="shared" si="1"/>
        <v>0</v>
      </c>
      <c r="T16" t="s">
        <v>21</v>
      </c>
      <c r="U16">
        <v>13</v>
      </c>
      <c r="V16" s="1">
        <v>-1.8037279918056399</v>
      </c>
      <c r="W16" s="1">
        <v>-10.048365637735399</v>
      </c>
      <c r="X16">
        <v>13905</v>
      </c>
      <c r="Y16" s="2">
        <v>1.1249890487092701E-23</v>
      </c>
      <c r="Z16" s="2">
        <v>1.8499819912108E-23</v>
      </c>
      <c r="AA16">
        <v>1</v>
      </c>
      <c r="AC16" t="s">
        <v>21</v>
      </c>
      <c r="AD16">
        <v>13</v>
      </c>
      <c r="AE16" s="1">
        <v>-1.9839042506990501</v>
      </c>
      <c r="AF16" s="1">
        <v>-10.151614581284001</v>
      </c>
      <c r="AG16">
        <v>13905</v>
      </c>
      <c r="AH16">
        <v>3.9557996547834004E-24</v>
      </c>
      <c r="AI16">
        <v>6.5050927656438098E-24</v>
      </c>
      <c r="AJ16">
        <v>1</v>
      </c>
      <c r="AM16" t="b">
        <f t="shared" si="2"/>
        <v>1</v>
      </c>
      <c r="AN16" t="b">
        <f t="shared" si="3"/>
        <v>0</v>
      </c>
    </row>
    <row r="17" spans="1:40" x14ac:dyDescent="0.25">
      <c r="A17" t="s">
        <v>118</v>
      </c>
      <c r="B17" t="s">
        <v>176</v>
      </c>
      <c r="C17">
        <v>14</v>
      </c>
      <c r="D17" s="1">
        <v>-10.694819338111101</v>
      </c>
      <c r="E17" s="1">
        <v>-14.0142913566307</v>
      </c>
      <c r="F17">
        <v>12880</v>
      </c>
      <c r="G17" s="2">
        <v>2.69497822253137E-44</v>
      </c>
      <c r="H17" s="2">
        <v>2.4928548558415201E-43</v>
      </c>
      <c r="I17">
        <v>1</v>
      </c>
      <c r="J17" s="1">
        <f t="shared" si="0"/>
        <v>10.694819338111101</v>
      </c>
      <c r="K17" t="s">
        <v>22</v>
      </c>
      <c r="L17">
        <v>14</v>
      </c>
      <c r="M17" s="1">
        <v>-1.9148966764759101</v>
      </c>
      <c r="N17" s="1">
        <v>-2.4506865615467301</v>
      </c>
      <c r="O17">
        <v>12880</v>
      </c>
      <c r="P17">
        <v>1.4271606938897299E-2</v>
      </c>
      <c r="Q17">
        <v>1.8858909169257199E-2</v>
      </c>
      <c r="R17">
        <v>1</v>
      </c>
      <c r="S17" s="1">
        <f t="shared" si="1"/>
        <v>1.9148966764759101</v>
      </c>
      <c r="T17" t="s">
        <v>22</v>
      </c>
      <c r="U17">
        <v>14</v>
      </c>
      <c r="V17" s="1">
        <v>-2.3610784820147002</v>
      </c>
      <c r="W17" s="1">
        <v>-15.9735861786136</v>
      </c>
      <c r="X17">
        <v>13905</v>
      </c>
      <c r="Y17" s="2">
        <v>6.2618912274949995E-57</v>
      </c>
      <c r="Z17" s="2">
        <v>2.8961246927164401E-56</v>
      </c>
      <c r="AA17">
        <v>1</v>
      </c>
      <c r="AC17" t="s">
        <v>22</v>
      </c>
      <c r="AD17">
        <v>14</v>
      </c>
      <c r="AE17" s="1">
        <v>-2.2303099601931198</v>
      </c>
      <c r="AF17" s="1">
        <v>-15.2558610347387</v>
      </c>
      <c r="AG17">
        <v>13905</v>
      </c>
      <c r="AH17">
        <v>3.9757894680898297E-52</v>
      </c>
      <c r="AI17">
        <v>1.54846537178235E-51</v>
      </c>
      <c r="AJ17">
        <v>1</v>
      </c>
      <c r="AM17" t="b">
        <f t="shared" si="2"/>
        <v>1</v>
      </c>
      <c r="AN17" t="b">
        <f t="shared" si="3"/>
        <v>0</v>
      </c>
    </row>
    <row r="18" spans="1:40" x14ac:dyDescent="0.25">
      <c r="A18" t="s">
        <v>119</v>
      </c>
      <c r="B18" t="s">
        <v>177</v>
      </c>
      <c r="C18">
        <v>15</v>
      </c>
      <c r="D18" s="1">
        <v>-6.61845912079405</v>
      </c>
      <c r="E18" s="1">
        <v>-11.1432118232514</v>
      </c>
      <c r="F18">
        <v>12880</v>
      </c>
      <c r="G18" s="2">
        <v>1.0454209171530899E-28</v>
      </c>
      <c r="H18" s="2">
        <v>4.29784154829606E-28</v>
      </c>
      <c r="I18">
        <v>1</v>
      </c>
      <c r="J18" s="1">
        <f t="shared" si="0"/>
        <v>6.61845912079405</v>
      </c>
      <c r="K18" t="s">
        <v>23</v>
      </c>
      <c r="L18">
        <v>15</v>
      </c>
      <c r="M18" s="1">
        <v>-2.7571459109785401</v>
      </c>
      <c r="N18" s="1">
        <v>-4.1353818394467403</v>
      </c>
      <c r="O18">
        <v>12880</v>
      </c>
      <c r="P18">
        <v>3.5661227232441599E-5</v>
      </c>
      <c r="Q18">
        <v>5.4570784946081401E-5</v>
      </c>
      <c r="R18">
        <v>1</v>
      </c>
      <c r="S18" s="1">
        <f t="shared" si="1"/>
        <v>2.7571459109785401</v>
      </c>
      <c r="T18" t="s">
        <v>23</v>
      </c>
      <c r="U18">
        <v>15</v>
      </c>
      <c r="V18" s="1">
        <v>-2.8715981452016699</v>
      </c>
      <c r="W18" s="1">
        <v>-22.208380131263901</v>
      </c>
      <c r="X18">
        <v>13905</v>
      </c>
      <c r="Y18" s="2">
        <v>2.0802578772629599E-107</v>
      </c>
      <c r="Z18" s="2">
        <v>1.5393908291745899E-105</v>
      </c>
      <c r="AA18">
        <v>1</v>
      </c>
      <c r="AC18" t="s">
        <v>23</v>
      </c>
      <c r="AD18">
        <v>15</v>
      </c>
      <c r="AE18" s="1">
        <v>-2.5987344743051799</v>
      </c>
      <c r="AF18" s="1">
        <v>-20.570352833763099</v>
      </c>
      <c r="AG18">
        <v>13905</v>
      </c>
      <c r="AH18">
        <v>1.2048553375434599E-92</v>
      </c>
      <c r="AI18">
        <v>2.9719764992738799E-91</v>
      </c>
      <c r="AJ18">
        <v>1</v>
      </c>
      <c r="AM18" t="b">
        <f t="shared" si="2"/>
        <v>1</v>
      </c>
      <c r="AN18" t="b">
        <f t="shared" si="3"/>
        <v>1</v>
      </c>
    </row>
    <row r="19" spans="1:40" x14ac:dyDescent="0.25">
      <c r="A19" t="s">
        <v>120</v>
      </c>
      <c r="B19" t="s">
        <v>178</v>
      </c>
      <c r="C19">
        <v>16</v>
      </c>
      <c r="D19" s="1">
        <v>-4.47871392079771</v>
      </c>
      <c r="E19" s="1">
        <v>-7.7557050460836399</v>
      </c>
      <c r="F19">
        <v>12880</v>
      </c>
      <c r="G19">
        <v>9.4443220213185195E-15</v>
      </c>
      <c r="H19">
        <v>1.9967995130787698E-14</v>
      </c>
      <c r="I19">
        <v>1</v>
      </c>
      <c r="J19" s="1">
        <f t="shared" si="0"/>
        <v>4.47871392079771</v>
      </c>
      <c r="K19" t="s">
        <v>24</v>
      </c>
      <c r="L19">
        <v>16</v>
      </c>
      <c r="M19" s="1">
        <v>-2.4042707776108201</v>
      </c>
      <c r="N19" s="1">
        <v>-4.0768588410429398</v>
      </c>
      <c r="O19">
        <v>12880</v>
      </c>
      <c r="P19">
        <v>4.59224035458273E-5</v>
      </c>
      <c r="Q19">
        <v>6.7965157247824398E-5</v>
      </c>
      <c r="R19">
        <v>1</v>
      </c>
      <c r="S19" s="1">
        <f t="shared" si="1"/>
        <v>2.4042707776108201</v>
      </c>
      <c r="T19" t="s">
        <v>24</v>
      </c>
      <c r="U19">
        <v>16</v>
      </c>
      <c r="V19" s="1">
        <v>-2.89038277352507</v>
      </c>
      <c r="W19" s="1">
        <v>-21.8904966816844</v>
      </c>
      <c r="X19">
        <v>13905</v>
      </c>
      <c r="Y19">
        <v>1.84219478752877E-104</v>
      </c>
      <c r="Z19">
        <v>6.8161207138564799E-103</v>
      </c>
      <c r="AA19">
        <v>1</v>
      </c>
      <c r="AC19" t="s">
        <v>24</v>
      </c>
      <c r="AD19">
        <v>16</v>
      </c>
      <c r="AE19" s="1">
        <v>-2.78866117334778</v>
      </c>
      <c r="AF19" s="1">
        <v>-21.170974145391799</v>
      </c>
      <c r="AG19">
        <v>13905</v>
      </c>
      <c r="AH19">
        <v>6.1691130685691105E-98</v>
      </c>
      <c r="AI19">
        <v>2.2825718353705702E-96</v>
      </c>
      <c r="AJ19">
        <v>1</v>
      </c>
      <c r="AM19" t="b">
        <f t="shared" si="2"/>
        <v>1</v>
      </c>
      <c r="AN19" t="b">
        <f t="shared" si="3"/>
        <v>0</v>
      </c>
    </row>
    <row r="20" spans="1:40" x14ac:dyDescent="0.25">
      <c r="A20" s="3" t="s">
        <v>96</v>
      </c>
      <c r="B20" t="s">
        <v>179</v>
      </c>
      <c r="C20">
        <v>17</v>
      </c>
      <c r="D20" s="1">
        <v>-18.162816237187901</v>
      </c>
      <c r="E20" s="1">
        <v>-22.419558439002898</v>
      </c>
      <c r="F20">
        <v>12880</v>
      </c>
      <c r="G20">
        <v>3.0793849143751302E-109</v>
      </c>
      <c r="H20">
        <v>1.1393724183188E-107</v>
      </c>
      <c r="I20">
        <v>1</v>
      </c>
      <c r="J20" s="1">
        <f t="shared" si="0"/>
        <v>18.162816237187901</v>
      </c>
      <c r="K20" t="s">
        <v>25</v>
      </c>
      <c r="L20">
        <v>17</v>
      </c>
      <c r="M20" s="1">
        <v>-21.0434481280485</v>
      </c>
      <c r="N20" s="1">
        <v>-25.836056374147098</v>
      </c>
      <c r="O20">
        <v>12880</v>
      </c>
      <c r="P20" s="2">
        <v>1.5304707194195299E-143</v>
      </c>
      <c r="Q20" s="2">
        <v>1.13254833237045E-141</v>
      </c>
      <c r="R20">
        <v>1</v>
      </c>
      <c r="S20" s="1">
        <f t="shared" si="1"/>
        <v>21.0434481280485</v>
      </c>
      <c r="T20" t="s">
        <v>25</v>
      </c>
      <c r="U20">
        <v>17</v>
      </c>
      <c r="V20" s="1">
        <v>-1.4234728682706199</v>
      </c>
      <c r="W20" s="1">
        <v>-7.6090152044605803</v>
      </c>
      <c r="X20">
        <v>13905</v>
      </c>
      <c r="Y20">
        <v>2.9390590789545803E-14</v>
      </c>
      <c r="Z20">
        <v>3.7498339972868802E-14</v>
      </c>
      <c r="AA20">
        <v>1</v>
      </c>
      <c r="AC20" t="s">
        <v>25</v>
      </c>
      <c r="AD20">
        <v>17</v>
      </c>
      <c r="AE20" s="1">
        <v>-1.89178880206301</v>
      </c>
      <c r="AF20" s="1">
        <v>-9.1594276864102895</v>
      </c>
      <c r="AG20">
        <v>13905</v>
      </c>
      <c r="AH20" s="2">
        <v>5.9358728670368198E-20</v>
      </c>
      <c r="AI20" s="2">
        <v>8.6128351404063705E-20</v>
      </c>
      <c r="AJ20">
        <v>1</v>
      </c>
      <c r="AM20" t="b">
        <f t="shared" si="2"/>
        <v>1</v>
      </c>
      <c r="AN20" t="b">
        <f t="shared" si="3"/>
        <v>1</v>
      </c>
    </row>
    <row r="21" spans="1:40" x14ac:dyDescent="0.25">
      <c r="A21" t="s">
        <v>121</v>
      </c>
      <c r="B21" t="s">
        <v>180</v>
      </c>
      <c r="C21">
        <v>18</v>
      </c>
      <c r="D21" s="1">
        <v>-10.1313698127225</v>
      </c>
      <c r="E21" s="1">
        <v>-13.7847821422334</v>
      </c>
      <c r="F21">
        <v>12880</v>
      </c>
      <c r="G21">
        <v>6.3460473576175001E-43</v>
      </c>
      <c r="H21">
        <v>5.2178611607077197E-42</v>
      </c>
      <c r="I21">
        <v>1</v>
      </c>
      <c r="J21" s="1">
        <f t="shared" si="0"/>
        <v>10.1313698127225</v>
      </c>
      <c r="K21" t="s">
        <v>26</v>
      </c>
      <c r="L21">
        <v>18</v>
      </c>
      <c r="M21" s="1">
        <v>-10.1762122529026</v>
      </c>
      <c r="N21" s="1">
        <v>-14.6545313562458</v>
      </c>
      <c r="O21">
        <v>12880</v>
      </c>
      <c r="P21">
        <v>3.0799090602065799E-48</v>
      </c>
      <c r="Q21">
        <v>2.8489158806910801E-47</v>
      </c>
      <c r="R21">
        <v>1</v>
      </c>
      <c r="S21" s="1">
        <f t="shared" si="1"/>
        <v>10.1762122529026</v>
      </c>
      <c r="T21" t="s">
        <v>26</v>
      </c>
      <c r="U21">
        <v>18</v>
      </c>
      <c r="V21" s="1">
        <v>-0.90116876397485901</v>
      </c>
      <c r="W21" s="1">
        <v>-5.2927197746636496</v>
      </c>
      <c r="X21">
        <v>13905</v>
      </c>
      <c r="Y21">
        <v>1.22341829005367E-7</v>
      </c>
      <c r="Z21">
        <v>1.39281466867649E-7</v>
      </c>
      <c r="AA21">
        <v>1</v>
      </c>
      <c r="AC21" t="s">
        <v>26</v>
      </c>
      <c r="AD21">
        <v>18</v>
      </c>
      <c r="AE21" s="1">
        <v>-0.97663212741118999</v>
      </c>
      <c r="AF21" s="1">
        <v>-5.52569247955668</v>
      </c>
      <c r="AG21">
        <v>13905</v>
      </c>
      <c r="AH21">
        <v>3.3408916257286798E-8</v>
      </c>
      <c r="AI21">
        <v>3.92422190958606E-8</v>
      </c>
      <c r="AJ21">
        <v>1</v>
      </c>
      <c r="AM21" t="b">
        <f t="shared" si="2"/>
        <v>1</v>
      </c>
      <c r="AN21" t="b">
        <f t="shared" si="3"/>
        <v>1</v>
      </c>
    </row>
    <row r="22" spans="1:40" x14ac:dyDescent="0.25">
      <c r="A22" s="4" t="s">
        <v>103</v>
      </c>
      <c r="B22" t="s">
        <v>181</v>
      </c>
      <c r="C22">
        <v>19</v>
      </c>
      <c r="D22" s="1">
        <v>4.9899333803895898</v>
      </c>
      <c r="E22" s="1">
        <v>6.6362201761224702</v>
      </c>
      <c r="F22">
        <v>12880</v>
      </c>
      <c r="G22">
        <v>3.3471187063794898E-11</v>
      </c>
      <c r="H22">
        <v>5.8973043874305399E-11</v>
      </c>
      <c r="I22">
        <v>1</v>
      </c>
      <c r="J22" s="1">
        <f t="shared" si="0"/>
        <v>4.9899333803895898</v>
      </c>
      <c r="K22" t="s">
        <v>27</v>
      </c>
      <c r="L22">
        <v>19</v>
      </c>
      <c r="M22" s="1">
        <v>1.27678028057685</v>
      </c>
      <c r="N22" s="1">
        <v>1.71049386111257</v>
      </c>
      <c r="O22">
        <v>12880</v>
      </c>
      <c r="P22">
        <v>8.7198669230622305E-2</v>
      </c>
      <c r="Q22">
        <v>0.10578199218141</v>
      </c>
      <c r="R22">
        <v>0</v>
      </c>
      <c r="S22" s="1">
        <f t="shared" si="1"/>
        <v>0</v>
      </c>
      <c r="T22" t="s">
        <v>27</v>
      </c>
      <c r="U22">
        <v>19</v>
      </c>
      <c r="V22" s="1">
        <v>-1.79541173479564</v>
      </c>
      <c r="W22" s="1">
        <v>-14.2551341502267</v>
      </c>
      <c r="X22">
        <v>13905</v>
      </c>
      <c r="Y22">
        <v>8.7515327070743996E-46</v>
      </c>
      <c r="Z22">
        <v>2.5904536812940199E-45</v>
      </c>
      <c r="AA22">
        <v>1</v>
      </c>
      <c r="AC22" t="s">
        <v>27</v>
      </c>
      <c r="AD22">
        <v>19</v>
      </c>
      <c r="AE22" s="1">
        <v>-2.0516373529099998</v>
      </c>
      <c r="AF22" s="1">
        <v>-15.8763897078826</v>
      </c>
      <c r="AG22">
        <v>13905</v>
      </c>
      <c r="AH22">
        <v>2.8805224660732099E-56</v>
      </c>
      <c r="AI22">
        <v>1.3322416405588601E-55</v>
      </c>
      <c r="AJ22">
        <v>1</v>
      </c>
      <c r="AM22" t="b">
        <f t="shared" si="2"/>
        <v>1</v>
      </c>
      <c r="AN22" t="b">
        <f t="shared" si="3"/>
        <v>0</v>
      </c>
    </row>
    <row r="23" spans="1:40" x14ac:dyDescent="0.25">
      <c r="A23" t="s">
        <v>122</v>
      </c>
      <c r="B23" t="s">
        <v>182</v>
      </c>
      <c r="C23">
        <v>20</v>
      </c>
      <c r="D23" s="1">
        <v>1.47872228625952</v>
      </c>
      <c r="E23" s="1">
        <v>1.81056066387172</v>
      </c>
      <c r="F23">
        <v>12880</v>
      </c>
      <c r="G23">
        <v>7.0232177414645894E-2</v>
      </c>
      <c r="H23">
        <v>7.9956632748981502E-2</v>
      </c>
      <c r="I23">
        <v>0</v>
      </c>
      <c r="J23" s="1">
        <f t="shared" si="0"/>
        <v>0</v>
      </c>
      <c r="K23" t="s">
        <v>28</v>
      </c>
      <c r="L23">
        <v>20</v>
      </c>
      <c r="M23" s="1">
        <v>-1.3570262168737199</v>
      </c>
      <c r="N23" s="1">
        <v>-1.6537520492907301</v>
      </c>
      <c r="O23">
        <v>12880</v>
      </c>
      <c r="P23" s="2">
        <v>9.8202271204840694E-2</v>
      </c>
      <c r="Q23" s="2">
        <v>0.117209162405777</v>
      </c>
      <c r="R23">
        <v>0</v>
      </c>
      <c r="S23" s="1">
        <f t="shared" si="1"/>
        <v>0</v>
      </c>
      <c r="T23" t="s">
        <v>28</v>
      </c>
      <c r="U23">
        <v>20</v>
      </c>
      <c r="V23" s="1">
        <v>-1.61515383796459</v>
      </c>
      <c r="W23" s="1">
        <v>-9.2671613121332506</v>
      </c>
      <c r="X23">
        <v>13905</v>
      </c>
      <c r="Y23">
        <v>2.1882307006486301E-20</v>
      </c>
      <c r="Z23">
        <v>3.1750798401568398E-20</v>
      </c>
      <c r="AA23">
        <v>1</v>
      </c>
      <c r="AC23" t="s">
        <v>28</v>
      </c>
      <c r="AD23">
        <v>20</v>
      </c>
      <c r="AE23" s="1">
        <v>-1.7283877703639301</v>
      </c>
      <c r="AF23" s="1">
        <v>-10.184342260506201</v>
      </c>
      <c r="AG23">
        <v>13905</v>
      </c>
      <c r="AH23" s="2">
        <v>2.8341128175293199E-24</v>
      </c>
      <c r="AI23" s="2">
        <v>4.76646246584476E-24</v>
      </c>
      <c r="AJ23">
        <v>1</v>
      </c>
      <c r="AM23" t="b">
        <f t="shared" si="2"/>
        <v>0</v>
      </c>
      <c r="AN23" t="b">
        <f t="shared" si="3"/>
        <v>0</v>
      </c>
    </row>
    <row r="24" spans="1:40" x14ac:dyDescent="0.25">
      <c r="A24" t="s">
        <v>123</v>
      </c>
      <c r="B24" t="s">
        <v>183</v>
      </c>
      <c r="C24">
        <v>21</v>
      </c>
      <c r="D24" s="1">
        <v>5.57935870617692E-2</v>
      </c>
      <c r="E24" s="1">
        <v>7.8900724127739894E-2</v>
      </c>
      <c r="F24">
        <v>12880</v>
      </c>
      <c r="G24" s="2">
        <v>0.93711281296890603</v>
      </c>
      <c r="H24" s="2">
        <v>0.94401065128036998</v>
      </c>
      <c r="I24">
        <v>0</v>
      </c>
      <c r="J24" s="1">
        <f t="shared" si="0"/>
        <v>0</v>
      </c>
      <c r="K24" t="s">
        <v>29</v>
      </c>
      <c r="L24">
        <v>21</v>
      </c>
      <c r="M24" s="1">
        <v>0.40451859526990502</v>
      </c>
      <c r="N24" s="1">
        <v>0.61085806489890704</v>
      </c>
      <c r="O24">
        <v>12880</v>
      </c>
      <c r="P24" s="2">
        <v>0.54130432822067298</v>
      </c>
      <c r="Q24" s="2">
        <v>0.572236004118997</v>
      </c>
      <c r="R24">
        <v>0</v>
      </c>
      <c r="S24" s="1">
        <f t="shared" si="1"/>
        <v>0</v>
      </c>
      <c r="T24" t="s">
        <v>29</v>
      </c>
      <c r="U24">
        <v>21</v>
      </c>
      <c r="V24" s="1">
        <v>-2.3325377528638902</v>
      </c>
      <c r="W24" s="1">
        <v>-16.850897965102099</v>
      </c>
      <c r="X24">
        <v>13905</v>
      </c>
      <c r="Y24" s="2">
        <v>4.3626901106241802E-63</v>
      </c>
      <c r="Z24" s="2">
        <v>2.4833774475860701E-62</v>
      </c>
      <c r="AA24">
        <v>1</v>
      </c>
      <c r="AC24" t="s">
        <v>29</v>
      </c>
      <c r="AD24">
        <v>21</v>
      </c>
      <c r="AE24" s="1">
        <v>-2.1424132310944399</v>
      </c>
      <c r="AF24" s="1">
        <v>-14.7115379591551</v>
      </c>
      <c r="AG24">
        <v>13905</v>
      </c>
      <c r="AH24" s="2">
        <v>1.26068883950005E-48</v>
      </c>
      <c r="AI24" s="2">
        <v>4.0561293096958301E-48</v>
      </c>
      <c r="AJ24">
        <v>1</v>
      </c>
      <c r="AM24" t="b">
        <f t="shared" si="2"/>
        <v>0</v>
      </c>
      <c r="AN24" t="b">
        <f t="shared" si="3"/>
        <v>0</v>
      </c>
    </row>
    <row r="25" spans="1:40" x14ac:dyDescent="0.25">
      <c r="A25" t="s">
        <v>87</v>
      </c>
      <c r="B25" t="s">
        <v>184</v>
      </c>
      <c r="C25">
        <v>22</v>
      </c>
      <c r="D25" s="1">
        <v>-1.7208677732662301</v>
      </c>
      <c r="E25" s="1">
        <v>-2.55495392625365</v>
      </c>
      <c r="F25">
        <v>12880</v>
      </c>
      <c r="G25" s="2">
        <v>1.0631577883100801E-2</v>
      </c>
      <c r="H25" s="2">
        <v>1.2689302634668701E-2</v>
      </c>
      <c r="I25">
        <v>1</v>
      </c>
      <c r="J25" s="1">
        <f t="shared" si="0"/>
        <v>1.7208677732662301</v>
      </c>
      <c r="K25" t="s">
        <v>30</v>
      </c>
      <c r="L25">
        <v>22</v>
      </c>
      <c r="M25" s="1">
        <v>-1.33025376277193</v>
      </c>
      <c r="N25" s="1">
        <v>-2.0754692495677598</v>
      </c>
      <c r="O25">
        <v>12880</v>
      </c>
      <c r="P25" s="2">
        <v>3.7962863954449998E-2</v>
      </c>
      <c r="Q25" s="2">
        <v>4.8435378148781003E-2</v>
      </c>
      <c r="R25">
        <v>1</v>
      </c>
      <c r="S25" s="1">
        <f t="shared" si="1"/>
        <v>1.33025376277193</v>
      </c>
      <c r="T25" t="s">
        <v>30</v>
      </c>
      <c r="U25">
        <v>22</v>
      </c>
      <c r="V25" s="1">
        <v>-0.66227758292014605</v>
      </c>
      <c r="W25" s="1">
        <v>-3.4302218398753901</v>
      </c>
      <c r="X25">
        <v>13905</v>
      </c>
      <c r="Y25" s="2">
        <v>6.0483961342918204E-4</v>
      </c>
      <c r="Z25" s="2">
        <v>6.3940187705370597E-4</v>
      </c>
      <c r="AA25">
        <v>1</v>
      </c>
      <c r="AC25" t="s">
        <v>30</v>
      </c>
      <c r="AD25">
        <v>22</v>
      </c>
      <c r="AE25" s="1">
        <v>-0.44422473103245802</v>
      </c>
      <c r="AF25" s="1">
        <v>-2.31019471725243</v>
      </c>
      <c r="AG25">
        <v>13905</v>
      </c>
      <c r="AH25" s="2">
        <v>2.0891943494024699E-2</v>
      </c>
      <c r="AI25" s="2">
        <v>2.1472275257747701E-2</v>
      </c>
      <c r="AJ25">
        <v>1</v>
      </c>
      <c r="AM25" t="b">
        <f t="shared" si="2"/>
        <v>1</v>
      </c>
      <c r="AN25" t="b">
        <f t="shared" si="3"/>
        <v>1</v>
      </c>
    </row>
    <row r="26" spans="1:40" x14ac:dyDescent="0.25">
      <c r="A26" t="s">
        <v>124</v>
      </c>
      <c r="B26" t="s">
        <v>185</v>
      </c>
      <c r="C26">
        <v>23</v>
      </c>
      <c r="D26" s="1">
        <v>-5.5402149859923098</v>
      </c>
      <c r="E26" s="1">
        <v>-8.8874019086674103</v>
      </c>
      <c r="F26">
        <v>12880</v>
      </c>
      <c r="G26" s="2">
        <v>7.0787137105120595E-19</v>
      </c>
      <c r="H26" s="2">
        <v>1.8708029092067499E-18</v>
      </c>
      <c r="I26">
        <v>1</v>
      </c>
      <c r="J26" s="1">
        <f t="shared" si="0"/>
        <v>5.5402149859923098</v>
      </c>
      <c r="K26" t="s">
        <v>31</v>
      </c>
      <c r="L26">
        <v>23</v>
      </c>
      <c r="M26" s="1">
        <v>-4.3908513747844102</v>
      </c>
      <c r="N26" s="1">
        <v>-7.0110084709228904</v>
      </c>
      <c r="O26">
        <v>12880</v>
      </c>
      <c r="P26" s="2">
        <v>2.4840587925260899E-12</v>
      </c>
      <c r="Q26" s="2">
        <v>5.2520100184837401E-12</v>
      </c>
      <c r="R26">
        <v>1</v>
      </c>
      <c r="S26" s="1">
        <f t="shared" si="1"/>
        <v>4.3908513747844102</v>
      </c>
      <c r="T26" t="s">
        <v>31</v>
      </c>
      <c r="U26">
        <v>23</v>
      </c>
      <c r="V26" s="1">
        <v>-2.5900359197370899</v>
      </c>
      <c r="W26" s="1">
        <v>-13.930008864341</v>
      </c>
      <c r="X26">
        <v>13905</v>
      </c>
      <c r="Y26" s="2">
        <v>8.1980985773349401E-44</v>
      </c>
      <c r="Z26" s="2">
        <v>2.0919286024923601E-43</v>
      </c>
      <c r="AA26">
        <v>1</v>
      </c>
      <c r="AC26" t="s">
        <v>31</v>
      </c>
      <c r="AD26">
        <v>23</v>
      </c>
      <c r="AE26" s="1">
        <v>-2.3280144256348398</v>
      </c>
      <c r="AF26" s="1">
        <v>-14.763472293916299</v>
      </c>
      <c r="AG26">
        <v>13905</v>
      </c>
      <c r="AH26" s="2">
        <v>5.9132413286877097E-49</v>
      </c>
      <c r="AI26" s="2">
        <v>1.9889993560131301E-48</v>
      </c>
      <c r="AJ26">
        <v>1</v>
      </c>
      <c r="AM26" t="b">
        <f t="shared" si="2"/>
        <v>1</v>
      </c>
      <c r="AN26" t="b">
        <f t="shared" si="3"/>
        <v>1</v>
      </c>
    </row>
    <row r="27" spans="1:40" x14ac:dyDescent="0.25">
      <c r="A27" t="s">
        <v>125</v>
      </c>
      <c r="B27" t="s">
        <v>186</v>
      </c>
      <c r="C27">
        <v>24</v>
      </c>
      <c r="D27" s="1">
        <v>-3.3494549834524801</v>
      </c>
      <c r="E27" s="1">
        <v>-5.3136199497859797</v>
      </c>
      <c r="F27">
        <v>12880</v>
      </c>
      <c r="G27" s="2">
        <v>1.09259925645453E-7</v>
      </c>
      <c r="H27" s="2">
        <v>1.5853400976006899E-7</v>
      </c>
      <c r="I27">
        <v>1</v>
      </c>
      <c r="J27" s="1">
        <f t="shared" si="0"/>
        <v>3.3494549834524801</v>
      </c>
      <c r="K27" t="s">
        <v>32</v>
      </c>
      <c r="L27">
        <v>24</v>
      </c>
      <c r="M27" s="1">
        <v>-2.0773708173176102</v>
      </c>
      <c r="N27" s="1">
        <v>-3.5078041167018701</v>
      </c>
      <c r="O27">
        <v>12880</v>
      </c>
      <c r="P27">
        <v>4.5336169166082101E-4</v>
      </c>
      <c r="Q27">
        <v>6.5121194471039602E-4</v>
      </c>
      <c r="R27">
        <v>1</v>
      </c>
      <c r="S27" s="1">
        <f t="shared" si="1"/>
        <v>2.0773708173176102</v>
      </c>
      <c r="T27" t="s">
        <v>32</v>
      </c>
      <c r="U27">
        <v>24</v>
      </c>
      <c r="V27" s="1">
        <v>-1.4480038608394601</v>
      </c>
      <c r="W27" s="1">
        <v>-11.328963497657</v>
      </c>
      <c r="X27">
        <v>13905</v>
      </c>
      <c r="Y27" s="2">
        <v>1.27174619915418E-29</v>
      </c>
      <c r="Z27" s="2">
        <v>2.2406956842240299E-29</v>
      </c>
      <c r="AA27">
        <v>1</v>
      </c>
      <c r="AC27" t="s">
        <v>32</v>
      </c>
      <c r="AD27">
        <v>24</v>
      </c>
      <c r="AE27" s="1">
        <v>-0.827775509978525</v>
      </c>
      <c r="AF27" s="1">
        <v>-6.18500278061481</v>
      </c>
      <c r="AG27">
        <v>13905</v>
      </c>
      <c r="AH27">
        <v>6.3840594671350795E-10</v>
      </c>
      <c r="AI27">
        <v>8.0071254333558696E-10</v>
      </c>
      <c r="AJ27">
        <v>1</v>
      </c>
      <c r="AM27" t="b">
        <f t="shared" si="2"/>
        <v>1</v>
      </c>
      <c r="AN27" t="b">
        <f t="shared" si="3"/>
        <v>1</v>
      </c>
    </row>
    <row r="28" spans="1:40" x14ac:dyDescent="0.25">
      <c r="A28" t="s">
        <v>126</v>
      </c>
      <c r="B28" t="s">
        <v>187</v>
      </c>
      <c r="C28">
        <v>25</v>
      </c>
      <c r="D28" s="1">
        <v>-0.33840851800060101</v>
      </c>
      <c r="E28" s="1">
        <v>-0.470711263065204</v>
      </c>
      <c r="F28">
        <v>12880</v>
      </c>
      <c r="G28">
        <v>0.63785491128353</v>
      </c>
      <c r="H28">
        <v>0.67430376335687503</v>
      </c>
      <c r="I28">
        <v>0</v>
      </c>
      <c r="J28" s="1">
        <f t="shared" si="0"/>
        <v>0</v>
      </c>
      <c r="K28" t="s">
        <v>33</v>
      </c>
      <c r="L28">
        <v>25</v>
      </c>
      <c r="M28" s="1">
        <v>-6.2765133907617203</v>
      </c>
      <c r="N28" s="1">
        <v>-7.7925452104760398</v>
      </c>
      <c r="O28">
        <v>12880</v>
      </c>
      <c r="P28" s="2">
        <v>7.0694295353735298E-15</v>
      </c>
      <c r="Q28" s="2">
        <v>1.6348055800551301E-14</v>
      </c>
      <c r="R28">
        <v>1</v>
      </c>
      <c r="S28" s="1">
        <f t="shared" si="1"/>
        <v>6.2765133907617203</v>
      </c>
      <c r="T28" t="s">
        <v>33</v>
      </c>
      <c r="U28">
        <v>25</v>
      </c>
      <c r="V28" s="1">
        <v>-2.6487516370444499</v>
      </c>
      <c r="W28" s="1">
        <v>-20.587350117885599</v>
      </c>
      <c r="X28">
        <v>13905</v>
      </c>
      <c r="Y28">
        <v>8.5737093442358299E-93</v>
      </c>
      <c r="Z28">
        <v>1.5861362286836199E-91</v>
      </c>
      <c r="AA28">
        <v>1</v>
      </c>
      <c r="AC28" t="s">
        <v>33</v>
      </c>
      <c r="AD28">
        <v>25</v>
      </c>
      <c r="AE28" s="1">
        <v>-3.0336719302712498</v>
      </c>
      <c r="AF28" s="1">
        <v>-21.6070484030516</v>
      </c>
      <c r="AG28">
        <v>13905</v>
      </c>
      <c r="AH28" s="2">
        <v>7.24401854446138E-102</v>
      </c>
      <c r="AI28" s="2">
        <v>5.3605737229014197E-100</v>
      </c>
      <c r="AJ28">
        <v>1</v>
      </c>
      <c r="AM28" t="b">
        <f t="shared" si="2"/>
        <v>0</v>
      </c>
      <c r="AN28" t="b">
        <f t="shared" si="3"/>
        <v>1</v>
      </c>
    </row>
    <row r="29" spans="1:40" x14ac:dyDescent="0.25">
      <c r="A29" t="s">
        <v>127</v>
      </c>
      <c r="B29" t="s">
        <v>188</v>
      </c>
      <c r="C29">
        <v>26</v>
      </c>
      <c r="D29" s="1">
        <v>-4.3230197697551498</v>
      </c>
      <c r="E29" s="1">
        <v>-5.9677223766109497</v>
      </c>
      <c r="F29">
        <v>12880</v>
      </c>
      <c r="G29" s="2">
        <v>2.4691024247044699E-9</v>
      </c>
      <c r="H29" s="2">
        <v>4.0603017650695696E-9</v>
      </c>
      <c r="I29">
        <v>1</v>
      </c>
      <c r="J29" s="1">
        <f t="shared" si="0"/>
        <v>4.3230197697551498</v>
      </c>
      <c r="K29" t="s">
        <v>34</v>
      </c>
      <c r="L29">
        <v>26</v>
      </c>
      <c r="M29" s="1">
        <v>-7.5500569046576</v>
      </c>
      <c r="N29" s="1">
        <v>-10.858607174246499</v>
      </c>
      <c r="O29">
        <v>12880</v>
      </c>
      <c r="P29">
        <v>2.3840871734009198E-27</v>
      </c>
      <c r="Q29">
        <v>7.6705413405073307E-27</v>
      </c>
      <c r="R29">
        <v>1</v>
      </c>
      <c r="S29" s="1">
        <f t="shared" si="1"/>
        <v>7.5500569046576</v>
      </c>
      <c r="T29" t="s">
        <v>34</v>
      </c>
      <c r="U29">
        <v>26</v>
      </c>
      <c r="V29" s="1">
        <v>-2.5604171680186401</v>
      </c>
      <c r="W29" s="1">
        <v>-19.797277801583999</v>
      </c>
      <c r="X29">
        <v>13905</v>
      </c>
      <c r="Y29" s="2">
        <v>4.7931663339932702E-86</v>
      </c>
      <c r="Z29" s="2">
        <v>5.0670615530786003E-85</v>
      </c>
      <c r="AA29">
        <v>1</v>
      </c>
      <c r="AC29" t="s">
        <v>34</v>
      </c>
      <c r="AD29">
        <v>26</v>
      </c>
      <c r="AE29" s="1">
        <v>-2.4992732781998801</v>
      </c>
      <c r="AF29" s="1">
        <v>-19.301582427443599</v>
      </c>
      <c r="AG29">
        <v>13905</v>
      </c>
      <c r="AH29">
        <v>6.1269717623778496E-82</v>
      </c>
      <c r="AI29">
        <v>9.0679182083192105E-81</v>
      </c>
      <c r="AJ29">
        <v>1</v>
      </c>
      <c r="AM29" t="b">
        <f t="shared" si="2"/>
        <v>1</v>
      </c>
      <c r="AN29" t="b">
        <f t="shared" si="3"/>
        <v>1</v>
      </c>
    </row>
    <row r="30" spans="1:40" x14ac:dyDescent="0.25">
      <c r="A30" t="s">
        <v>88</v>
      </c>
      <c r="B30" t="s">
        <v>189</v>
      </c>
      <c r="C30">
        <v>27</v>
      </c>
      <c r="D30" s="1">
        <v>-2.5035304971761301</v>
      </c>
      <c r="E30" s="1">
        <v>-3.53596890998229</v>
      </c>
      <c r="F30">
        <v>12880</v>
      </c>
      <c r="G30" s="2">
        <v>4.0770938033487299E-4</v>
      </c>
      <c r="H30" s="2">
        <v>5.2930691482071203E-4</v>
      </c>
      <c r="I30">
        <v>1</v>
      </c>
      <c r="J30" s="1">
        <f t="shared" si="0"/>
        <v>2.5035304971761301</v>
      </c>
      <c r="K30" t="s">
        <v>35</v>
      </c>
      <c r="L30">
        <v>27</v>
      </c>
      <c r="M30" s="1">
        <v>-7.4231897590680704</v>
      </c>
      <c r="N30" s="1">
        <v>-9.4203810249011894</v>
      </c>
      <c r="O30">
        <v>12880</v>
      </c>
      <c r="P30" s="2">
        <v>5.2511217984033598E-21</v>
      </c>
      <c r="Q30" s="2">
        <v>1.4945500503148E-20</v>
      </c>
      <c r="R30">
        <v>1</v>
      </c>
      <c r="S30" s="1">
        <f t="shared" si="1"/>
        <v>7.4231897590680704</v>
      </c>
      <c r="T30" t="s">
        <v>35</v>
      </c>
      <c r="U30">
        <v>27</v>
      </c>
      <c r="V30" s="1">
        <v>-2.6859036828118801</v>
      </c>
      <c r="W30" s="1">
        <v>-17.529526865123199</v>
      </c>
      <c r="X30">
        <v>13905</v>
      </c>
      <c r="Y30" s="2">
        <v>4.59371209698683E-68</v>
      </c>
      <c r="Z30" s="2">
        <v>3.09031541070023E-67</v>
      </c>
      <c r="AA30">
        <v>1</v>
      </c>
      <c r="AC30" t="s">
        <v>35</v>
      </c>
      <c r="AD30">
        <v>27</v>
      </c>
      <c r="AE30" s="1">
        <v>-2.8722400105358998</v>
      </c>
      <c r="AF30" s="1">
        <v>-17.608611164367499</v>
      </c>
      <c r="AG30">
        <v>13905</v>
      </c>
      <c r="AH30" s="2">
        <v>1.17474369439363E-68</v>
      </c>
      <c r="AI30" s="2">
        <v>8.69310333851293E-68</v>
      </c>
      <c r="AJ30">
        <v>1</v>
      </c>
      <c r="AM30" t="b">
        <f t="shared" si="2"/>
        <v>0</v>
      </c>
      <c r="AN30" t="b">
        <f t="shared" si="3"/>
        <v>1</v>
      </c>
    </row>
    <row r="31" spans="1:40" x14ac:dyDescent="0.25">
      <c r="A31" s="5" t="s">
        <v>89</v>
      </c>
      <c r="B31" t="s">
        <v>190</v>
      </c>
      <c r="C31">
        <v>28</v>
      </c>
      <c r="D31" s="1">
        <v>-3.6972751732384399</v>
      </c>
      <c r="E31" s="1">
        <v>-5.50915070153457</v>
      </c>
      <c r="F31">
        <v>12880</v>
      </c>
      <c r="G31" s="2">
        <v>3.6749030631063498E-8</v>
      </c>
      <c r="H31" s="2">
        <v>5.4388565333974002E-8</v>
      </c>
      <c r="I31">
        <v>1</v>
      </c>
      <c r="J31" s="1">
        <f t="shared" si="0"/>
        <v>3.6972751732384399</v>
      </c>
      <c r="K31" t="s">
        <v>36</v>
      </c>
      <c r="L31">
        <v>28</v>
      </c>
      <c r="M31" s="1">
        <v>-3.4965177781697401</v>
      </c>
      <c r="N31" s="1">
        <v>-4.4382076430914497</v>
      </c>
      <c r="O31">
        <v>12880</v>
      </c>
      <c r="P31">
        <v>9.1464722030608293E-6</v>
      </c>
      <c r="Q31">
        <v>1.44008285750319E-5</v>
      </c>
      <c r="R31">
        <v>1</v>
      </c>
      <c r="S31" s="1">
        <f t="shared" si="1"/>
        <v>3.4965177781697401</v>
      </c>
      <c r="T31" t="s">
        <v>36</v>
      </c>
      <c r="U31">
        <v>28</v>
      </c>
      <c r="V31" s="1">
        <v>-2.8812174260461201</v>
      </c>
      <c r="W31" s="1">
        <v>-15.160749840755701</v>
      </c>
      <c r="X31">
        <v>13905</v>
      </c>
      <c r="Y31" s="2">
        <v>1.6595558692480699E-51</v>
      </c>
      <c r="Z31" s="2">
        <v>5.8479587773503606E-51</v>
      </c>
      <c r="AA31">
        <v>1</v>
      </c>
      <c r="AC31" t="s">
        <v>36</v>
      </c>
      <c r="AD31">
        <v>28</v>
      </c>
      <c r="AE31" s="1">
        <v>-2.73973172863223</v>
      </c>
      <c r="AF31" s="1">
        <v>-13.050017158830499</v>
      </c>
      <c r="AG31">
        <v>13905</v>
      </c>
      <c r="AH31">
        <v>1.0721779121346799E-38</v>
      </c>
      <c r="AI31">
        <v>2.33356369111667E-38</v>
      </c>
      <c r="AJ31">
        <v>1</v>
      </c>
      <c r="AM31" t="b">
        <f t="shared" si="2"/>
        <v>1</v>
      </c>
      <c r="AN31" t="b">
        <f t="shared" si="3"/>
        <v>1</v>
      </c>
    </row>
    <row r="32" spans="1:40" x14ac:dyDescent="0.25">
      <c r="A32" s="5" t="s">
        <v>90</v>
      </c>
      <c r="B32" t="s">
        <v>191</v>
      </c>
      <c r="C32">
        <v>29</v>
      </c>
      <c r="D32" s="1">
        <v>-7.3986302721462103</v>
      </c>
      <c r="E32" s="1">
        <v>-11.421995577289501</v>
      </c>
      <c r="F32">
        <v>12880</v>
      </c>
      <c r="G32" s="2">
        <v>4.5306971120706998E-30</v>
      </c>
      <c r="H32" s="2">
        <v>1.9721858017248899E-29</v>
      </c>
      <c r="I32">
        <v>1</v>
      </c>
      <c r="J32" s="1">
        <f t="shared" si="0"/>
        <v>7.3986302721462103</v>
      </c>
      <c r="K32" t="s">
        <v>37</v>
      </c>
      <c r="L32">
        <v>29</v>
      </c>
      <c r="M32" s="1">
        <v>-1.69404563804713</v>
      </c>
      <c r="N32" s="1">
        <v>-2.38314131687659</v>
      </c>
      <c r="O32">
        <v>12880</v>
      </c>
      <c r="P32">
        <v>1.7180012983259701E-2</v>
      </c>
      <c r="Q32">
        <v>2.2303876504582799E-2</v>
      </c>
      <c r="R32">
        <v>1</v>
      </c>
      <c r="S32" s="1">
        <f t="shared" si="1"/>
        <v>1.69404563804713</v>
      </c>
      <c r="T32" t="s">
        <v>37</v>
      </c>
      <c r="U32">
        <v>29</v>
      </c>
      <c r="V32" s="1">
        <v>-3.9122312648816799</v>
      </c>
      <c r="W32" s="1">
        <v>-20.645250401949198</v>
      </c>
      <c r="X32">
        <v>13905</v>
      </c>
      <c r="Y32" s="2">
        <v>2.68506214132301E-93</v>
      </c>
      <c r="Z32" s="2">
        <v>6.6231532819300905E-92</v>
      </c>
      <c r="AA32">
        <v>1</v>
      </c>
      <c r="AC32" t="s">
        <v>37</v>
      </c>
      <c r="AD32">
        <v>29</v>
      </c>
      <c r="AE32" s="1">
        <v>-3.95496560853088</v>
      </c>
      <c r="AF32" s="1">
        <v>-20.118278550573098</v>
      </c>
      <c r="AG32">
        <v>13905</v>
      </c>
      <c r="AH32">
        <v>9.3123684426353705E-89</v>
      </c>
      <c r="AI32">
        <v>1.72278816188754E-87</v>
      </c>
      <c r="AJ32">
        <v>1</v>
      </c>
      <c r="AM32" t="b">
        <f t="shared" si="2"/>
        <v>1</v>
      </c>
      <c r="AN32" t="b">
        <f t="shared" si="3"/>
        <v>0</v>
      </c>
    </row>
    <row r="33" spans="1:40" x14ac:dyDescent="0.25">
      <c r="A33" t="s">
        <v>91</v>
      </c>
      <c r="B33" t="s">
        <v>192</v>
      </c>
      <c r="C33">
        <v>30</v>
      </c>
      <c r="D33" s="1">
        <v>-4.6770714333250503</v>
      </c>
      <c r="E33" s="1">
        <v>-6.8539276459419103</v>
      </c>
      <c r="F33">
        <v>12880</v>
      </c>
      <c r="G33">
        <v>7.5121435072818001E-12</v>
      </c>
      <c r="H33">
        <v>1.3558502915581699E-11</v>
      </c>
      <c r="I33">
        <v>1</v>
      </c>
      <c r="J33" s="1">
        <f t="shared" si="0"/>
        <v>4.6770714333250503</v>
      </c>
      <c r="K33" t="s">
        <v>38</v>
      </c>
      <c r="L33">
        <v>30</v>
      </c>
      <c r="M33" s="1">
        <v>-4.58617098113469</v>
      </c>
      <c r="N33" s="1">
        <v>-6.6058945562630402</v>
      </c>
      <c r="O33">
        <v>12880</v>
      </c>
      <c r="P33">
        <v>4.1065476657362597E-11</v>
      </c>
      <c r="Q33">
        <v>8.4412368684578597E-11</v>
      </c>
      <c r="R33">
        <v>1</v>
      </c>
      <c r="S33" s="1">
        <f t="shared" si="1"/>
        <v>4.58617098113469</v>
      </c>
      <c r="T33" t="s">
        <v>38</v>
      </c>
      <c r="U33">
        <v>30</v>
      </c>
      <c r="V33" s="1">
        <v>-2.7472938174461499</v>
      </c>
      <c r="W33" s="1">
        <v>-18.72302326454</v>
      </c>
      <c r="X33">
        <v>13905</v>
      </c>
      <c r="Y33">
        <v>2.8583751488603699E-77</v>
      </c>
      <c r="Z33">
        <v>2.64399701269584E-76</v>
      </c>
      <c r="AA33">
        <v>1</v>
      </c>
      <c r="AC33" t="s">
        <v>38</v>
      </c>
      <c r="AD33">
        <v>30</v>
      </c>
      <c r="AE33" s="1">
        <v>-2.5643246893701899</v>
      </c>
      <c r="AF33" s="1">
        <v>-17.6894712909879</v>
      </c>
      <c r="AG33">
        <v>13905</v>
      </c>
      <c r="AH33">
        <v>2.8960498382424797E-69</v>
      </c>
      <c r="AI33">
        <v>2.38119653366604E-68</v>
      </c>
      <c r="AJ33">
        <v>1</v>
      </c>
      <c r="AM33" t="b">
        <f t="shared" si="2"/>
        <v>1</v>
      </c>
      <c r="AN33" t="b">
        <f t="shared" si="3"/>
        <v>1</v>
      </c>
    </row>
    <row r="34" spans="1:40" x14ac:dyDescent="0.25">
      <c r="A34" t="s">
        <v>128</v>
      </c>
      <c r="B34" t="s">
        <v>193</v>
      </c>
      <c r="C34">
        <v>31</v>
      </c>
      <c r="D34" s="1">
        <v>0.250132940433548</v>
      </c>
      <c r="E34" s="1">
        <v>0.40161552978341702</v>
      </c>
      <c r="F34">
        <v>12880</v>
      </c>
      <c r="G34" s="2">
        <v>0.68797366219285505</v>
      </c>
      <c r="H34" s="2">
        <v>0.70708404169821204</v>
      </c>
      <c r="I34">
        <v>0</v>
      </c>
      <c r="J34" s="1">
        <f t="shared" si="0"/>
        <v>0</v>
      </c>
      <c r="K34" t="s">
        <v>39</v>
      </c>
      <c r="L34">
        <v>31</v>
      </c>
      <c r="M34" s="1">
        <v>-6.8389112806914398E-2</v>
      </c>
      <c r="N34" s="1">
        <v>-0.107277879247656</v>
      </c>
      <c r="O34">
        <v>12880</v>
      </c>
      <c r="P34" s="2">
        <v>0.91457020392148802</v>
      </c>
      <c r="Q34" s="2">
        <v>0.92713311887120897</v>
      </c>
      <c r="R34">
        <v>0</v>
      </c>
      <c r="S34" s="1">
        <f t="shared" si="1"/>
        <v>0</v>
      </c>
      <c r="T34" t="s">
        <v>39</v>
      </c>
      <c r="U34">
        <v>31</v>
      </c>
      <c r="V34" s="1">
        <v>-1.4595010677368701</v>
      </c>
      <c r="W34" s="1">
        <v>-9.5502768328887697</v>
      </c>
      <c r="X34">
        <v>13905</v>
      </c>
      <c r="Y34" s="2">
        <v>1.5060957586560401E-21</v>
      </c>
      <c r="Z34" s="2">
        <v>2.32189762792806E-21</v>
      </c>
      <c r="AA34">
        <v>1</v>
      </c>
      <c r="AC34" t="s">
        <v>39</v>
      </c>
      <c r="AD34">
        <v>31</v>
      </c>
      <c r="AE34" s="1">
        <v>-0.92087218860444497</v>
      </c>
      <c r="AF34" s="1">
        <v>-5.6340869711289701</v>
      </c>
      <c r="AG34">
        <v>13905</v>
      </c>
      <c r="AH34" s="2">
        <v>1.7940238255780601E-8</v>
      </c>
      <c r="AI34" s="2">
        <v>2.1763567720127301E-8</v>
      </c>
      <c r="AJ34">
        <v>1</v>
      </c>
      <c r="AM34" t="b">
        <f t="shared" si="2"/>
        <v>0</v>
      </c>
      <c r="AN34" t="b">
        <f t="shared" si="3"/>
        <v>0</v>
      </c>
    </row>
    <row r="35" spans="1:40" x14ac:dyDescent="0.25">
      <c r="A35" t="s">
        <v>92</v>
      </c>
      <c r="B35" t="s">
        <v>194</v>
      </c>
      <c r="C35">
        <v>32</v>
      </c>
      <c r="D35" s="1">
        <v>-6.1928939877984197</v>
      </c>
      <c r="E35" s="1">
        <v>-7.0075892965642197</v>
      </c>
      <c r="F35">
        <v>12880</v>
      </c>
      <c r="G35" s="2">
        <v>2.5452697547402001E-12</v>
      </c>
      <c r="H35" s="2">
        <v>4.7087490462693799E-12</v>
      </c>
      <c r="I35">
        <v>1</v>
      </c>
      <c r="J35" s="1">
        <f t="shared" si="0"/>
        <v>6.1928939877984197</v>
      </c>
      <c r="K35" t="s">
        <v>40</v>
      </c>
      <c r="L35">
        <v>32</v>
      </c>
      <c r="M35" s="1">
        <v>-5.2031163258898498</v>
      </c>
      <c r="N35" s="1">
        <v>-6.1876769476239204</v>
      </c>
      <c r="O35">
        <v>12880</v>
      </c>
      <c r="P35" s="2">
        <v>6.2908286776144198E-10</v>
      </c>
      <c r="Q35" s="2">
        <v>1.25816573552288E-9</v>
      </c>
      <c r="R35">
        <v>1</v>
      </c>
      <c r="S35" s="1">
        <f t="shared" si="1"/>
        <v>5.2031163258898498</v>
      </c>
      <c r="T35" t="s">
        <v>40</v>
      </c>
      <c r="U35">
        <v>32</v>
      </c>
      <c r="V35" s="1">
        <v>-1.4130412362243101</v>
      </c>
      <c r="W35" s="1">
        <v>-6.1355324528729804</v>
      </c>
      <c r="X35">
        <v>13905</v>
      </c>
      <c r="Y35" s="2">
        <v>8.7177197981512401E-10</v>
      </c>
      <c r="Z35" s="2">
        <v>1.0751854417719799E-9</v>
      </c>
      <c r="AA35">
        <v>1</v>
      </c>
      <c r="AC35" t="s">
        <v>40</v>
      </c>
      <c r="AD35">
        <v>32</v>
      </c>
      <c r="AE35" s="1">
        <v>-1.10121865612764</v>
      </c>
      <c r="AF35" s="1">
        <v>-4.8152634355797099</v>
      </c>
      <c r="AG35">
        <v>13905</v>
      </c>
      <c r="AH35" s="2">
        <v>1.4855381614341199E-6</v>
      </c>
      <c r="AI35" s="2">
        <v>1.6656033931231001E-6</v>
      </c>
      <c r="AJ35">
        <v>1</v>
      </c>
      <c r="AM35" t="b">
        <f t="shared" si="2"/>
        <v>1</v>
      </c>
      <c r="AN35" t="b">
        <f t="shared" si="3"/>
        <v>1</v>
      </c>
    </row>
    <row r="36" spans="1:40" x14ac:dyDescent="0.25">
      <c r="A36" s="3" t="s">
        <v>129</v>
      </c>
      <c r="B36" t="s">
        <v>195</v>
      </c>
      <c r="C36">
        <v>33</v>
      </c>
      <c r="D36" s="1">
        <v>-18.407753074373499</v>
      </c>
      <c r="E36" s="1">
        <v>-20.162318917672401</v>
      </c>
      <c r="F36">
        <v>12880</v>
      </c>
      <c r="G36" s="2">
        <v>4.9317601747354302E-89</v>
      </c>
      <c r="H36" s="2">
        <v>1.2165008431014E-87</v>
      </c>
      <c r="I36">
        <v>1</v>
      </c>
      <c r="J36" s="1">
        <f t="shared" si="0"/>
        <v>18.407753074373499</v>
      </c>
      <c r="K36" t="s">
        <v>41</v>
      </c>
      <c r="L36">
        <v>33</v>
      </c>
      <c r="M36" s="1">
        <v>-16.9137119112204</v>
      </c>
      <c r="N36" s="1">
        <v>-18.707549651540301</v>
      </c>
      <c r="O36">
        <v>12880</v>
      </c>
      <c r="P36" s="2">
        <v>4.4988066235588898E-77</v>
      </c>
      <c r="Q36" s="2">
        <v>1.1097056338111899E-75</v>
      </c>
      <c r="R36">
        <v>1</v>
      </c>
      <c r="S36" s="1">
        <f t="shared" si="1"/>
        <v>16.9137119112204</v>
      </c>
      <c r="T36" t="s">
        <v>41</v>
      </c>
      <c r="U36">
        <v>33</v>
      </c>
      <c r="V36" s="1">
        <v>-1.3766656771578201</v>
      </c>
      <c r="W36" s="1">
        <v>-6.0643069779379797</v>
      </c>
      <c r="X36">
        <v>13905</v>
      </c>
      <c r="Y36" s="2">
        <v>1.35957407001978E-9</v>
      </c>
      <c r="Z36" s="2">
        <v>1.64931936363055E-9</v>
      </c>
      <c r="AA36">
        <v>1</v>
      </c>
      <c r="AC36" t="s">
        <v>41</v>
      </c>
      <c r="AD36">
        <v>33</v>
      </c>
      <c r="AE36" s="1">
        <v>-1.2709917230085801</v>
      </c>
      <c r="AF36" s="1">
        <v>-5.61435449020001</v>
      </c>
      <c r="AG36">
        <v>13905</v>
      </c>
      <c r="AH36" s="2">
        <v>2.0107270781230001E-8</v>
      </c>
      <c r="AI36" s="2">
        <v>2.3999000609855201E-8</v>
      </c>
      <c r="AJ36">
        <v>1</v>
      </c>
      <c r="AM36" t="b">
        <f t="shared" si="2"/>
        <v>1</v>
      </c>
      <c r="AN36" t="b">
        <f t="shared" si="3"/>
        <v>1</v>
      </c>
    </row>
    <row r="37" spans="1:40" x14ac:dyDescent="0.25">
      <c r="A37" t="s">
        <v>130</v>
      </c>
      <c r="B37" t="s">
        <v>196</v>
      </c>
      <c r="C37">
        <v>34</v>
      </c>
      <c r="D37" s="1">
        <v>-9.3443234072366099</v>
      </c>
      <c r="E37" s="1">
        <v>-13.396796428910999</v>
      </c>
      <c r="F37">
        <v>12880</v>
      </c>
      <c r="G37">
        <v>1.1810321349407799E-40</v>
      </c>
      <c r="H37">
        <v>8.7396377985617694E-40</v>
      </c>
      <c r="I37">
        <v>1</v>
      </c>
      <c r="J37" s="1">
        <f t="shared" si="0"/>
        <v>9.3443234072366099</v>
      </c>
      <c r="K37" t="s">
        <v>42</v>
      </c>
      <c r="L37">
        <v>34</v>
      </c>
      <c r="M37" s="1">
        <v>-3.6726592383898402</v>
      </c>
      <c r="N37" s="1">
        <v>-6.0613099939654704</v>
      </c>
      <c r="O37">
        <v>12880</v>
      </c>
      <c r="P37" s="2">
        <v>1.3878985726354199E-9</v>
      </c>
      <c r="Q37" s="2">
        <v>2.6334485737185002E-9</v>
      </c>
      <c r="R37">
        <v>1</v>
      </c>
      <c r="S37" s="1">
        <f t="shared" si="1"/>
        <v>3.6726592383898402</v>
      </c>
      <c r="T37" t="s">
        <v>42</v>
      </c>
      <c r="U37">
        <v>34</v>
      </c>
      <c r="V37" s="1">
        <v>-2.6105445609120799</v>
      </c>
      <c r="W37" s="1">
        <v>-17.857106426392001</v>
      </c>
      <c r="X37">
        <v>13905</v>
      </c>
      <c r="Y37">
        <v>1.5581903736422399E-70</v>
      </c>
      <c r="Z37">
        <v>1.28117875166139E-69</v>
      </c>
      <c r="AA37">
        <v>1</v>
      </c>
      <c r="AC37" t="s">
        <v>42</v>
      </c>
      <c r="AD37">
        <v>34</v>
      </c>
      <c r="AE37" s="1">
        <v>-2.6138339087700801</v>
      </c>
      <c r="AF37" s="1">
        <v>-18.217835113566601</v>
      </c>
      <c r="AG37">
        <v>13905</v>
      </c>
      <c r="AH37" s="2">
        <v>2.64852310402248E-73</v>
      </c>
      <c r="AI37" s="2">
        <v>2.7998672813952002E-72</v>
      </c>
      <c r="AJ37">
        <v>1</v>
      </c>
      <c r="AM37" t="b">
        <f t="shared" si="2"/>
        <v>1</v>
      </c>
      <c r="AN37" t="b">
        <f t="shared" si="3"/>
        <v>1</v>
      </c>
    </row>
    <row r="38" spans="1:40" x14ac:dyDescent="0.25">
      <c r="A38" t="s">
        <v>131</v>
      </c>
      <c r="B38" t="s">
        <v>197</v>
      </c>
      <c r="C38">
        <v>35</v>
      </c>
      <c r="D38" s="1">
        <v>-8.4180420192800707</v>
      </c>
      <c r="E38" s="1">
        <v>-9.8145597557729296</v>
      </c>
      <c r="F38">
        <v>12880</v>
      </c>
      <c r="G38">
        <v>1.1702404346428E-22</v>
      </c>
      <c r="H38">
        <v>3.9362632801621399E-22</v>
      </c>
      <c r="I38">
        <v>1</v>
      </c>
      <c r="J38" s="1">
        <f t="shared" si="0"/>
        <v>8.4180420192800707</v>
      </c>
      <c r="K38" t="s">
        <v>43</v>
      </c>
      <c r="L38">
        <v>35</v>
      </c>
      <c r="M38" s="1">
        <v>-9.0620218297397805</v>
      </c>
      <c r="N38" s="1">
        <v>-12.5782843542982</v>
      </c>
      <c r="O38">
        <v>12880</v>
      </c>
      <c r="P38" s="2">
        <v>4.5288124408758302E-36</v>
      </c>
      <c r="Q38" s="2">
        <v>1.97136541544006E-35</v>
      </c>
      <c r="R38">
        <v>1</v>
      </c>
      <c r="S38" s="1">
        <f t="shared" si="1"/>
        <v>9.0620218297397805</v>
      </c>
      <c r="T38" t="s">
        <v>43</v>
      </c>
      <c r="U38">
        <v>35</v>
      </c>
      <c r="V38" s="1">
        <v>-2.3161583070674001</v>
      </c>
      <c r="W38" s="1">
        <v>-9.494680887506</v>
      </c>
      <c r="X38">
        <v>13905</v>
      </c>
      <c r="Y38">
        <v>2.5630046301494301E-21</v>
      </c>
      <c r="Z38">
        <v>3.8706600536950597E-21</v>
      </c>
      <c r="AA38">
        <v>1</v>
      </c>
      <c r="AC38" t="s">
        <v>43</v>
      </c>
      <c r="AD38">
        <v>35</v>
      </c>
      <c r="AE38" s="1">
        <v>-2.41216463970482</v>
      </c>
      <c r="AF38" s="1">
        <v>-10.481881868065299</v>
      </c>
      <c r="AG38">
        <v>13905</v>
      </c>
      <c r="AH38" s="2">
        <v>1.30366006939692E-25</v>
      </c>
      <c r="AI38" s="2">
        <v>2.2969248841755298E-25</v>
      </c>
      <c r="AJ38">
        <v>1</v>
      </c>
      <c r="AM38" t="b">
        <f t="shared" si="2"/>
        <v>1</v>
      </c>
      <c r="AN38" t="b">
        <f t="shared" si="3"/>
        <v>1</v>
      </c>
    </row>
    <row r="39" spans="1:40" x14ac:dyDescent="0.25">
      <c r="A39" t="s">
        <v>132</v>
      </c>
      <c r="B39" t="s">
        <v>198</v>
      </c>
      <c r="C39">
        <v>36</v>
      </c>
      <c r="D39" s="1">
        <v>-7.7686932053732498</v>
      </c>
      <c r="E39" s="1">
        <v>-8.8829502328762295</v>
      </c>
      <c r="F39">
        <v>12880</v>
      </c>
      <c r="G39" s="2">
        <v>7.3661205760651898E-19</v>
      </c>
      <c r="H39" s="2">
        <v>1.8796307676856001E-18</v>
      </c>
      <c r="I39">
        <v>1</v>
      </c>
      <c r="J39" s="1">
        <f t="shared" si="0"/>
        <v>7.7686932053732498</v>
      </c>
      <c r="K39" t="s">
        <v>44</v>
      </c>
      <c r="L39">
        <v>36</v>
      </c>
      <c r="M39" s="1">
        <v>-7.8566185928128798</v>
      </c>
      <c r="N39" s="1">
        <v>-9.0088450816318097</v>
      </c>
      <c r="O39">
        <v>12880</v>
      </c>
      <c r="P39" s="2">
        <v>2.3725112682014801E-19</v>
      </c>
      <c r="Q39" s="2">
        <v>6.2702083516753405E-19</v>
      </c>
      <c r="R39">
        <v>1</v>
      </c>
      <c r="S39" s="1">
        <f t="shared" si="1"/>
        <v>7.8566185928128798</v>
      </c>
      <c r="T39" t="s">
        <v>44</v>
      </c>
      <c r="U39">
        <v>36</v>
      </c>
      <c r="V39" s="1">
        <v>-2.8025769705414598</v>
      </c>
      <c r="W39" s="1">
        <v>-17.2761921933194</v>
      </c>
      <c r="X39">
        <v>13905</v>
      </c>
      <c r="Y39" s="2">
        <v>3.4848859452143401E-66</v>
      </c>
      <c r="Z39" s="2">
        <v>2.1490129995488399E-65</v>
      </c>
      <c r="AA39">
        <v>1</v>
      </c>
      <c r="AC39" t="s">
        <v>44</v>
      </c>
      <c r="AD39">
        <v>36</v>
      </c>
      <c r="AE39" s="1">
        <v>-2.99426835273109</v>
      </c>
      <c r="AF39" s="1">
        <v>-17.2385714885691</v>
      </c>
      <c r="AG39">
        <v>13905</v>
      </c>
      <c r="AH39" s="2">
        <v>6.5941065695484005E-66</v>
      </c>
      <c r="AI39" s="2">
        <v>4.4360353286052804E-65</v>
      </c>
      <c r="AJ39">
        <v>1</v>
      </c>
      <c r="AM39" t="b">
        <f t="shared" si="2"/>
        <v>1</v>
      </c>
      <c r="AN39" t="b">
        <f t="shared" si="3"/>
        <v>1</v>
      </c>
    </row>
    <row r="40" spans="1:40" x14ac:dyDescent="0.25">
      <c r="A40" t="s">
        <v>97</v>
      </c>
      <c r="B40" t="s">
        <v>199</v>
      </c>
      <c r="C40">
        <v>37</v>
      </c>
      <c r="D40" s="1">
        <v>-5.4795701323107302</v>
      </c>
      <c r="E40" s="1">
        <v>-8.3756716732690695</v>
      </c>
      <c r="F40">
        <v>12880</v>
      </c>
      <c r="G40" s="2">
        <v>6.0555885633355497E-17</v>
      </c>
      <c r="H40" s="2">
        <v>1.4003548552713399E-16</v>
      </c>
      <c r="I40">
        <v>1</v>
      </c>
      <c r="J40" s="1">
        <f t="shared" si="0"/>
        <v>5.4795701323107302</v>
      </c>
      <c r="K40" t="s">
        <v>45</v>
      </c>
      <c r="L40">
        <v>37</v>
      </c>
      <c r="M40" s="1">
        <v>0.444063468896992</v>
      </c>
      <c r="N40" s="1">
        <v>0.68509230902190799</v>
      </c>
      <c r="O40">
        <v>12880</v>
      </c>
      <c r="P40" s="2">
        <v>0.49329800178344502</v>
      </c>
      <c r="Q40" s="2">
        <v>0.52904423379673804</v>
      </c>
      <c r="R40">
        <v>0</v>
      </c>
      <c r="S40" s="1">
        <f t="shared" si="1"/>
        <v>0</v>
      </c>
      <c r="T40" t="s">
        <v>45</v>
      </c>
      <c r="U40">
        <v>37</v>
      </c>
      <c r="V40" s="1">
        <v>-0.95345189812400899</v>
      </c>
      <c r="W40" s="1">
        <v>-8.1530026803720599</v>
      </c>
      <c r="X40">
        <v>13905</v>
      </c>
      <c r="Y40" s="2">
        <v>3.8516339398854899E-16</v>
      </c>
      <c r="Z40" s="2">
        <v>5.0003668693250199E-16</v>
      </c>
      <c r="AA40">
        <v>1</v>
      </c>
      <c r="AC40" t="s">
        <v>45</v>
      </c>
      <c r="AD40">
        <v>37</v>
      </c>
      <c r="AE40" s="1">
        <v>-1.1231599607490701</v>
      </c>
      <c r="AF40" s="1">
        <v>-9.33619183377985</v>
      </c>
      <c r="AG40">
        <v>13905</v>
      </c>
      <c r="AH40" s="2">
        <v>1.14769015689837E-20</v>
      </c>
      <c r="AI40" s="2">
        <v>1.7693556585516499E-20</v>
      </c>
      <c r="AJ40">
        <v>1</v>
      </c>
      <c r="AM40" t="b">
        <f t="shared" si="2"/>
        <v>1</v>
      </c>
      <c r="AN40" t="b">
        <f t="shared" si="3"/>
        <v>0</v>
      </c>
    </row>
    <row r="41" spans="1:40" x14ac:dyDescent="0.25">
      <c r="A41" t="s">
        <v>98</v>
      </c>
      <c r="B41" t="s">
        <v>200</v>
      </c>
      <c r="C41">
        <v>38</v>
      </c>
      <c r="D41" s="1">
        <v>-5.1414759273875204</v>
      </c>
      <c r="E41" s="1">
        <v>-7.2597322150382197</v>
      </c>
      <c r="F41">
        <v>12880</v>
      </c>
      <c r="G41">
        <v>4.1011215671771398E-13</v>
      </c>
      <c r="H41">
        <v>8.2022431343542796E-13</v>
      </c>
      <c r="I41">
        <v>1</v>
      </c>
      <c r="J41" s="1">
        <f t="shared" si="0"/>
        <v>5.1414759273875204</v>
      </c>
      <c r="K41" t="s">
        <v>46</v>
      </c>
      <c r="L41">
        <v>38</v>
      </c>
      <c r="M41" s="1">
        <v>-2.6014872147239001</v>
      </c>
      <c r="N41" s="1">
        <v>-4.1323480069966996</v>
      </c>
      <c r="O41">
        <v>12880</v>
      </c>
      <c r="P41" s="2">
        <v>3.6134708950783601E-5</v>
      </c>
      <c r="Q41" s="2">
        <v>5.4570784946081401E-5</v>
      </c>
      <c r="R41">
        <v>1</v>
      </c>
      <c r="S41" s="1">
        <f t="shared" si="1"/>
        <v>2.6014872147239001</v>
      </c>
      <c r="T41" t="s">
        <v>46</v>
      </c>
      <c r="U41">
        <v>38</v>
      </c>
      <c r="V41" s="1">
        <v>-1.94950327063382</v>
      </c>
      <c r="W41" s="1">
        <v>-15.3359643040944</v>
      </c>
      <c r="X41">
        <v>13905</v>
      </c>
      <c r="Y41">
        <v>1.1854700167993E-52</v>
      </c>
      <c r="Z41">
        <v>4.3862390621574399E-52</v>
      </c>
      <c r="AA41">
        <v>1</v>
      </c>
      <c r="AC41" t="s">
        <v>46</v>
      </c>
      <c r="AD41">
        <v>38</v>
      </c>
      <c r="AE41" s="1">
        <v>-1.70525347886746</v>
      </c>
      <c r="AF41" s="1">
        <v>-14.286630355477101</v>
      </c>
      <c r="AG41">
        <v>13905</v>
      </c>
      <c r="AH41" s="2">
        <v>5.60738468666852E-46</v>
      </c>
      <c r="AI41" s="2">
        <v>1.5368387659758099E-45</v>
      </c>
      <c r="AJ41">
        <v>1</v>
      </c>
      <c r="AM41" t="b">
        <f t="shared" si="2"/>
        <v>1</v>
      </c>
      <c r="AN41" t="b">
        <f t="shared" si="3"/>
        <v>1</v>
      </c>
    </row>
    <row r="42" spans="1:40" x14ac:dyDescent="0.25">
      <c r="A42" t="s">
        <v>133</v>
      </c>
      <c r="B42" t="s">
        <v>201</v>
      </c>
      <c r="C42">
        <v>39</v>
      </c>
      <c r="D42" s="1">
        <v>-8.90311424232865</v>
      </c>
      <c r="E42" s="1">
        <v>-9.6180709343294204</v>
      </c>
      <c r="F42">
        <v>12880</v>
      </c>
      <c r="G42">
        <v>7.94173873231816E-22</v>
      </c>
      <c r="H42">
        <v>2.4487027757980999E-21</v>
      </c>
      <c r="I42">
        <v>1</v>
      </c>
      <c r="J42" s="1">
        <f t="shared" si="0"/>
        <v>8.90311424232865</v>
      </c>
      <c r="K42" t="s">
        <v>47</v>
      </c>
      <c r="L42">
        <v>39</v>
      </c>
      <c r="M42" s="1">
        <v>-6.8031169593948002</v>
      </c>
      <c r="N42" s="1">
        <v>-7.78143268829945</v>
      </c>
      <c r="O42">
        <v>12880</v>
      </c>
      <c r="P42" s="2">
        <v>7.7159080843446995E-15</v>
      </c>
      <c r="Q42" s="2">
        <v>1.7302339340651701E-14</v>
      </c>
      <c r="R42">
        <v>1</v>
      </c>
      <c r="S42" s="1">
        <f t="shared" si="1"/>
        <v>6.8031169593948002</v>
      </c>
      <c r="T42" t="s">
        <v>47</v>
      </c>
      <c r="U42">
        <v>39</v>
      </c>
      <c r="V42" s="1">
        <v>-0.97217932570372001</v>
      </c>
      <c r="W42" s="1">
        <v>-4.1067284127386596</v>
      </c>
      <c r="X42">
        <v>13905</v>
      </c>
      <c r="Y42">
        <v>4.03598095123496E-5</v>
      </c>
      <c r="Z42">
        <v>4.3920969175203998E-5</v>
      </c>
      <c r="AA42">
        <v>1</v>
      </c>
      <c r="AC42" t="s">
        <v>47</v>
      </c>
      <c r="AD42">
        <v>39</v>
      </c>
      <c r="AE42" s="1">
        <v>-0.96352941731835196</v>
      </c>
      <c r="AF42" s="1">
        <v>-5.1285512468874801</v>
      </c>
      <c r="AG42">
        <v>13905</v>
      </c>
      <c r="AH42" s="2">
        <v>2.9590550113180398E-7</v>
      </c>
      <c r="AI42" s="2">
        <v>3.3687703205774601E-7</v>
      </c>
      <c r="AJ42">
        <v>1</v>
      </c>
      <c r="AM42" t="b">
        <f t="shared" si="2"/>
        <v>1</v>
      </c>
      <c r="AN42" t="b">
        <f t="shared" si="3"/>
        <v>1</v>
      </c>
    </row>
    <row r="43" spans="1:40" x14ac:dyDescent="0.25">
      <c r="A43" t="s">
        <v>134</v>
      </c>
      <c r="B43" t="s">
        <v>202</v>
      </c>
      <c r="C43">
        <v>40</v>
      </c>
      <c r="D43" s="1">
        <v>-7.6489176728538002</v>
      </c>
      <c r="E43" s="1">
        <v>-7.7863387774588597</v>
      </c>
      <c r="F43">
        <v>12880</v>
      </c>
      <c r="G43">
        <v>7.42361754005511E-15</v>
      </c>
      <c r="H43">
        <v>1.6157285234237599E-14</v>
      </c>
      <c r="I43">
        <v>1</v>
      </c>
      <c r="J43" s="1">
        <f t="shared" si="0"/>
        <v>7.6489176728538002</v>
      </c>
      <c r="K43" t="s">
        <v>48</v>
      </c>
      <c r="L43">
        <v>40</v>
      </c>
      <c r="M43" s="1">
        <v>-8.3583658935344793</v>
      </c>
      <c r="N43" s="1">
        <v>-7.9758807793222202</v>
      </c>
      <c r="O43">
        <v>12880</v>
      </c>
      <c r="P43" s="2">
        <v>1.6401996385030999E-15</v>
      </c>
      <c r="Q43" s="2">
        <v>3.9153152661041899E-15</v>
      </c>
      <c r="R43">
        <v>1</v>
      </c>
      <c r="S43" s="1">
        <f t="shared" si="1"/>
        <v>8.3583658935344793</v>
      </c>
      <c r="T43" t="s">
        <v>48</v>
      </c>
      <c r="U43">
        <v>40</v>
      </c>
      <c r="V43" s="1">
        <v>-1.76483604149465</v>
      </c>
      <c r="W43" s="1">
        <v>-9.8561740531854998</v>
      </c>
      <c r="X43">
        <v>13905</v>
      </c>
      <c r="Y43">
        <v>7.6582988672129699E-23</v>
      </c>
      <c r="Z43">
        <v>1.20577471526331E-22</v>
      </c>
      <c r="AA43">
        <v>1</v>
      </c>
      <c r="AC43" t="s">
        <v>48</v>
      </c>
      <c r="AD43">
        <v>40</v>
      </c>
      <c r="AE43" s="1">
        <v>-1.4178979317009499</v>
      </c>
      <c r="AF43" s="1">
        <v>-6.6881465117792898</v>
      </c>
      <c r="AG43">
        <v>13905</v>
      </c>
      <c r="AH43" s="2">
        <v>2.3464845658680301E-11</v>
      </c>
      <c r="AI43" s="2">
        <v>3.1007117477541799E-11</v>
      </c>
      <c r="AJ43">
        <v>1</v>
      </c>
      <c r="AM43" t="b">
        <f t="shared" si="2"/>
        <v>1</v>
      </c>
      <c r="AN43" t="b">
        <f t="shared" si="3"/>
        <v>1</v>
      </c>
    </row>
    <row r="44" spans="1:40" x14ac:dyDescent="0.25">
      <c r="A44" t="s">
        <v>135</v>
      </c>
      <c r="B44" t="s">
        <v>203</v>
      </c>
      <c r="C44">
        <v>41</v>
      </c>
      <c r="D44" s="1">
        <v>-11.213606338787899</v>
      </c>
      <c r="E44" s="1">
        <v>-13.2571454016856</v>
      </c>
      <c r="F44">
        <v>12880</v>
      </c>
      <c r="G44" s="2">
        <v>7.4814006310457703E-40</v>
      </c>
      <c r="H44" s="2">
        <v>5.0329422427035203E-39</v>
      </c>
      <c r="I44">
        <v>1</v>
      </c>
      <c r="J44" s="1">
        <f t="shared" si="0"/>
        <v>11.213606338787899</v>
      </c>
      <c r="K44" t="s">
        <v>49</v>
      </c>
      <c r="L44">
        <v>41</v>
      </c>
      <c r="M44" s="1">
        <v>-10.993011653372999</v>
      </c>
      <c r="N44" s="1">
        <v>-14.4659446832667</v>
      </c>
      <c r="O44">
        <v>12880</v>
      </c>
      <c r="P44" s="2">
        <v>4.6475446801253404E-47</v>
      </c>
      <c r="Q44" s="2">
        <v>3.33092061108673E-46</v>
      </c>
      <c r="R44">
        <v>1</v>
      </c>
      <c r="S44" s="1">
        <f t="shared" si="1"/>
        <v>10.993011653372999</v>
      </c>
      <c r="T44" t="s">
        <v>49</v>
      </c>
      <c r="U44">
        <v>41</v>
      </c>
      <c r="V44" s="1">
        <v>-2.11247764071683</v>
      </c>
      <c r="W44" s="1">
        <v>-13.9003429078961</v>
      </c>
      <c r="X44">
        <v>13905</v>
      </c>
      <c r="Y44" s="2">
        <v>1.2343392157192801E-43</v>
      </c>
      <c r="Z44" s="2">
        <v>3.0447033987742301E-43</v>
      </c>
      <c r="AA44">
        <v>1</v>
      </c>
      <c r="AC44" t="s">
        <v>49</v>
      </c>
      <c r="AD44">
        <v>41</v>
      </c>
      <c r="AE44" s="1">
        <v>-2.5876181775304401</v>
      </c>
      <c r="AF44" s="1">
        <v>-18.298835958921199</v>
      </c>
      <c r="AG44">
        <v>13905</v>
      </c>
      <c r="AH44" s="2">
        <v>6.2212282794115103E-74</v>
      </c>
      <c r="AI44" s="2">
        <v>7.6728482112741999E-73</v>
      </c>
      <c r="AJ44">
        <v>1</v>
      </c>
      <c r="AM44" t="b">
        <f t="shared" si="2"/>
        <v>1</v>
      </c>
      <c r="AN44" t="b">
        <f t="shared" si="3"/>
        <v>1</v>
      </c>
    </row>
    <row r="45" spans="1:40" x14ac:dyDescent="0.25">
      <c r="A45" s="4" t="s">
        <v>136</v>
      </c>
      <c r="B45" t="s">
        <v>204</v>
      </c>
      <c r="C45">
        <v>43</v>
      </c>
      <c r="D45" s="1">
        <v>6.7038608654159297</v>
      </c>
      <c r="E45" s="1">
        <v>7.2425932466070897</v>
      </c>
      <c r="F45">
        <v>12880</v>
      </c>
      <c r="G45">
        <v>4.6520329007345497E-13</v>
      </c>
      <c r="H45">
        <v>9.0592219645883404E-13</v>
      </c>
      <c r="I45">
        <v>1</v>
      </c>
      <c r="J45" s="1">
        <f t="shared" si="0"/>
        <v>6.7038608654159297</v>
      </c>
      <c r="K45" t="s">
        <v>50</v>
      </c>
      <c r="L45">
        <v>43</v>
      </c>
      <c r="M45" s="1">
        <v>0.615046527387347</v>
      </c>
      <c r="N45" s="1">
        <v>0.77393269931180797</v>
      </c>
      <c r="O45">
        <v>12880</v>
      </c>
      <c r="P45">
        <v>0.43898479610262298</v>
      </c>
      <c r="Q45">
        <v>0.48484887927752401</v>
      </c>
      <c r="R45">
        <v>0</v>
      </c>
      <c r="S45" s="1">
        <f t="shared" si="1"/>
        <v>0</v>
      </c>
      <c r="T45" t="s">
        <v>50</v>
      </c>
      <c r="U45">
        <v>43</v>
      </c>
      <c r="V45" s="1">
        <v>-0.986666486228442</v>
      </c>
      <c r="W45" s="1">
        <v>-5.2875842296172397</v>
      </c>
      <c r="X45">
        <v>13905</v>
      </c>
      <c r="Y45">
        <v>1.25818654759365E-7</v>
      </c>
      <c r="Z45">
        <v>1.4106940079080399E-7</v>
      </c>
      <c r="AA45">
        <v>1</v>
      </c>
      <c r="AC45" t="s">
        <v>50</v>
      </c>
      <c r="AD45">
        <v>43</v>
      </c>
      <c r="AE45" s="1">
        <v>-2.6022493566010701E-2</v>
      </c>
      <c r="AF45" s="1">
        <v>-0.14205736569785499</v>
      </c>
      <c r="AG45">
        <v>13905</v>
      </c>
      <c r="AH45">
        <v>0.887036751900109</v>
      </c>
      <c r="AI45">
        <v>0.887036751900109</v>
      </c>
      <c r="AJ45">
        <v>0</v>
      </c>
      <c r="AM45" t="b">
        <f t="shared" si="2"/>
        <v>1</v>
      </c>
      <c r="AN45" t="b">
        <f t="shared" si="3"/>
        <v>1</v>
      </c>
    </row>
    <row r="46" spans="1:40" x14ac:dyDescent="0.25">
      <c r="A46" t="s">
        <v>137</v>
      </c>
      <c r="B46" t="s">
        <v>205</v>
      </c>
      <c r="C46">
        <v>44</v>
      </c>
      <c r="D46" s="1">
        <v>-8.3297222261498494</v>
      </c>
      <c r="E46" s="1">
        <v>-12.1223442720745</v>
      </c>
      <c r="F46">
        <v>12880</v>
      </c>
      <c r="G46">
        <v>1.2260553738860199E-33</v>
      </c>
      <c r="H46">
        <v>6.4805784048261396E-33</v>
      </c>
      <c r="I46">
        <v>1</v>
      </c>
      <c r="J46" s="1">
        <f t="shared" si="0"/>
        <v>8.3297222261498494</v>
      </c>
      <c r="K46" t="s">
        <v>51</v>
      </c>
      <c r="L46">
        <v>44</v>
      </c>
      <c r="M46" s="1">
        <v>7.4396773446074704E-2</v>
      </c>
      <c r="N46" s="1">
        <v>0.107234907688432</v>
      </c>
      <c r="O46">
        <v>12880</v>
      </c>
      <c r="P46" s="2">
        <v>0.91460429294051704</v>
      </c>
      <c r="Q46" s="2">
        <v>0.92713311887120897</v>
      </c>
      <c r="R46">
        <v>0</v>
      </c>
      <c r="S46" s="1">
        <f t="shared" si="1"/>
        <v>0</v>
      </c>
      <c r="T46" t="s">
        <v>51</v>
      </c>
      <c r="U46">
        <v>44</v>
      </c>
      <c r="V46" s="1">
        <v>-1.82982836285369</v>
      </c>
      <c r="W46" s="1">
        <v>-12.851644126304199</v>
      </c>
      <c r="X46">
        <v>13905</v>
      </c>
      <c r="Y46">
        <v>1.3778702159035E-37</v>
      </c>
      <c r="Z46">
        <v>2.8322887771349698E-37</v>
      </c>
      <c r="AA46">
        <v>1</v>
      </c>
      <c r="AC46" t="s">
        <v>51</v>
      </c>
      <c r="AD46">
        <v>44</v>
      </c>
      <c r="AE46" s="1">
        <v>-1.86597121941055</v>
      </c>
      <c r="AF46" s="1">
        <v>-13.4200551431477</v>
      </c>
      <c r="AG46">
        <v>13905</v>
      </c>
      <c r="AH46" s="2">
        <v>8.2781368398265201E-41</v>
      </c>
      <c r="AI46" s="2">
        <v>2.04194042049054E-40</v>
      </c>
      <c r="AJ46">
        <v>1</v>
      </c>
      <c r="AM46" t="b">
        <f t="shared" si="2"/>
        <v>1</v>
      </c>
      <c r="AN46" t="b">
        <f t="shared" si="3"/>
        <v>0</v>
      </c>
    </row>
    <row r="47" spans="1:40" x14ac:dyDescent="0.25">
      <c r="A47" t="s">
        <v>138</v>
      </c>
      <c r="B47" t="s">
        <v>206</v>
      </c>
      <c r="C47">
        <v>45</v>
      </c>
      <c r="D47" s="1">
        <v>-9.27288598777894</v>
      </c>
      <c r="E47" s="1">
        <v>-12.069317942803499</v>
      </c>
      <c r="F47">
        <v>12880</v>
      </c>
      <c r="G47" s="2">
        <v>2.3216359423455999E-33</v>
      </c>
      <c r="H47" s="2">
        <v>1.07375662333484E-32</v>
      </c>
      <c r="I47">
        <v>1</v>
      </c>
      <c r="J47" s="1">
        <f t="shared" si="0"/>
        <v>9.27288598777894</v>
      </c>
      <c r="K47" t="s">
        <v>52</v>
      </c>
      <c r="L47">
        <v>45</v>
      </c>
      <c r="M47" s="1">
        <v>-8.4212184808497206</v>
      </c>
      <c r="N47" s="1">
        <v>-12.3554089933826</v>
      </c>
      <c r="O47">
        <v>12880</v>
      </c>
      <c r="P47" s="2">
        <v>7.1759699371828201E-35</v>
      </c>
      <c r="Q47" s="2">
        <v>2.9501209741751499E-34</v>
      </c>
      <c r="R47">
        <v>1</v>
      </c>
      <c r="S47" s="1">
        <f t="shared" si="1"/>
        <v>8.4212184808497206</v>
      </c>
      <c r="T47" t="s">
        <v>52</v>
      </c>
      <c r="U47">
        <v>45</v>
      </c>
      <c r="V47" s="1">
        <v>-1.3063825845586801</v>
      </c>
      <c r="W47" s="1">
        <v>-9.1928605689051999</v>
      </c>
      <c r="X47">
        <v>13905</v>
      </c>
      <c r="Y47" s="2">
        <v>4.36027865317266E-20</v>
      </c>
      <c r="Z47" s="2">
        <v>6.2050119295149504E-20</v>
      </c>
      <c r="AA47">
        <v>1</v>
      </c>
      <c r="AC47" t="s">
        <v>52</v>
      </c>
      <c r="AD47">
        <v>45</v>
      </c>
      <c r="AE47" s="1">
        <v>-1.1079490517485899</v>
      </c>
      <c r="AF47" s="1">
        <v>-7.66701911771968</v>
      </c>
      <c r="AG47">
        <v>13905</v>
      </c>
      <c r="AH47" s="2">
        <v>1.8768290554082499E-14</v>
      </c>
      <c r="AI47" s="2">
        <v>2.62047830377756E-14</v>
      </c>
      <c r="AJ47">
        <v>1</v>
      </c>
      <c r="AM47" t="b">
        <f t="shared" si="2"/>
        <v>1</v>
      </c>
      <c r="AN47" t="b">
        <f t="shared" si="3"/>
        <v>1</v>
      </c>
    </row>
    <row r="48" spans="1:40" x14ac:dyDescent="0.25">
      <c r="A48" t="s">
        <v>139</v>
      </c>
      <c r="B48" t="s">
        <v>207</v>
      </c>
      <c r="C48">
        <v>46</v>
      </c>
      <c r="D48" s="1">
        <v>-5.6040634468845196</v>
      </c>
      <c r="E48" s="1">
        <v>-8.5299654663375009</v>
      </c>
      <c r="F48">
        <v>12880</v>
      </c>
      <c r="G48" s="2">
        <v>1.62626329712343E-17</v>
      </c>
      <c r="H48" s="2">
        <v>4.0114494662377903E-17</v>
      </c>
      <c r="I48">
        <v>1</v>
      </c>
      <c r="J48" s="1">
        <f t="shared" si="0"/>
        <v>5.6040634468845196</v>
      </c>
      <c r="K48" t="s">
        <v>53</v>
      </c>
      <c r="L48">
        <v>46</v>
      </c>
      <c r="M48" s="1">
        <v>-9.7094185974239196</v>
      </c>
      <c r="N48" s="1">
        <v>-14.461516350111699</v>
      </c>
      <c r="O48">
        <v>12880</v>
      </c>
      <c r="P48" s="2">
        <v>4.9513684759397305E-47</v>
      </c>
      <c r="Q48" s="2">
        <v>3.33092061108673E-46</v>
      </c>
      <c r="R48">
        <v>1</v>
      </c>
      <c r="S48" s="1">
        <f t="shared" si="1"/>
        <v>9.7094185974239196</v>
      </c>
      <c r="T48" t="s">
        <v>53</v>
      </c>
      <c r="U48">
        <v>46</v>
      </c>
      <c r="V48" s="1">
        <v>-2.14556876347232</v>
      </c>
      <c r="W48" s="1">
        <v>-13.212835341865601</v>
      </c>
      <c r="X48">
        <v>13905</v>
      </c>
      <c r="Y48" s="2">
        <v>1.28187555997076E-39</v>
      </c>
      <c r="Z48" s="2">
        <v>2.7102511839381801E-39</v>
      </c>
      <c r="AA48">
        <v>1</v>
      </c>
      <c r="AC48" t="s">
        <v>53</v>
      </c>
      <c r="AD48">
        <v>46</v>
      </c>
      <c r="AE48" s="1">
        <v>-2.2357873295565098</v>
      </c>
      <c r="AF48" s="1">
        <v>-13.3121696878622</v>
      </c>
      <c r="AG48">
        <v>13905</v>
      </c>
      <c r="AH48" s="2">
        <v>3.4647167787272902E-40</v>
      </c>
      <c r="AI48" s="2">
        <v>8.0121575508068605E-40</v>
      </c>
      <c r="AJ48">
        <v>1</v>
      </c>
      <c r="AM48" t="b">
        <f t="shared" si="2"/>
        <v>1</v>
      </c>
      <c r="AN48" t="b">
        <f t="shared" si="3"/>
        <v>1</v>
      </c>
    </row>
    <row r="49" spans="1:40" x14ac:dyDescent="0.25">
      <c r="A49" t="s">
        <v>140</v>
      </c>
      <c r="B49" t="s">
        <v>208</v>
      </c>
      <c r="C49">
        <v>47</v>
      </c>
      <c r="D49" s="1">
        <v>-3.9081902184782602</v>
      </c>
      <c r="E49" s="1">
        <v>-4.4900366085272401</v>
      </c>
      <c r="F49">
        <v>12880</v>
      </c>
      <c r="G49">
        <v>7.1829509823591902E-6</v>
      </c>
      <c r="H49">
        <v>9.8433031980477797E-6</v>
      </c>
      <c r="I49">
        <v>1</v>
      </c>
      <c r="J49" s="1">
        <f t="shared" si="0"/>
        <v>3.9081902184782602</v>
      </c>
      <c r="K49" t="s">
        <v>54</v>
      </c>
      <c r="L49">
        <v>47</v>
      </c>
      <c r="M49" s="1">
        <v>-13.6385510452816</v>
      </c>
      <c r="N49" s="1">
        <v>-14.766150404675299</v>
      </c>
      <c r="O49">
        <v>12880</v>
      </c>
      <c r="P49">
        <v>6.08159925816124E-49</v>
      </c>
      <c r="Q49">
        <v>6.4291192157704599E-48</v>
      </c>
      <c r="R49">
        <v>1</v>
      </c>
      <c r="S49" s="1">
        <f t="shared" si="1"/>
        <v>13.6385510452816</v>
      </c>
      <c r="T49" t="s">
        <v>54</v>
      </c>
      <c r="U49">
        <v>47</v>
      </c>
      <c r="V49" s="1">
        <v>-2.1124795921419999</v>
      </c>
      <c r="W49" s="1">
        <v>-14.129570904421</v>
      </c>
      <c r="X49">
        <v>13905</v>
      </c>
      <c r="Y49">
        <v>5.1134329843117098E-45</v>
      </c>
      <c r="Z49">
        <v>1.45536169553487E-44</v>
      </c>
      <c r="AA49">
        <v>1</v>
      </c>
      <c r="AC49" t="s">
        <v>54</v>
      </c>
      <c r="AD49">
        <v>47</v>
      </c>
      <c r="AE49" s="1">
        <v>-2.1232335513164302</v>
      </c>
      <c r="AF49" s="1">
        <v>-14.9735644104224</v>
      </c>
      <c r="AG49">
        <v>13905</v>
      </c>
      <c r="AH49">
        <v>2.6942659427463998E-50</v>
      </c>
      <c r="AI49">
        <v>9.9687839881617106E-50</v>
      </c>
      <c r="AJ49">
        <v>1</v>
      </c>
      <c r="AM49" t="b">
        <f t="shared" si="2"/>
        <v>1</v>
      </c>
      <c r="AN49" t="b">
        <f t="shared" si="3"/>
        <v>1</v>
      </c>
    </row>
    <row r="50" spans="1:40" x14ac:dyDescent="0.25">
      <c r="A50" t="s">
        <v>141</v>
      </c>
      <c r="B50" t="s">
        <v>209</v>
      </c>
      <c r="C50">
        <v>48</v>
      </c>
      <c r="D50" s="1">
        <v>-1.90177148481665</v>
      </c>
      <c r="E50" s="1">
        <v>-2.2379710464160998</v>
      </c>
      <c r="F50">
        <v>12880</v>
      </c>
      <c r="G50" s="2">
        <v>2.5239966505654101E-2</v>
      </c>
      <c r="H50" s="2">
        <v>2.9646944784419201E-2</v>
      </c>
      <c r="I50">
        <v>1</v>
      </c>
      <c r="J50" s="1">
        <f t="shared" si="0"/>
        <v>1.90177148481665</v>
      </c>
      <c r="K50" t="s">
        <v>55</v>
      </c>
      <c r="L50">
        <v>48</v>
      </c>
      <c r="M50" s="1">
        <v>-3.8669214048478899</v>
      </c>
      <c r="N50" s="1">
        <v>-5.0726070262825198</v>
      </c>
      <c r="O50">
        <v>12880</v>
      </c>
      <c r="P50" s="2">
        <v>3.9786192011961801E-7</v>
      </c>
      <c r="Q50" s="2">
        <v>6.5426182419670597E-7</v>
      </c>
      <c r="R50">
        <v>1</v>
      </c>
      <c r="S50" s="1">
        <f t="shared" si="1"/>
        <v>3.8669214048478899</v>
      </c>
      <c r="T50" t="s">
        <v>55</v>
      </c>
      <c r="U50">
        <v>48</v>
      </c>
      <c r="V50" s="1">
        <v>-1.43649975439894</v>
      </c>
      <c r="W50" s="1">
        <v>-9.9373448645403695</v>
      </c>
      <c r="X50">
        <v>13905</v>
      </c>
      <c r="Y50" s="2">
        <v>3.4215581582967302E-23</v>
      </c>
      <c r="Z50" s="2">
        <v>5.5042457329121298E-23</v>
      </c>
      <c r="AA50">
        <v>1</v>
      </c>
      <c r="AC50" t="s">
        <v>55</v>
      </c>
      <c r="AD50">
        <v>48</v>
      </c>
      <c r="AE50" s="1">
        <v>-1.5710063454475101</v>
      </c>
      <c r="AF50" s="1">
        <v>-10.422573422750601</v>
      </c>
      <c r="AG50">
        <v>13905</v>
      </c>
      <c r="AH50" s="2">
        <v>2.4248730613812401E-25</v>
      </c>
      <c r="AI50" s="2">
        <v>4.1730373614468003E-25</v>
      </c>
      <c r="AJ50">
        <v>1</v>
      </c>
      <c r="AM50" t="b">
        <f t="shared" si="2"/>
        <v>1</v>
      </c>
      <c r="AN50" t="b">
        <f t="shared" si="3"/>
        <v>1</v>
      </c>
    </row>
    <row r="51" spans="1:40" x14ac:dyDescent="0.25">
      <c r="A51" s="3" t="s">
        <v>99</v>
      </c>
      <c r="B51" t="s">
        <v>210</v>
      </c>
      <c r="C51">
        <v>49</v>
      </c>
      <c r="D51" s="1">
        <v>-18.742701771599599</v>
      </c>
      <c r="E51" s="1">
        <v>-23.5097854786178</v>
      </c>
      <c r="F51">
        <v>12880</v>
      </c>
      <c r="G51" s="2">
        <v>1.0552267821466299E-119</v>
      </c>
      <c r="H51" s="2">
        <v>7.8086781878850597E-118</v>
      </c>
      <c r="I51">
        <v>1</v>
      </c>
      <c r="J51" s="1">
        <f t="shared" si="0"/>
        <v>18.742701771599599</v>
      </c>
      <c r="K51" t="s">
        <v>56</v>
      </c>
      <c r="L51">
        <v>49</v>
      </c>
      <c r="M51" s="1">
        <v>-19.5967683516633</v>
      </c>
      <c r="N51" s="1">
        <v>-24.249672153455698</v>
      </c>
      <c r="O51">
        <v>12880</v>
      </c>
      <c r="P51" s="2">
        <v>4.5988775118522699E-127</v>
      </c>
      <c r="Q51" s="2">
        <v>1.7015846793853399E-125</v>
      </c>
      <c r="R51">
        <v>1</v>
      </c>
      <c r="S51" s="1">
        <f t="shared" si="1"/>
        <v>19.5967683516633</v>
      </c>
      <c r="T51" t="s">
        <v>56</v>
      </c>
      <c r="U51">
        <v>49</v>
      </c>
      <c r="V51" s="1">
        <v>-2.32461398045342</v>
      </c>
      <c r="W51" s="1">
        <v>-13.8737930005026</v>
      </c>
      <c r="X51">
        <v>13905</v>
      </c>
      <c r="Y51" s="2">
        <v>1.7790133119559599E-43</v>
      </c>
      <c r="Z51" s="2">
        <v>4.2466769382174498E-43</v>
      </c>
      <c r="AA51">
        <v>1</v>
      </c>
      <c r="AC51" t="s">
        <v>56</v>
      </c>
      <c r="AD51">
        <v>49</v>
      </c>
      <c r="AE51" s="1">
        <v>-2.4154306540960202</v>
      </c>
      <c r="AF51" s="1">
        <v>-14.044777338312</v>
      </c>
      <c r="AG51">
        <v>13905</v>
      </c>
      <c r="AH51" s="2">
        <v>1.6700525502209499E-44</v>
      </c>
      <c r="AI51" s="2">
        <v>4.41371031129823E-44</v>
      </c>
      <c r="AJ51">
        <v>1</v>
      </c>
      <c r="AM51" t="b">
        <f t="shared" si="2"/>
        <v>1</v>
      </c>
      <c r="AN51" t="b">
        <f t="shared" si="3"/>
        <v>1</v>
      </c>
    </row>
    <row r="52" spans="1:40" x14ac:dyDescent="0.25">
      <c r="A52" s="3" t="s">
        <v>100</v>
      </c>
      <c r="B52" t="s">
        <v>211</v>
      </c>
      <c r="C52">
        <v>50</v>
      </c>
      <c r="D52" s="1">
        <v>-10.1187594979456</v>
      </c>
      <c r="E52" s="1">
        <v>-14.292174854977601</v>
      </c>
      <c r="F52">
        <v>12880</v>
      </c>
      <c r="G52" s="2">
        <v>5.4997533232893303E-46</v>
      </c>
      <c r="H52" s="2">
        <v>5.8140249417630105E-45</v>
      </c>
      <c r="I52">
        <v>1</v>
      </c>
      <c r="J52" s="1">
        <f t="shared" si="0"/>
        <v>10.1187594979456</v>
      </c>
      <c r="K52" t="s">
        <v>57</v>
      </c>
      <c r="L52">
        <v>50</v>
      </c>
      <c r="M52" s="1">
        <v>-12.9100282852019</v>
      </c>
      <c r="N52" s="1">
        <v>-17.532285673564701</v>
      </c>
      <c r="O52">
        <v>12880</v>
      </c>
      <c r="P52">
        <v>4.9989242256557498E-68</v>
      </c>
      <c r="Q52">
        <v>9.2480098174631399E-67</v>
      </c>
      <c r="R52">
        <v>1</v>
      </c>
      <c r="S52" s="1">
        <f t="shared" si="1"/>
        <v>12.9100282852019</v>
      </c>
      <c r="T52" t="s">
        <v>57</v>
      </c>
      <c r="U52">
        <v>50</v>
      </c>
      <c r="V52" s="1">
        <v>-1.3212517966144799</v>
      </c>
      <c r="W52" s="1">
        <v>-12.1525021205155</v>
      </c>
      <c r="X52">
        <v>13905</v>
      </c>
      <c r="Y52" s="2">
        <v>8.2556262837569502E-34</v>
      </c>
      <c r="Z52" s="2">
        <v>1.52729086249503E-33</v>
      </c>
      <c r="AA52">
        <v>1</v>
      </c>
      <c r="AC52" t="s">
        <v>57</v>
      </c>
      <c r="AD52">
        <v>50</v>
      </c>
      <c r="AE52" s="1">
        <v>-1.02751671600675</v>
      </c>
      <c r="AF52" s="1">
        <v>-9.6059190716257099</v>
      </c>
      <c r="AG52">
        <v>13905</v>
      </c>
      <c r="AH52">
        <v>8.8198171102622E-22</v>
      </c>
      <c r="AI52">
        <v>1.4188401438247799E-21</v>
      </c>
      <c r="AJ52">
        <v>1</v>
      </c>
      <c r="AM52" t="b">
        <f t="shared" si="2"/>
        <v>1</v>
      </c>
      <c r="AN52" t="b">
        <f t="shared" si="3"/>
        <v>1</v>
      </c>
    </row>
    <row r="53" spans="1:40" x14ac:dyDescent="0.25">
      <c r="A53" t="s">
        <v>142</v>
      </c>
      <c r="B53" t="s">
        <v>212</v>
      </c>
      <c r="C53">
        <v>51</v>
      </c>
      <c r="D53" s="1">
        <v>-4.6281639463813598</v>
      </c>
      <c r="E53" s="1">
        <v>-5.7931806243328401</v>
      </c>
      <c r="F53">
        <v>12880</v>
      </c>
      <c r="G53" s="2">
        <v>7.0680433724680599E-9</v>
      </c>
      <c r="H53" s="2">
        <v>1.11284087140986E-8</v>
      </c>
      <c r="I53">
        <v>1</v>
      </c>
      <c r="J53" s="1">
        <f t="shared" si="0"/>
        <v>4.6281639463813598</v>
      </c>
      <c r="K53" t="s">
        <v>58</v>
      </c>
      <c r="L53">
        <v>51</v>
      </c>
      <c r="M53" s="1">
        <v>0.65124018861908395</v>
      </c>
      <c r="N53" s="1">
        <v>0.85847826831439</v>
      </c>
      <c r="O53">
        <v>12880</v>
      </c>
      <c r="P53" s="2">
        <v>0.39064440060060901</v>
      </c>
      <c r="Q53" s="2">
        <v>0.43799523703704701</v>
      </c>
      <c r="R53">
        <v>0</v>
      </c>
      <c r="S53" s="1">
        <f t="shared" si="1"/>
        <v>0</v>
      </c>
      <c r="T53" t="s">
        <v>58</v>
      </c>
      <c r="U53">
        <v>51</v>
      </c>
      <c r="V53" s="1">
        <v>-0.48620109516396998</v>
      </c>
      <c r="W53" s="1">
        <v>-2.5208472868955298</v>
      </c>
      <c r="X53">
        <v>13905</v>
      </c>
      <c r="Y53" s="2">
        <v>1.17183565926535E-2</v>
      </c>
      <c r="Z53" s="2">
        <v>1.2213498420512101E-2</v>
      </c>
      <c r="AA53">
        <v>1</v>
      </c>
      <c r="AC53" t="s">
        <v>58</v>
      </c>
      <c r="AD53">
        <v>51</v>
      </c>
      <c r="AE53" s="1">
        <v>-0.98927521022880405</v>
      </c>
      <c r="AF53" s="1">
        <v>-6.1772443352856499</v>
      </c>
      <c r="AG53">
        <v>13905</v>
      </c>
      <c r="AH53" s="2">
        <v>6.7047885451353902E-10</v>
      </c>
      <c r="AI53" s="2">
        <v>8.2692392056669902E-10</v>
      </c>
      <c r="AJ53">
        <v>1</v>
      </c>
      <c r="AM53" t="b">
        <f t="shared" si="2"/>
        <v>1</v>
      </c>
      <c r="AN53" t="b">
        <f t="shared" si="3"/>
        <v>0</v>
      </c>
    </row>
    <row r="54" spans="1:40" x14ac:dyDescent="0.25">
      <c r="A54" t="s">
        <v>143</v>
      </c>
      <c r="B54" t="s">
        <v>213</v>
      </c>
      <c r="C54">
        <v>52</v>
      </c>
      <c r="D54" s="1">
        <v>3.92591765304944</v>
      </c>
      <c r="E54" s="1">
        <v>3.8230680474935101</v>
      </c>
      <c r="F54">
        <v>12880</v>
      </c>
      <c r="G54" s="2">
        <v>1.32422043592873E-4</v>
      </c>
      <c r="H54" s="2">
        <v>1.7498627189058201E-4</v>
      </c>
      <c r="I54">
        <v>1</v>
      </c>
      <c r="J54" s="1">
        <f t="shared" si="0"/>
        <v>3.92591765304944</v>
      </c>
      <c r="K54" t="s">
        <v>59</v>
      </c>
      <c r="L54">
        <v>52</v>
      </c>
      <c r="M54" s="1">
        <v>2.9966354676176099</v>
      </c>
      <c r="N54" s="1">
        <v>3.0374146244222202</v>
      </c>
      <c r="O54">
        <v>12880</v>
      </c>
      <c r="P54" s="2">
        <v>2.3909454862195401E-3</v>
      </c>
      <c r="Q54" s="2">
        <v>3.2764808514860401E-3</v>
      </c>
      <c r="R54">
        <v>1</v>
      </c>
      <c r="S54" s="1">
        <f t="shared" si="1"/>
        <v>2.9966354676176099</v>
      </c>
      <c r="T54" t="s">
        <v>59</v>
      </c>
      <c r="U54">
        <v>52</v>
      </c>
      <c r="V54" s="1">
        <v>-0.99685049457370101</v>
      </c>
      <c r="W54" s="1">
        <v>-4.4537288005126303</v>
      </c>
      <c r="X54">
        <v>13905</v>
      </c>
      <c r="Y54" s="2">
        <v>8.5049732964628294E-6</v>
      </c>
      <c r="Z54" s="2">
        <v>9.3935525960932699E-6</v>
      </c>
      <c r="AA54">
        <v>1</v>
      </c>
      <c r="AC54" t="s">
        <v>59</v>
      </c>
      <c r="AD54">
        <v>52</v>
      </c>
      <c r="AE54" s="1">
        <v>-0.80152343203797405</v>
      </c>
      <c r="AF54" s="1">
        <v>-4.00206092394646</v>
      </c>
      <c r="AG54">
        <v>13905</v>
      </c>
      <c r="AH54" s="2">
        <v>6.3118753858170103E-5</v>
      </c>
      <c r="AI54" s="2">
        <v>6.8688055669185194E-5</v>
      </c>
      <c r="AJ54">
        <v>1</v>
      </c>
      <c r="AM54" t="b">
        <f t="shared" si="2"/>
        <v>1</v>
      </c>
      <c r="AN54" t="b">
        <f t="shared" si="3"/>
        <v>1</v>
      </c>
    </row>
    <row r="55" spans="1:40" x14ac:dyDescent="0.25">
      <c r="A55" t="s">
        <v>93</v>
      </c>
      <c r="B55" t="s">
        <v>214</v>
      </c>
      <c r="C55">
        <v>53</v>
      </c>
      <c r="D55" s="1">
        <v>-6.7646669838494402</v>
      </c>
      <c r="E55" s="1">
        <v>-9.5861646657182398</v>
      </c>
      <c r="F55">
        <v>12880</v>
      </c>
      <c r="G55">
        <v>1.0800076632930001E-21</v>
      </c>
      <c r="H55">
        <v>3.1968226833472798E-21</v>
      </c>
      <c r="I55">
        <v>1</v>
      </c>
      <c r="J55" s="1">
        <f t="shared" si="0"/>
        <v>6.7646669838494402</v>
      </c>
      <c r="K55" t="s">
        <v>60</v>
      </c>
      <c r="L55">
        <v>53</v>
      </c>
      <c r="M55" s="1">
        <v>-3.97235022170167</v>
      </c>
      <c r="N55" s="1">
        <v>-6.0641201142836003</v>
      </c>
      <c r="O55">
        <v>12880</v>
      </c>
      <c r="P55" s="2">
        <v>1.3639193878282999E-9</v>
      </c>
      <c r="Q55" s="2">
        <v>2.6334485737185002E-9</v>
      </c>
      <c r="R55">
        <v>1</v>
      </c>
      <c r="S55" s="1">
        <f t="shared" si="1"/>
        <v>3.97235022170167</v>
      </c>
      <c r="T55" t="s">
        <v>60</v>
      </c>
      <c r="U55">
        <v>53</v>
      </c>
      <c r="V55" s="1">
        <v>-1.70107617659052</v>
      </c>
      <c r="W55" s="1">
        <v>-14.0781460259001</v>
      </c>
      <c r="X55">
        <v>13905</v>
      </c>
      <c r="Y55">
        <v>1.04907068997757E-44</v>
      </c>
      <c r="Z55">
        <v>2.87523077993854E-44</v>
      </c>
      <c r="AA55">
        <v>1</v>
      </c>
      <c r="AC55" t="s">
        <v>60</v>
      </c>
      <c r="AD55">
        <v>53</v>
      </c>
      <c r="AE55" s="1">
        <v>-1.56034963846965</v>
      </c>
      <c r="AF55" s="1">
        <v>-13.0808087606736</v>
      </c>
      <c r="AG55">
        <v>13905</v>
      </c>
      <c r="AH55" s="2">
        <v>7.1889836986792295E-39</v>
      </c>
      <c r="AI55" s="2">
        <v>1.6120751324311E-38</v>
      </c>
      <c r="AJ55">
        <v>1</v>
      </c>
      <c r="AM55" t="b">
        <f t="shared" si="2"/>
        <v>1</v>
      </c>
      <c r="AN55" t="b">
        <f t="shared" si="3"/>
        <v>1</v>
      </c>
    </row>
    <row r="56" spans="1:40" x14ac:dyDescent="0.25">
      <c r="A56" t="s">
        <v>144</v>
      </c>
      <c r="B56" t="s">
        <v>215</v>
      </c>
      <c r="C56">
        <v>54</v>
      </c>
      <c r="D56" s="1">
        <v>-1.93164400406871</v>
      </c>
      <c r="E56" s="1">
        <v>-2.6291106870647898</v>
      </c>
      <c r="F56">
        <v>12880</v>
      </c>
      <c r="G56" s="2">
        <v>8.5710165697263606E-3</v>
      </c>
      <c r="H56" s="2">
        <v>1.03976266583565E-2</v>
      </c>
      <c r="I56">
        <v>1</v>
      </c>
      <c r="J56" s="1">
        <f t="shared" si="0"/>
        <v>1.93164400406871</v>
      </c>
      <c r="K56" t="s">
        <v>61</v>
      </c>
      <c r="L56">
        <v>54</v>
      </c>
      <c r="M56" s="1">
        <v>-2.0315985382467301</v>
      </c>
      <c r="N56" s="1">
        <v>-2.9867712371234698</v>
      </c>
      <c r="O56">
        <v>12880</v>
      </c>
      <c r="P56" s="2">
        <v>2.8247125090622798E-3</v>
      </c>
      <c r="Q56" s="2">
        <v>3.8005222849201601E-3</v>
      </c>
      <c r="R56">
        <v>1</v>
      </c>
      <c r="S56" s="1">
        <f t="shared" si="1"/>
        <v>2.0315985382467301</v>
      </c>
      <c r="T56" t="s">
        <v>61</v>
      </c>
      <c r="U56">
        <v>54</v>
      </c>
      <c r="V56" s="1">
        <v>-2.8028866976633</v>
      </c>
      <c r="W56" s="1">
        <v>-20.5003500703939</v>
      </c>
      <c r="X56">
        <v>13905</v>
      </c>
      <c r="Y56" s="2">
        <v>4.8786579095727703E-92</v>
      </c>
      <c r="Z56" s="2">
        <v>7.2204137061676999E-91</v>
      </c>
      <c r="AA56">
        <v>1</v>
      </c>
      <c r="AC56" t="s">
        <v>61</v>
      </c>
      <c r="AD56">
        <v>54</v>
      </c>
      <c r="AE56" s="1">
        <v>-2.17794985214501</v>
      </c>
      <c r="AF56" s="1">
        <v>-17.145592872422402</v>
      </c>
      <c r="AG56">
        <v>13905</v>
      </c>
      <c r="AH56" s="2">
        <v>3.1710916841949899E-65</v>
      </c>
      <c r="AI56" s="2">
        <v>1.9555065385869099E-64</v>
      </c>
      <c r="AJ56">
        <v>1</v>
      </c>
      <c r="AM56" t="b">
        <f t="shared" si="2"/>
        <v>0</v>
      </c>
      <c r="AN56" t="b">
        <f t="shared" si="3"/>
        <v>0</v>
      </c>
    </row>
    <row r="57" spans="1:40" x14ac:dyDescent="0.25">
      <c r="A57" t="s">
        <v>145</v>
      </c>
      <c r="B57" t="s">
        <v>216</v>
      </c>
      <c r="C57">
        <v>55</v>
      </c>
      <c r="D57" s="1">
        <v>-4.6559205262252199</v>
      </c>
      <c r="E57" s="1">
        <v>-7.1902569928529401</v>
      </c>
      <c r="F57">
        <v>12880</v>
      </c>
      <c r="G57">
        <v>6.8239075683094102E-13</v>
      </c>
      <c r="H57">
        <v>1.29479271808947E-12</v>
      </c>
      <c r="I57">
        <v>1</v>
      </c>
      <c r="J57" s="1">
        <f t="shared" si="0"/>
        <v>4.6559205262252199</v>
      </c>
      <c r="K57" t="s">
        <v>62</v>
      </c>
      <c r="L57">
        <v>55</v>
      </c>
      <c r="M57" s="1">
        <v>-6.1636179488663796</v>
      </c>
      <c r="N57" s="1">
        <v>-9.0357235746010893</v>
      </c>
      <c r="O57">
        <v>12880</v>
      </c>
      <c r="P57" s="2">
        <v>1.85906793043206E-19</v>
      </c>
      <c r="Q57" s="2">
        <v>5.0952232167397398E-19</v>
      </c>
      <c r="R57">
        <v>1</v>
      </c>
      <c r="S57" s="1">
        <f t="shared" si="1"/>
        <v>6.1636179488663796</v>
      </c>
      <c r="T57" t="s">
        <v>62</v>
      </c>
      <c r="U57">
        <v>55</v>
      </c>
      <c r="V57" s="1">
        <v>-2.3821165591555999</v>
      </c>
      <c r="W57" s="1">
        <v>-20.3203793999031</v>
      </c>
      <c r="X57">
        <v>13905</v>
      </c>
      <c r="Y57">
        <v>1.74130921779769E-90</v>
      </c>
      <c r="Z57">
        <v>2.1476147019504898E-89</v>
      </c>
      <c r="AA57">
        <v>1</v>
      </c>
      <c r="AC57" t="s">
        <v>62</v>
      </c>
      <c r="AD57">
        <v>55</v>
      </c>
      <c r="AE57" s="1">
        <v>-2.12236799165529</v>
      </c>
      <c r="AF57" s="1">
        <v>-17.709999785324701</v>
      </c>
      <c r="AG57">
        <v>13905</v>
      </c>
      <c r="AH57" s="2">
        <v>2.0276504166072799E-69</v>
      </c>
      <c r="AI57" s="2">
        <v>1.8755766353617402E-68</v>
      </c>
      <c r="AJ57">
        <v>1</v>
      </c>
      <c r="AM57" t="b">
        <f t="shared" si="2"/>
        <v>1</v>
      </c>
      <c r="AN57" t="b">
        <f t="shared" si="3"/>
        <v>1</v>
      </c>
    </row>
    <row r="58" spans="1:40" x14ac:dyDescent="0.25">
      <c r="A58" t="s">
        <v>146</v>
      </c>
      <c r="B58" t="s">
        <v>217</v>
      </c>
      <c r="C58">
        <v>56</v>
      </c>
      <c r="D58" s="1">
        <v>-0.50266722449864398</v>
      </c>
      <c r="E58" s="1">
        <v>-0.44048021512464602</v>
      </c>
      <c r="F58">
        <v>12880</v>
      </c>
      <c r="G58">
        <v>0.65959673086307302</v>
      </c>
      <c r="H58">
        <v>0.68746701526573795</v>
      </c>
      <c r="I58">
        <v>0</v>
      </c>
      <c r="J58" s="1">
        <f t="shared" si="0"/>
        <v>0</v>
      </c>
      <c r="K58" t="s">
        <v>63</v>
      </c>
      <c r="L58">
        <v>56</v>
      </c>
      <c r="M58" s="1">
        <v>-9.2923265615125406</v>
      </c>
      <c r="N58" s="1">
        <v>-10.2480913218917</v>
      </c>
      <c r="O58">
        <v>12880</v>
      </c>
      <c r="P58">
        <v>1.4995155438058099E-24</v>
      </c>
      <c r="Q58">
        <v>4.4385660096652197E-24</v>
      </c>
      <c r="R58">
        <v>1</v>
      </c>
      <c r="S58" s="1">
        <f t="shared" si="1"/>
        <v>9.2923265615125406</v>
      </c>
      <c r="T58" t="s">
        <v>63</v>
      </c>
      <c r="U58">
        <v>56</v>
      </c>
      <c r="V58" s="1">
        <v>-2.5223041264749799</v>
      </c>
      <c r="W58" s="1">
        <v>-11.131915581949199</v>
      </c>
      <c r="X58">
        <v>13905</v>
      </c>
      <c r="Y58">
        <v>1.15947605990858E-28</v>
      </c>
      <c r="Z58">
        <v>1.9953774054240699E-28</v>
      </c>
      <c r="AA58">
        <v>1</v>
      </c>
      <c r="AC58" t="s">
        <v>63</v>
      </c>
      <c r="AD58">
        <v>56</v>
      </c>
      <c r="AE58" s="1">
        <v>-2.5619701100092098</v>
      </c>
      <c r="AF58" s="1">
        <v>-15.4843550819984</v>
      </c>
      <c r="AG58">
        <v>13905</v>
      </c>
      <c r="AH58">
        <v>1.23987285906617E-53</v>
      </c>
      <c r="AI58">
        <v>5.0972550872720501E-53</v>
      </c>
      <c r="AJ58">
        <v>1</v>
      </c>
      <c r="AM58" t="b">
        <f t="shared" si="2"/>
        <v>0</v>
      </c>
      <c r="AN58" t="b">
        <f t="shared" si="3"/>
        <v>1</v>
      </c>
    </row>
    <row r="59" spans="1:40" x14ac:dyDescent="0.25">
      <c r="A59" t="s">
        <v>147</v>
      </c>
      <c r="B59" t="s">
        <v>218</v>
      </c>
      <c r="C59">
        <v>57</v>
      </c>
      <c r="D59" s="1">
        <v>-4.3055312549055502</v>
      </c>
      <c r="E59" s="1">
        <v>-5.9350964245115803</v>
      </c>
      <c r="F59">
        <v>12880</v>
      </c>
      <c r="G59" s="2">
        <v>3.0122477080168301E-9</v>
      </c>
      <c r="H59" s="2">
        <v>4.8457897911575104E-9</v>
      </c>
      <c r="I59">
        <v>1</v>
      </c>
      <c r="J59" s="1">
        <f t="shared" si="0"/>
        <v>4.3055312549055502</v>
      </c>
      <c r="K59" t="s">
        <v>64</v>
      </c>
      <c r="L59">
        <v>57</v>
      </c>
      <c r="M59" s="1">
        <v>-12.2057216833027</v>
      </c>
      <c r="N59" s="1">
        <v>-14.791455874339199</v>
      </c>
      <c r="O59">
        <v>12880</v>
      </c>
      <c r="P59">
        <v>4.2032198115080298E-49</v>
      </c>
      <c r="Q59">
        <v>5.1839711008599098E-48</v>
      </c>
      <c r="R59">
        <v>1</v>
      </c>
      <c r="S59" s="1">
        <f t="shared" si="1"/>
        <v>12.2057216833027</v>
      </c>
      <c r="T59" t="s">
        <v>64</v>
      </c>
      <c r="U59">
        <v>57</v>
      </c>
      <c r="V59" s="1">
        <v>-1.8322933055594599</v>
      </c>
      <c r="W59" s="1">
        <v>-14.0287929325567</v>
      </c>
      <c r="X59">
        <v>13905</v>
      </c>
      <c r="Y59" s="2">
        <v>2.08590219704666E-44</v>
      </c>
      <c r="Z59" s="2">
        <v>5.5127415207661703E-44</v>
      </c>
      <c r="AA59">
        <v>1</v>
      </c>
      <c r="AC59" t="s">
        <v>64</v>
      </c>
      <c r="AD59">
        <v>57</v>
      </c>
      <c r="AE59" s="1">
        <v>-2.1650100358897202</v>
      </c>
      <c r="AF59" s="1">
        <v>-15.7357548801939</v>
      </c>
      <c r="AG59">
        <v>13905</v>
      </c>
      <c r="AH59">
        <v>2.57978750792135E-55</v>
      </c>
      <c r="AI59">
        <v>1.1229663269775299E-54</v>
      </c>
      <c r="AJ59">
        <v>1</v>
      </c>
      <c r="AM59" t="b">
        <f t="shared" si="2"/>
        <v>1</v>
      </c>
      <c r="AN59" t="b">
        <f t="shared" si="3"/>
        <v>1</v>
      </c>
    </row>
    <row r="60" spans="1:40" x14ac:dyDescent="0.25">
      <c r="A60" s="4" t="s">
        <v>148</v>
      </c>
      <c r="B60" t="s">
        <v>219</v>
      </c>
      <c r="C60">
        <v>58</v>
      </c>
      <c r="D60" s="1">
        <v>5.5580660557298804</v>
      </c>
      <c r="E60" s="1">
        <v>6.2557543701457696</v>
      </c>
      <c r="F60">
        <v>12880</v>
      </c>
      <c r="G60" s="2">
        <v>4.0812281748207202E-10</v>
      </c>
      <c r="H60" s="2">
        <v>7.0235089520170604E-10</v>
      </c>
      <c r="I60">
        <v>1</v>
      </c>
      <c r="J60" s="1">
        <f t="shared" si="0"/>
        <v>5.5580660557298804</v>
      </c>
      <c r="K60" t="s">
        <v>65</v>
      </c>
      <c r="L60">
        <v>58</v>
      </c>
      <c r="M60" s="1">
        <v>1.0680794632071799</v>
      </c>
      <c r="N60" s="1">
        <v>1.14194150603327</v>
      </c>
      <c r="O60">
        <v>12880</v>
      </c>
      <c r="P60" s="2">
        <v>0.25349956301022197</v>
      </c>
      <c r="Q60" s="2">
        <v>0.288599502503945</v>
      </c>
      <c r="R60">
        <v>0</v>
      </c>
      <c r="S60" s="1">
        <f t="shared" si="1"/>
        <v>0</v>
      </c>
      <c r="T60" t="s">
        <v>65</v>
      </c>
      <c r="U60">
        <v>58</v>
      </c>
      <c r="V60" s="1">
        <v>-1.3876995498381901</v>
      </c>
      <c r="W60" s="1">
        <v>-9.0341357725768603</v>
      </c>
      <c r="X60">
        <v>13905</v>
      </c>
      <c r="Y60" s="2">
        <v>1.8679034975447601E-19</v>
      </c>
      <c r="Z60" s="2">
        <v>2.5597196077465201E-19</v>
      </c>
      <c r="AA60">
        <v>1</v>
      </c>
      <c r="AC60" t="s">
        <v>65</v>
      </c>
      <c r="AD60">
        <v>58</v>
      </c>
      <c r="AE60" s="1">
        <v>-1.3165490826703601</v>
      </c>
      <c r="AF60" s="1">
        <v>-8.0573549085485592</v>
      </c>
      <c r="AG60">
        <v>13905</v>
      </c>
      <c r="AH60" s="2">
        <v>8.4275415331756901E-16</v>
      </c>
      <c r="AI60" s="2">
        <v>1.19930398741346E-15</v>
      </c>
      <c r="AJ60">
        <v>1</v>
      </c>
      <c r="AM60" t="b">
        <f t="shared" si="2"/>
        <v>1</v>
      </c>
      <c r="AN60" t="b">
        <f t="shared" si="3"/>
        <v>0</v>
      </c>
    </row>
    <row r="61" spans="1:40" x14ac:dyDescent="0.25">
      <c r="A61" t="s">
        <v>149</v>
      </c>
      <c r="B61" t="s">
        <v>220</v>
      </c>
      <c r="C61">
        <v>59</v>
      </c>
      <c r="D61" s="1">
        <v>-1.63695934173487</v>
      </c>
      <c r="E61" s="1">
        <v>-1.9417122499446899</v>
      </c>
      <c r="F61">
        <v>12880</v>
      </c>
      <c r="G61">
        <v>5.2193722141615301E-2</v>
      </c>
      <c r="H61">
        <v>6.0348991226242703E-2</v>
      </c>
      <c r="I61">
        <v>0</v>
      </c>
      <c r="J61" s="1">
        <f t="shared" si="0"/>
        <v>0</v>
      </c>
      <c r="K61" t="s">
        <v>66</v>
      </c>
      <c r="L61">
        <v>59</v>
      </c>
      <c r="M61" s="1">
        <v>-3.9157311703752198</v>
      </c>
      <c r="N61" s="1">
        <v>-4.8609733309790002</v>
      </c>
      <c r="O61">
        <v>12880</v>
      </c>
      <c r="P61" s="2">
        <v>1.1818776347252199E-6</v>
      </c>
      <c r="Q61" s="2">
        <v>1.90128141238406E-6</v>
      </c>
      <c r="R61">
        <v>1</v>
      </c>
      <c r="S61" s="1">
        <f t="shared" si="1"/>
        <v>3.9157311703752198</v>
      </c>
      <c r="T61" t="s">
        <v>66</v>
      </c>
      <c r="U61">
        <v>59</v>
      </c>
      <c r="V61" s="1">
        <v>-1.5399257738458501</v>
      </c>
      <c r="W61" s="1">
        <v>-10.6328258597553</v>
      </c>
      <c r="X61">
        <v>13905</v>
      </c>
      <c r="Y61">
        <v>2.6456742350179199E-26</v>
      </c>
      <c r="Z61">
        <v>4.4495430316210502E-26</v>
      </c>
      <c r="AA61">
        <v>1</v>
      </c>
      <c r="AC61" t="s">
        <v>66</v>
      </c>
      <c r="AD61">
        <v>59</v>
      </c>
      <c r="AE61" s="1">
        <v>-1.32886420543515</v>
      </c>
      <c r="AF61" s="1">
        <v>-9.2952251075050096</v>
      </c>
      <c r="AG61">
        <v>13905</v>
      </c>
      <c r="AH61" s="2">
        <v>1.6842035321270199E-20</v>
      </c>
      <c r="AI61" s="2">
        <v>2.5434910485183601E-20</v>
      </c>
      <c r="AJ61">
        <v>1</v>
      </c>
      <c r="AM61" t="b">
        <f t="shared" si="2"/>
        <v>1</v>
      </c>
      <c r="AN61" t="b">
        <f t="shared" si="3"/>
        <v>1</v>
      </c>
    </row>
    <row r="62" spans="1:40" x14ac:dyDescent="0.25">
      <c r="A62" t="s">
        <v>101</v>
      </c>
      <c r="B62" t="s">
        <v>221</v>
      </c>
      <c r="C62">
        <v>60</v>
      </c>
      <c r="D62" s="1">
        <v>4.1295105507055796</v>
      </c>
      <c r="E62" s="1">
        <v>4.8303438109889001</v>
      </c>
      <c r="F62">
        <v>12880</v>
      </c>
      <c r="G62" s="2">
        <v>1.3786630247803401E-6</v>
      </c>
      <c r="H62" s="2">
        <v>1.9249257327121702E-6</v>
      </c>
      <c r="I62">
        <v>1</v>
      </c>
      <c r="J62" s="1">
        <f t="shared" si="0"/>
        <v>4.1295105507055796</v>
      </c>
      <c r="K62" t="s">
        <v>67</v>
      </c>
      <c r="L62">
        <v>60</v>
      </c>
      <c r="M62" s="1">
        <v>1.7539405592458099</v>
      </c>
      <c r="N62" s="1">
        <v>1.7822774300456301</v>
      </c>
      <c r="O62">
        <v>12880</v>
      </c>
      <c r="P62" s="2">
        <v>7.4727551042179596E-2</v>
      </c>
      <c r="Q62" s="2">
        <v>9.2163979618688205E-2</v>
      </c>
      <c r="R62">
        <v>0</v>
      </c>
      <c r="S62" s="1">
        <f t="shared" si="1"/>
        <v>0</v>
      </c>
      <c r="T62" t="s">
        <v>67</v>
      </c>
      <c r="U62">
        <v>60</v>
      </c>
      <c r="V62" s="1">
        <v>-1.39854568787495</v>
      </c>
      <c r="W62" s="1">
        <v>-8.5822240823401206</v>
      </c>
      <c r="X62">
        <v>13905</v>
      </c>
      <c r="Y62" s="2">
        <v>1.0282432602610899E-17</v>
      </c>
      <c r="Z62" s="2">
        <v>1.35875002248787E-17</v>
      </c>
      <c r="AA62">
        <v>1</v>
      </c>
      <c r="AC62" t="s">
        <v>67</v>
      </c>
      <c r="AD62">
        <v>60</v>
      </c>
      <c r="AE62" s="1">
        <v>-1.7037865932880101</v>
      </c>
      <c r="AF62" s="1">
        <v>-9.5288953801335996</v>
      </c>
      <c r="AG62">
        <v>13905</v>
      </c>
      <c r="AH62" s="2">
        <v>1.84844492200196E-21</v>
      </c>
      <c r="AI62" s="2">
        <v>2.91031753676905E-21</v>
      </c>
      <c r="AJ62">
        <v>1</v>
      </c>
      <c r="AM62" t="b">
        <f t="shared" si="2"/>
        <v>1</v>
      </c>
      <c r="AN62" t="b">
        <f t="shared" si="3"/>
        <v>1</v>
      </c>
    </row>
    <row r="63" spans="1:40" x14ac:dyDescent="0.25">
      <c r="A63" s="4" t="s">
        <v>102</v>
      </c>
      <c r="B63" t="s">
        <v>222</v>
      </c>
      <c r="C63">
        <v>61</v>
      </c>
      <c r="D63" s="1">
        <v>-0.71582614718193205</v>
      </c>
      <c r="E63" s="1">
        <v>-0.84745796810208196</v>
      </c>
      <c r="F63">
        <v>12880</v>
      </c>
      <c r="G63" s="2">
        <v>0.39675565241064498</v>
      </c>
      <c r="H63" s="2">
        <v>0.42550606200561902</v>
      </c>
      <c r="I63">
        <v>0</v>
      </c>
      <c r="J63" s="1">
        <f t="shared" si="0"/>
        <v>0</v>
      </c>
      <c r="K63" t="s">
        <v>68</v>
      </c>
      <c r="L63">
        <v>61</v>
      </c>
      <c r="M63" s="1">
        <v>4.9576514630098396</v>
      </c>
      <c r="N63" s="1">
        <v>5.6268386085376898</v>
      </c>
      <c r="O63">
        <v>12880</v>
      </c>
      <c r="P63" s="2">
        <v>1.87369526425255E-8</v>
      </c>
      <c r="Q63" s="2">
        <v>3.4663362388672199E-8</v>
      </c>
      <c r="R63">
        <v>1</v>
      </c>
      <c r="S63" s="1">
        <f t="shared" si="1"/>
        <v>4.9576514630098396</v>
      </c>
      <c r="T63" t="s">
        <v>68</v>
      </c>
      <c r="U63">
        <v>61</v>
      </c>
      <c r="V63" s="1">
        <v>-1.30812150852278</v>
      </c>
      <c r="W63" s="1">
        <v>-9.1709808963257107</v>
      </c>
      <c r="X63">
        <v>13905</v>
      </c>
      <c r="Y63" s="2">
        <v>5.3363279884093698E-20</v>
      </c>
      <c r="Z63" s="2">
        <v>7.4507220970243995E-20</v>
      </c>
      <c r="AA63">
        <v>1</v>
      </c>
      <c r="AC63" t="s">
        <v>68</v>
      </c>
      <c r="AD63">
        <v>61</v>
      </c>
      <c r="AE63" s="1">
        <v>-1.0217791598533199</v>
      </c>
      <c r="AF63" s="1">
        <v>-6.8765126696560497</v>
      </c>
      <c r="AG63">
        <v>13905</v>
      </c>
      <c r="AH63" s="2">
        <v>6.3953174456886498E-12</v>
      </c>
      <c r="AI63" s="2">
        <v>8.6046089269265507E-12</v>
      </c>
      <c r="AJ63">
        <v>1</v>
      </c>
      <c r="AM63" t="b">
        <f t="shared" si="2"/>
        <v>0</v>
      </c>
      <c r="AN63" t="b">
        <f t="shared" si="3"/>
        <v>1</v>
      </c>
    </row>
    <row r="64" spans="1:40" x14ac:dyDescent="0.25">
      <c r="A64" t="s">
        <v>94</v>
      </c>
      <c r="B64" t="s">
        <v>223</v>
      </c>
      <c r="C64">
        <v>62</v>
      </c>
      <c r="D64" s="1">
        <v>-7.80110060168915</v>
      </c>
      <c r="E64" s="1">
        <v>-10.9441650922703</v>
      </c>
      <c r="F64">
        <v>12880</v>
      </c>
      <c r="G64" s="2">
        <v>9.3893767300214207E-28</v>
      </c>
      <c r="H64" s="2">
        <v>3.6569151474820202E-27</v>
      </c>
      <c r="I64">
        <v>1</v>
      </c>
      <c r="J64" s="1">
        <f t="shared" si="0"/>
        <v>7.80110060168915</v>
      </c>
      <c r="K64" t="s">
        <v>69</v>
      </c>
      <c r="L64">
        <v>62</v>
      </c>
      <c r="M64" s="1">
        <v>-3.4112289819624402</v>
      </c>
      <c r="N64" s="1">
        <v>-5.2080347403271796</v>
      </c>
      <c r="O64">
        <v>12880</v>
      </c>
      <c r="P64" s="2">
        <v>1.9379301383652001E-7</v>
      </c>
      <c r="Q64" s="2">
        <v>3.2592461417960201E-7</v>
      </c>
      <c r="R64">
        <v>1</v>
      </c>
      <c r="S64" s="1">
        <f t="shared" si="1"/>
        <v>3.4112289819624402</v>
      </c>
      <c r="T64" t="s">
        <v>69</v>
      </c>
      <c r="U64">
        <v>62</v>
      </c>
      <c r="V64" s="1">
        <v>-2.6853112347534598</v>
      </c>
      <c r="W64" s="1">
        <v>-17.6515384175921</v>
      </c>
      <c r="X64">
        <v>13905</v>
      </c>
      <c r="Y64" s="2">
        <v>5.5901457361684997E-69</v>
      </c>
      <c r="Z64" s="2">
        <v>4.1367078447646902E-68</v>
      </c>
      <c r="AA64">
        <v>1</v>
      </c>
      <c r="AC64" t="s">
        <v>69</v>
      </c>
      <c r="AD64">
        <v>62</v>
      </c>
      <c r="AE64" s="1">
        <v>-2.0985536158509399</v>
      </c>
      <c r="AF64" s="1">
        <v>-12.693928313258599</v>
      </c>
      <c r="AG64">
        <v>13905</v>
      </c>
      <c r="AH64" s="2">
        <v>1.0213446235741301E-36</v>
      </c>
      <c r="AI64" s="2">
        <v>2.15941434698532E-36</v>
      </c>
      <c r="AJ64">
        <v>1</v>
      </c>
      <c r="AM64" t="b">
        <f t="shared" si="2"/>
        <v>1</v>
      </c>
      <c r="AN64" t="b">
        <f t="shared" si="3"/>
        <v>1</v>
      </c>
    </row>
    <row r="65" spans="1:40" x14ac:dyDescent="0.25">
      <c r="A65" t="s">
        <v>150</v>
      </c>
      <c r="B65" t="s">
        <v>224</v>
      </c>
      <c r="C65">
        <v>63</v>
      </c>
      <c r="D65" s="1">
        <v>-11.5078390428387</v>
      </c>
      <c r="E65" s="1">
        <v>-12.088353075203599</v>
      </c>
      <c r="F65">
        <v>12880</v>
      </c>
      <c r="G65" s="2">
        <v>1.8466769205367299E-33</v>
      </c>
      <c r="H65" s="2">
        <v>9.1102728079812203E-33</v>
      </c>
      <c r="I65">
        <v>1</v>
      </c>
      <c r="J65" s="1">
        <f t="shared" si="0"/>
        <v>11.5078390428387</v>
      </c>
      <c r="K65" t="s">
        <v>70</v>
      </c>
      <c r="L65">
        <v>63</v>
      </c>
      <c r="M65" s="1">
        <v>-4.7165685799733899</v>
      </c>
      <c r="N65" s="1">
        <v>-5.2943858774662402</v>
      </c>
      <c r="O65">
        <v>12880</v>
      </c>
      <c r="P65" s="2">
        <v>1.21379532896513E-7</v>
      </c>
      <c r="Q65" s="2">
        <v>2.0888570777539501E-7</v>
      </c>
      <c r="R65">
        <v>1</v>
      </c>
      <c r="S65" s="1">
        <f t="shared" si="1"/>
        <v>4.7165685799733899</v>
      </c>
      <c r="T65" t="s">
        <v>70</v>
      </c>
      <c r="U65">
        <v>63</v>
      </c>
      <c r="V65" s="1">
        <v>-2.4276852363070498</v>
      </c>
      <c r="W65" s="1">
        <v>-12.823927756967</v>
      </c>
      <c r="X65">
        <v>13905</v>
      </c>
      <c r="Y65" s="2">
        <v>1.9626510373801601E-37</v>
      </c>
      <c r="Z65" s="2">
        <v>3.9253020747603301E-37</v>
      </c>
      <c r="AA65">
        <v>1</v>
      </c>
      <c r="AC65" t="s">
        <v>70</v>
      </c>
      <c r="AD65">
        <v>63</v>
      </c>
      <c r="AE65" s="1">
        <v>-1.71947045891313</v>
      </c>
      <c r="AF65" s="1">
        <v>-9.2456228198364805</v>
      </c>
      <c r="AG65">
        <v>13905</v>
      </c>
      <c r="AH65" s="2">
        <v>2.6738044016809601E-20</v>
      </c>
      <c r="AI65" s="2">
        <v>3.9572305144878202E-20</v>
      </c>
      <c r="AJ65">
        <v>1</v>
      </c>
      <c r="AM65" t="b">
        <f t="shared" si="2"/>
        <v>1</v>
      </c>
      <c r="AN65" t="b">
        <f t="shared" si="3"/>
        <v>1</v>
      </c>
    </row>
    <row r="66" spans="1:40" x14ac:dyDescent="0.25">
      <c r="A66" t="s">
        <v>151</v>
      </c>
      <c r="B66" t="s">
        <v>225</v>
      </c>
      <c r="C66">
        <v>64</v>
      </c>
      <c r="D66" s="1">
        <v>2.3870343702358898</v>
      </c>
      <c r="E66" s="1">
        <v>3.1566645428758902</v>
      </c>
      <c r="F66">
        <v>12880</v>
      </c>
      <c r="G66" s="2">
        <v>1.5995269322407601E-3</v>
      </c>
      <c r="H66" s="2">
        <v>1.97274988309694E-3</v>
      </c>
      <c r="I66">
        <v>1</v>
      </c>
      <c r="J66" s="1">
        <f t="shared" si="0"/>
        <v>2.3870343702358898</v>
      </c>
      <c r="K66" t="s">
        <v>71</v>
      </c>
      <c r="L66">
        <v>64</v>
      </c>
      <c r="M66" s="1">
        <v>-0.99300571750230604</v>
      </c>
      <c r="N66" s="1">
        <v>-1.37250469141756</v>
      </c>
      <c r="O66">
        <v>12880</v>
      </c>
      <c r="P66" s="2">
        <v>0.16993027816459499</v>
      </c>
      <c r="Q66" s="2">
        <v>0.19648188412781301</v>
      </c>
      <c r="R66">
        <v>0</v>
      </c>
      <c r="S66" s="1">
        <f t="shared" si="1"/>
        <v>0</v>
      </c>
      <c r="T66" t="s">
        <v>71</v>
      </c>
      <c r="U66">
        <v>64</v>
      </c>
      <c r="V66" s="1">
        <v>-0.84121041462840995</v>
      </c>
      <c r="W66" s="1">
        <v>-5.5639960225904304</v>
      </c>
      <c r="X66">
        <v>13905</v>
      </c>
      <c r="Y66" s="2">
        <v>2.6853637874882699E-8</v>
      </c>
      <c r="Z66" s="2">
        <v>3.1049518792833197E-8</v>
      </c>
      <c r="AA66">
        <v>1</v>
      </c>
      <c r="AC66" t="s">
        <v>71</v>
      </c>
      <c r="AD66">
        <v>64</v>
      </c>
      <c r="AE66" s="1">
        <v>0.50498490822281406</v>
      </c>
      <c r="AF66" s="1">
        <v>3.1815639185749101</v>
      </c>
      <c r="AG66">
        <v>13905</v>
      </c>
      <c r="AH66" s="2">
        <v>1.4680413913216799E-3</v>
      </c>
      <c r="AI66" s="2">
        <v>1.5300713092648501E-3</v>
      </c>
      <c r="AJ66">
        <v>1</v>
      </c>
      <c r="AM66" t="b">
        <f t="shared" si="2"/>
        <v>1</v>
      </c>
      <c r="AN66" t="b">
        <f t="shared" si="3"/>
        <v>1</v>
      </c>
    </row>
    <row r="67" spans="1:40" x14ac:dyDescent="0.25">
      <c r="A67" t="s">
        <v>152</v>
      </c>
      <c r="B67" t="s">
        <v>226</v>
      </c>
      <c r="C67">
        <v>65</v>
      </c>
      <c r="D67" s="1">
        <v>-5.3147777206523202E-2</v>
      </c>
      <c r="E67" s="1">
        <v>-7.0231301349100897E-2</v>
      </c>
      <c r="F67">
        <v>12880</v>
      </c>
      <c r="G67" s="2">
        <v>0.94401065128036998</v>
      </c>
      <c r="H67" s="2">
        <v>0.94401065128036998</v>
      </c>
      <c r="I67">
        <v>0</v>
      </c>
      <c r="J67" s="1">
        <f t="shared" si="0"/>
        <v>0</v>
      </c>
      <c r="K67" t="s">
        <v>72</v>
      </c>
      <c r="L67">
        <v>65</v>
      </c>
      <c r="M67" s="1">
        <v>-1.06337934180663</v>
      </c>
      <c r="N67" s="1">
        <v>-1.4416595847452001</v>
      </c>
      <c r="O67">
        <v>12880</v>
      </c>
      <c r="P67">
        <v>0.14942274262438701</v>
      </c>
      <c r="Q67">
        <v>0.17551242784451801</v>
      </c>
      <c r="R67">
        <v>0</v>
      </c>
      <c r="S67" s="1">
        <f t="shared" si="1"/>
        <v>0</v>
      </c>
      <c r="T67" t="s">
        <v>72</v>
      </c>
      <c r="U67">
        <v>65</v>
      </c>
      <c r="V67" s="1">
        <v>-0.15388763446586601</v>
      </c>
      <c r="W67" s="1">
        <v>-1.0528002851565199</v>
      </c>
      <c r="X67">
        <v>13905</v>
      </c>
      <c r="Y67" s="2">
        <v>0.29245082849009901</v>
      </c>
      <c r="Z67" s="2">
        <v>0.29245082849009901</v>
      </c>
      <c r="AA67">
        <v>0</v>
      </c>
      <c r="AC67" t="s">
        <v>72</v>
      </c>
      <c r="AD67">
        <v>65</v>
      </c>
      <c r="AE67" s="1">
        <v>-0.30340639800441399</v>
      </c>
      <c r="AF67" s="1">
        <v>-2.1735589901502399</v>
      </c>
      <c r="AG67">
        <v>13905</v>
      </c>
      <c r="AH67">
        <v>2.9755088397731701E-2</v>
      </c>
      <c r="AI67">
        <v>3.01626923483856E-2</v>
      </c>
      <c r="AJ67">
        <v>1</v>
      </c>
      <c r="AM67" t="b">
        <f t="shared" si="2"/>
        <v>0</v>
      </c>
      <c r="AN67" t="b">
        <f t="shared" si="3"/>
        <v>1</v>
      </c>
    </row>
    <row r="68" spans="1:40" x14ac:dyDescent="0.25">
      <c r="A68" t="s">
        <v>153</v>
      </c>
      <c r="B68" t="s">
        <v>227</v>
      </c>
      <c r="C68">
        <v>66</v>
      </c>
      <c r="D68" s="1">
        <v>-6.7538023460323497</v>
      </c>
      <c r="E68" s="1">
        <v>-7.8882046248168001</v>
      </c>
      <c r="F68">
        <v>12880</v>
      </c>
      <c r="G68">
        <v>3.31203134085646E-15</v>
      </c>
      <c r="H68">
        <v>7.4269793704053995E-15</v>
      </c>
      <c r="I68">
        <v>1</v>
      </c>
      <c r="J68" s="1">
        <f t="shared" si="0"/>
        <v>6.7538023460323497</v>
      </c>
      <c r="K68" t="s">
        <v>73</v>
      </c>
      <c r="L68">
        <v>66</v>
      </c>
      <c r="M68" s="1">
        <v>-5.4006859801476699</v>
      </c>
      <c r="N68" s="1">
        <v>-7.1209925180866396</v>
      </c>
      <c r="O68">
        <v>12880</v>
      </c>
      <c r="P68" s="2">
        <v>1.12841162908959E-12</v>
      </c>
      <c r="Q68" s="2">
        <v>2.45595472213617E-12</v>
      </c>
      <c r="R68">
        <v>1</v>
      </c>
      <c r="S68" s="1">
        <f t="shared" si="1"/>
        <v>5.4006859801476699</v>
      </c>
      <c r="T68" t="s">
        <v>73</v>
      </c>
      <c r="U68">
        <v>66</v>
      </c>
      <c r="V68" s="1">
        <v>-2.3174116146484698</v>
      </c>
      <c r="W68" s="1">
        <v>-15.850961158443299</v>
      </c>
      <c r="X68">
        <v>13905</v>
      </c>
      <c r="Y68">
        <v>4.2877109732284601E-56</v>
      </c>
      <c r="Z68">
        <v>1.8664153648170899E-55</v>
      </c>
      <c r="AA68">
        <v>1</v>
      </c>
      <c r="AC68" t="s">
        <v>73</v>
      </c>
      <c r="AD68">
        <v>66</v>
      </c>
      <c r="AE68" s="1">
        <v>-2.35871130929953</v>
      </c>
      <c r="AF68" s="1">
        <v>-15.9913685368915</v>
      </c>
      <c r="AG68">
        <v>13905</v>
      </c>
      <c r="AH68" s="2">
        <v>4.7318625421012502E-57</v>
      </c>
      <c r="AI68" s="2">
        <v>2.3343855207699501E-56</v>
      </c>
      <c r="AJ68">
        <v>1</v>
      </c>
      <c r="AM68" t="b">
        <f t="shared" si="2"/>
        <v>1</v>
      </c>
      <c r="AN68" t="b">
        <f t="shared" si="3"/>
        <v>1</v>
      </c>
    </row>
    <row r="69" spans="1:40" x14ac:dyDescent="0.25">
      <c r="A69" t="s">
        <v>154</v>
      </c>
      <c r="B69" t="s">
        <v>228</v>
      </c>
      <c r="C69">
        <v>67</v>
      </c>
      <c r="D69" s="1">
        <v>-6.5810959275424699</v>
      </c>
      <c r="E69" s="1">
        <v>-10.1822168184402</v>
      </c>
      <c r="F69">
        <v>12880</v>
      </c>
      <c r="G69">
        <v>2.9415337973764699E-24</v>
      </c>
      <c r="H69">
        <v>1.0365404809802801E-23</v>
      </c>
      <c r="I69">
        <v>1</v>
      </c>
      <c r="J69" s="1">
        <f t="shared" ref="J69:J77" si="4">ABS(D69)*I69</f>
        <v>6.5810959275424699</v>
      </c>
      <c r="K69" t="s">
        <v>74</v>
      </c>
      <c r="L69">
        <v>67</v>
      </c>
      <c r="M69" s="1">
        <v>-8.6050791088024106</v>
      </c>
      <c r="N69" s="1">
        <v>-13.8549966305692</v>
      </c>
      <c r="O69">
        <v>12880</v>
      </c>
      <c r="P69">
        <v>2.4271063255426598E-43</v>
      </c>
      <c r="Q69">
        <v>1.49671556741797E-42</v>
      </c>
      <c r="R69">
        <v>1</v>
      </c>
      <c r="S69" s="1">
        <f t="shared" ref="S69:S77" si="5">ABS(M69)*R69</f>
        <v>8.6050791088024106</v>
      </c>
      <c r="T69" t="s">
        <v>74</v>
      </c>
      <c r="U69">
        <v>67</v>
      </c>
      <c r="V69" s="1">
        <v>-1.0839915292942599</v>
      </c>
      <c r="W69" s="1">
        <v>-3.684410805837</v>
      </c>
      <c r="X69">
        <v>13905</v>
      </c>
      <c r="Y69">
        <v>2.30102203805116E-4</v>
      </c>
      <c r="Z69">
        <v>2.4677627654461803E-4</v>
      </c>
      <c r="AA69">
        <v>1</v>
      </c>
      <c r="AC69" t="s">
        <v>74</v>
      </c>
      <c r="AD69">
        <v>67</v>
      </c>
      <c r="AE69" s="1">
        <v>-0.92684534594027701</v>
      </c>
      <c r="AF69" s="1">
        <v>-3.3744501801709399</v>
      </c>
      <c r="AG69">
        <v>13905</v>
      </c>
      <c r="AH69">
        <v>7.4165419052153205E-4</v>
      </c>
      <c r="AI69">
        <v>7.8403442997990495E-4</v>
      </c>
      <c r="AJ69">
        <v>1</v>
      </c>
      <c r="AM69" t="b">
        <f t="shared" ref="AM69:AM77" si="6">ABS(D69)&gt;ABS(V69)</f>
        <v>1</v>
      </c>
      <c r="AN69" t="b">
        <f t="shared" ref="AN69:AN77" si="7">ABS(M69)&gt;ABS(AE69)</f>
        <v>1</v>
      </c>
    </row>
    <row r="70" spans="1:40" x14ac:dyDescent="0.25">
      <c r="A70" t="s">
        <v>155</v>
      </c>
      <c r="B70" t="s">
        <v>229</v>
      </c>
      <c r="C70">
        <v>68</v>
      </c>
      <c r="D70" s="1">
        <v>-0.99030028721214503</v>
      </c>
      <c r="E70" s="1">
        <v>-1.41985952520883</v>
      </c>
      <c r="F70">
        <v>12880</v>
      </c>
      <c r="G70">
        <v>0.15567278403002399</v>
      </c>
      <c r="H70">
        <v>0.17193710474957899</v>
      </c>
      <c r="I70">
        <v>0</v>
      </c>
      <c r="J70" s="1">
        <f t="shared" si="4"/>
        <v>0</v>
      </c>
      <c r="K70" t="s">
        <v>75</v>
      </c>
      <c r="L70">
        <v>68</v>
      </c>
      <c r="M70" s="1">
        <v>-10.489927969637799</v>
      </c>
      <c r="N70" s="1">
        <v>-14.560346448641701</v>
      </c>
      <c r="O70">
        <v>12880</v>
      </c>
      <c r="P70" s="2">
        <v>1.1995875879531299E-47</v>
      </c>
      <c r="Q70" s="2">
        <v>9.86327572317022E-47</v>
      </c>
      <c r="R70">
        <v>1</v>
      </c>
      <c r="S70" s="1">
        <f t="shared" si="5"/>
        <v>10.489927969637799</v>
      </c>
      <c r="T70" t="s">
        <v>75</v>
      </c>
      <c r="U70">
        <v>68</v>
      </c>
      <c r="V70" s="1">
        <v>-2.3547612993339899</v>
      </c>
      <c r="W70" s="1">
        <v>-16.5710538968818</v>
      </c>
      <c r="X70">
        <v>13905</v>
      </c>
      <c r="Y70">
        <v>4.3431924269840502E-61</v>
      </c>
      <c r="Z70">
        <v>2.14264159731213E-60</v>
      </c>
      <c r="AA70">
        <v>1</v>
      </c>
      <c r="AC70" t="s">
        <v>75</v>
      </c>
      <c r="AD70">
        <v>68</v>
      </c>
      <c r="AE70" s="1">
        <v>-2.2482639945341099</v>
      </c>
      <c r="AF70" s="1">
        <v>-14.7781752613115</v>
      </c>
      <c r="AG70">
        <v>13905</v>
      </c>
      <c r="AH70" s="2">
        <v>4.7702706207646598E-49</v>
      </c>
      <c r="AI70" s="2">
        <v>1.6809525044599299E-48</v>
      </c>
      <c r="AJ70">
        <v>1</v>
      </c>
      <c r="AM70" t="b">
        <f t="shared" si="6"/>
        <v>0</v>
      </c>
      <c r="AN70" t="b">
        <f t="shared" si="7"/>
        <v>1</v>
      </c>
    </row>
    <row r="71" spans="1:40" x14ac:dyDescent="0.25">
      <c r="A71" t="s">
        <v>156</v>
      </c>
      <c r="B71" t="s">
        <v>230</v>
      </c>
      <c r="C71">
        <v>69</v>
      </c>
      <c r="D71" s="1">
        <v>-10.2119316274611</v>
      </c>
      <c r="E71" s="1">
        <v>-12.3916760143183</v>
      </c>
      <c r="F71">
        <v>12880</v>
      </c>
      <c r="G71" s="2">
        <v>4.5923807502066098E-35</v>
      </c>
      <c r="H71" s="2">
        <v>2.6141244270406801E-34</v>
      </c>
      <c r="I71">
        <v>1</v>
      </c>
      <c r="J71" s="1">
        <f t="shared" si="4"/>
        <v>10.2119316274611</v>
      </c>
      <c r="K71" t="s">
        <v>76</v>
      </c>
      <c r="L71">
        <v>69</v>
      </c>
      <c r="M71" s="1">
        <v>-8.9571202839356108</v>
      </c>
      <c r="N71" s="1">
        <v>-12.8343826182599</v>
      </c>
      <c r="O71">
        <v>12880</v>
      </c>
      <c r="P71" s="2">
        <v>1.7853235389846501E-37</v>
      </c>
      <c r="Q71" s="2">
        <v>8.2571213678040094E-37</v>
      </c>
      <c r="R71">
        <v>1</v>
      </c>
      <c r="S71" s="1">
        <f t="shared" si="5"/>
        <v>8.9571202839356108</v>
      </c>
      <c r="T71" t="s">
        <v>76</v>
      </c>
      <c r="U71">
        <v>69</v>
      </c>
      <c r="V71" s="1">
        <v>-1.9889998644051201</v>
      </c>
      <c r="W71" s="1">
        <v>-15.583378636456301</v>
      </c>
      <c r="X71">
        <v>13905</v>
      </c>
      <c r="Y71" s="2">
        <v>2.7166499703876702E-54</v>
      </c>
      <c r="Z71" s="2">
        <v>1.11684498782604E-53</v>
      </c>
      <c r="AA71">
        <v>1</v>
      </c>
      <c r="AC71" t="s">
        <v>76</v>
      </c>
      <c r="AD71">
        <v>69</v>
      </c>
      <c r="AE71" s="1">
        <v>-1.9145711874432201</v>
      </c>
      <c r="AF71" s="1">
        <v>-14.629258975229201</v>
      </c>
      <c r="AG71">
        <v>13905</v>
      </c>
      <c r="AH71" s="2">
        <v>4.1611754459756603E-48</v>
      </c>
      <c r="AI71" s="2">
        <v>1.2830290958424899E-47</v>
      </c>
      <c r="AJ71">
        <v>1</v>
      </c>
      <c r="AM71" t="b">
        <f t="shared" si="6"/>
        <v>1</v>
      </c>
      <c r="AN71" t="b">
        <f t="shared" si="7"/>
        <v>1</v>
      </c>
    </row>
    <row r="72" spans="1:40" x14ac:dyDescent="0.25">
      <c r="A72" t="s">
        <v>157</v>
      </c>
      <c r="B72" t="s">
        <v>231</v>
      </c>
      <c r="C72">
        <v>70</v>
      </c>
      <c r="D72" s="1">
        <v>-6.3268382922616802</v>
      </c>
      <c r="E72" s="1">
        <v>-8.4647534544363108</v>
      </c>
      <c r="F72">
        <v>12880</v>
      </c>
      <c r="G72" s="2">
        <v>2.8427108884634802E-17</v>
      </c>
      <c r="H72" s="2">
        <v>6.78582599181605E-17</v>
      </c>
      <c r="I72">
        <v>1</v>
      </c>
      <c r="J72" s="1">
        <f t="shared" si="4"/>
        <v>6.3268382922616802</v>
      </c>
      <c r="K72" t="s">
        <v>77</v>
      </c>
      <c r="L72">
        <v>70</v>
      </c>
      <c r="M72" s="1">
        <v>-8.0388098858628094</v>
      </c>
      <c r="N72" s="1">
        <v>-10.894133151053101</v>
      </c>
      <c r="O72">
        <v>12880</v>
      </c>
      <c r="P72">
        <v>1.6205337223689199E-27</v>
      </c>
      <c r="Q72">
        <v>5.4508861570591102E-27</v>
      </c>
      <c r="R72">
        <v>1</v>
      </c>
      <c r="S72" s="1">
        <f t="shared" si="5"/>
        <v>8.0388098858628094</v>
      </c>
      <c r="T72" t="s">
        <v>77</v>
      </c>
      <c r="U72">
        <v>70</v>
      </c>
      <c r="V72" s="1">
        <v>-2.3065474748724699</v>
      </c>
      <c r="W72" s="1">
        <v>-14.715084708090799</v>
      </c>
      <c r="X72">
        <v>13905</v>
      </c>
      <c r="Y72" s="2">
        <v>1.1972636338533101E-48</v>
      </c>
      <c r="Z72" s="2">
        <v>3.8520656045715401E-48</v>
      </c>
      <c r="AA72">
        <v>1</v>
      </c>
      <c r="AC72" t="s">
        <v>77</v>
      </c>
      <c r="AD72">
        <v>70</v>
      </c>
      <c r="AE72" s="1">
        <v>-2.1776428196729101</v>
      </c>
      <c r="AF72" s="1">
        <v>-13.3632995932975</v>
      </c>
      <c r="AG72">
        <v>13905</v>
      </c>
      <c r="AH72">
        <v>1.76040723682894E-40</v>
      </c>
      <c r="AI72">
        <v>4.2022624363013401E-40</v>
      </c>
      <c r="AJ72">
        <v>1</v>
      </c>
      <c r="AM72" t="b">
        <f t="shared" si="6"/>
        <v>1</v>
      </c>
      <c r="AN72" t="b">
        <f t="shared" si="7"/>
        <v>1</v>
      </c>
    </row>
    <row r="73" spans="1:40" x14ac:dyDescent="0.25">
      <c r="A73" t="s">
        <v>158</v>
      </c>
      <c r="B73" t="s">
        <v>232</v>
      </c>
      <c r="C73">
        <v>71</v>
      </c>
      <c r="D73" s="1">
        <v>-1.1223049830916001</v>
      </c>
      <c r="E73" s="1">
        <v>-1.6348958924688</v>
      </c>
      <c r="F73">
        <v>12880</v>
      </c>
      <c r="G73" s="2">
        <v>0.10209531074235099</v>
      </c>
      <c r="H73" s="2">
        <v>0.114470499923242</v>
      </c>
      <c r="I73">
        <v>0</v>
      </c>
      <c r="J73" s="1">
        <f t="shared" si="4"/>
        <v>0</v>
      </c>
      <c r="K73" t="s">
        <v>78</v>
      </c>
      <c r="L73">
        <v>71</v>
      </c>
      <c r="M73" s="1">
        <v>3.9955590027239397E-2</v>
      </c>
      <c r="N73" s="1">
        <v>5.67869977396116E-2</v>
      </c>
      <c r="O73">
        <v>12880</v>
      </c>
      <c r="P73">
        <v>0.95471575238487005</v>
      </c>
      <c r="Q73">
        <v>0.95471575238487005</v>
      </c>
      <c r="R73">
        <v>0</v>
      </c>
      <c r="S73" s="1">
        <f t="shared" si="5"/>
        <v>0</v>
      </c>
      <c r="T73" t="s">
        <v>78</v>
      </c>
      <c r="U73">
        <v>71</v>
      </c>
      <c r="V73" s="1">
        <v>-0.41154529224251801</v>
      </c>
      <c r="W73" s="1">
        <v>-2.02520511341003</v>
      </c>
      <c r="X73">
        <v>13905</v>
      </c>
      <c r="Y73" s="2">
        <v>4.2865373260337097E-2</v>
      </c>
      <c r="Z73" s="2">
        <v>4.34525701543143E-2</v>
      </c>
      <c r="AA73">
        <v>1</v>
      </c>
      <c r="AC73" t="s">
        <v>78</v>
      </c>
      <c r="AD73">
        <v>71</v>
      </c>
      <c r="AE73" s="1">
        <v>-1.2992126861609199</v>
      </c>
      <c r="AF73" s="1">
        <v>-5.1476577363284797</v>
      </c>
      <c r="AG73">
        <v>13905</v>
      </c>
      <c r="AH73">
        <v>2.6735650034659798E-7</v>
      </c>
      <c r="AI73">
        <v>3.0913095352575402E-7</v>
      </c>
      <c r="AJ73">
        <v>1</v>
      </c>
      <c r="AM73" t="b">
        <f t="shared" si="6"/>
        <v>1</v>
      </c>
      <c r="AN73" t="b">
        <f t="shared" si="7"/>
        <v>0</v>
      </c>
    </row>
    <row r="74" spans="1:40" x14ac:dyDescent="0.25">
      <c r="A74" t="s">
        <v>159</v>
      </c>
      <c r="B74" t="s">
        <v>233</v>
      </c>
      <c r="C74">
        <v>72</v>
      </c>
      <c r="D74" s="1">
        <v>-4.7035093257379303</v>
      </c>
      <c r="E74" s="1">
        <v>-5.6023256559757098</v>
      </c>
      <c r="F74">
        <v>12880</v>
      </c>
      <c r="G74">
        <v>2.1582997773593001E-8</v>
      </c>
      <c r="H74">
        <v>3.2594731331548599E-8</v>
      </c>
      <c r="I74">
        <v>1</v>
      </c>
      <c r="J74" s="1">
        <f t="shared" si="4"/>
        <v>4.7035093257379303</v>
      </c>
      <c r="K74" t="s">
        <v>79</v>
      </c>
      <c r="L74">
        <v>72</v>
      </c>
      <c r="M74" s="1">
        <v>-7.1717429542606999</v>
      </c>
      <c r="N74" s="1">
        <v>-8.7918491303002604</v>
      </c>
      <c r="O74">
        <v>12880</v>
      </c>
      <c r="P74">
        <v>1.6562375346833999E-18</v>
      </c>
      <c r="Q74">
        <v>4.2262612953990202E-18</v>
      </c>
      <c r="R74">
        <v>1</v>
      </c>
      <c r="S74" s="1">
        <f t="shared" si="5"/>
        <v>7.1717429542606999</v>
      </c>
      <c r="T74" t="s">
        <v>79</v>
      </c>
      <c r="U74">
        <v>72</v>
      </c>
      <c r="V74" s="1">
        <v>-2.0232739081236799</v>
      </c>
      <c r="W74" s="1">
        <v>-14.6626251374775</v>
      </c>
      <c r="X74">
        <v>13905</v>
      </c>
      <c r="Y74">
        <v>2.56592726947506E-48</v>
      </c>
      <c r="Z74">
        <v>7.9116090808814499E-48</v>
      </c>
      <c r="AA74">
        <v>1</v>
      </c>
      <c r="AC74" t="s">
        <v>79</v>
      </c>
      <c r="AD74">
        <v>72</v>
      </c>
      <c r="AE74" s="1">
        <v>-2.27599079469439</v>
      </c>
      <c r="AF74" s="1">
        <v>-16.466813979257601</v>
      </c>
      <c r="AG74">
        <v>13905</v>
      </c>
      <c r="AH74">
        <v>2.3654275488726301E-60</v>
      </c>
      <c r="AI74">
        <v>1.2502974186898201E-59</v>
      </c>
      <c r="AJ74">
        <v>1</v>
      </c>
      <c r="AM74" t="b">
        <f t="shared" si="6"/>
        <v>1</v>
      </c>
      <c r="AN74" t="b">
        <f t="shared" si="7"/>
        <v>1</v>
      </c>
    </row>
    <row r="75" spans="1:40" x14ac:dyDescent="0.25">
      <c r="A75" t="s">
        <v>160</v>
      </c>
      <c r="B75" t="s">
        <v>234</v>
      </c>
      <c r="C75">
        <v>73</v>
      </c>
      <c r="D75" s="1">
        <v>-5.5371045682320004</v>
      </c>
      <c r="E75" s="1">
        <v>-7.5729475463713198</v>
      </c>
      <c r="F75">
        <v>12880</v>
      </c>
      <c r="G75" s="2">
        <v>3.8968530511059098E-14</v>
      </c>
      <c r="H75" s="2">
        <v>8.0101979383843798E-14</v>
      </c>
      <c r="I75">
        <v>1</v>
      </c>
      <c r="J75" s="1">
        <f t="shared" si="4"/>
        <v>5.5371045682320004</v>
      </c>
      <c r="K75" t="s">
        <v>80</v>
      </c>
      <c r="L75">
        <v>73</v>
      </c>
      <c r="M75" s="1">
        <v>-4.0200329198829703</v>
      </c>
      <c r="N75" s="1">
        <v>-5.3356582772540397</v>
      </c>
      <c r="O75">
        <v>12880</v>
      </c>
      <c r="P75" s="2">
        <v>9.6811139800589701E-8</v>
      </c>
      <c r="Q75" s="2">
        <v>1.70572008220086E-7</v>
      </c>
      <c r="R75">
        <v>1</v>
      </c>
      <c r="S75" s="1">
        <f t="shared" si="5"/>
        <v>4.0200329198829703</v>
      </c>
      <c r="T75" t="s">
        <v>80</v>
      </c>
      <c r="U75">
        <v>73</v>
      </c>
      <c r="V75" s="1">
        <v>-0.93626905657386505</v>
      </c>
      <c r="W75" s="1">
        <v>-5.6919423930543198</v>
      </c>
      <c r="X75">
        <v>13905</v>
      </c>
      <c r="Y75" s="2">
        <v>1.2813850112883901E-8</v>
      </c>
      <c r="Z75" s="2">
        <v>1.5051189021482599E-8</v>
      </c>
      <c r="AA75">
        <v>1</v>
      </c>
      <c r="AC75" t="s">
        <v>80</v>
      </c>
      <c r="AD75">
        <v>73</v>
      </c>
      <c r="AE75" s="1">
        <v>-1.1276249415308499</v>
      </c>
      <c r="AF75" s="1">
        <v>-7.0341689389089197</v>
      </c>
      <c r="AG75">
        <v>13905</v>
      </c>
      <c r="AH75" s="2">
        <v>2.0981976552558001E-12</v>
      </c>
      <c r="AI75" s="2">
        <v>2.87530789794313E-12</v>
      </c>
      <c r="AJ75">
        <v>1</v>
      </c>
      <c r="AM75" t="b">
        <f t="shared" si="6"/>
        <v>1</v>
      </c>
      <c r="AN75" t="b">
        <f t="shared" si="7"/>
        <v>1</v>
      </c>
    </row>
    <row r="76" spans="1:40" x14ac:dyDescent="0.25">
      <c r="A76" t="s">
        <v>161</v>
      </c>
      <c r="B76" t="s">
        <v>235</v>
      </c>
      <c r="C76">
        <v>74</v>
      </c>
      <c r="D76" s="1">
        <v>-8.8516022891982402</v>
      </c>
      <c r="E76" s="1">
        <v>-13.0697066081319</v>
      </c>
      <c r="F76">
        <v>12880</v>
      </c>
      <c r="G76" s="2">
        <v>8.6564795619841E-39</v>
      </c>
      <c r="H76" s="2">
        <v>5.3381623965568604E-38</v>
      </c>
      <c r="I76">
        <v>1</v>
      </c>
      <c r="J76" s="1">
        <f t="shared" si="4"/>
        <v>8.8516022891982402</v>
      </c>
      <c r="K76" t="s">
        <v>81</v>
      </c>
      <c r="L76">
        <v>74</v>
      </c>
      <c r="M76" s="1">
        <v>-6.5337090292426803</v>
      </c>
      <c r="N76" s="1">
        <v>-10.466581148239801</v>
      </c>
      <c r="O76">
        <v>12880</v>
      </c>
      <c r="P76" s="2">
        <v>1.5572214815856499E-25</v>
      </c>
      <c r="Q76" s="2">
        <v>4.8014329015557502E-25</v>
      </c>
      <c r="R76">
        <v>1</v>
      </c>
      <c r="S76" s="1">
        <f t="shared" si="5"/>
        <v>6.5337090292426803</v>
      </c>
      <c r="T76" t="s">
        <v>81</v>
      </c>
      <c r="U76">
        <v>74</v>
      </c>
      <c r="V76" s="1">
        <v>-1.4067843029209199</v>
      </c>
      <c r="W76" s="1">
        <v>-12.391263219187699</v>
      </c>
      <c r="X76">
        <v>13905</v>
      </c>
      <c r="Y76" s="2">
        <v>4.4630435149756002E-35</v>
      </c>
      <c r="Z76" s="2">
        <v>8.6911900028472205E-35</v>
      </c>
      <c r="AA76">
        <v>1</v>
      </c>
      <c r="AC76" t="s">
        <v>81</v>
      </c>
      <c r="AD76">
        <v>74</v>
      </c>
      <c r="AE76" s="1">
        <v>-1.53611007142446</v>
      </c>
      <c r="AF76" s="1">
        <v>-13.9045599029972</v>
      </c>
      <c r="AG76">
        <v>13905</v>
      </c>
      <c r="AH76" s="2">
        <v>1.1646455972563899E-43</v>
      </c>
      <c r="AI76" s="2">
        <v>2.9718542826542401E-43</v>
      </c>
      <c r="AJ76">
        <v>1</v>
      </c>
      <c r="AM76" t="b">
        <f t="shared" si="6"/>
        <v>1</v>
      </c>
      <c r="AN76" t="b">
        <f t="shared" si="7"/>
        <v>1</v>
      </c>
    </row>
    <row r="77" spans="1:40" x14ac:dyDescent="0.25">
      <c r="A77" s="3" t="s">
        <v>162</v>
      </c>
      <c r="B77" t="s">
        <v>236</v>
      </c>
      <c r="C77">
        <v>75</v>
      </c>
      <c r="D77" s="1">
        <v>-14.584731952614501</v>
      </c>
      <c r="E77" s="1">
        <v>-15.404633800690601</v>
      </c>
      <c r="F77">
        <v>12880</v>
      </c>
      <c r="G77" s="2">
        <v>4.5262747893586899E-53</v>
      </c>
      <c r="H77" s="2">
        <v>5.5824055735423799E-52</v>
      </c>
      <c r="I77">
        <v>1</v>
      </c>
      <c r="J77" s="1">
        <f t="shared" si="4"/>
        <v>14.584731952614501</v>
      </c>
      <c r="K77" t="s">
        <v>82</v>
      </c>
      <c r="L77">
        <v>75</v>
      </c>
      <c r="M77" s="1">
        <v>-12.0654145553542</v>
      </c>
      <c r="N77" s="1">
        <v>-13.3380593959298</v>
      </c>
      <c r="O77">
        <v>12880</v>
      </c>
      <c r="P77" s="2">
        <v>2.5730554100696702E-40</v>
      </c>
      <c r="Q77" s="2">
        <v>1.2693740023010399E-39</v>
      </c>
      <c r="R77">
        <v>1</v>
      </c>
      <c r="S77" s="1">
        <f t="shared" si="5"/>
        <v>12.0654145553542</v>
      </c>
      <c r="T77" t="s">
        <v>82</v>
      </c>
      <c r="U77">
        <v>75</v>
      </c>
      <c r="V77" s="1">
        <v>-2.3314749473749701</v>
      </c>
      <c r="W77" s="1">
        <v>-8.9506249767209898</v>
      </c>
      <c r="X77">
        <v>13905</v>
      </c>
      <c r="Y77" s="2">
        <v>3.97669919290467E-19</v>
      </c>
      <c r="Z77" s="2">
        <v>5.3504680049990204E-19</v>
      </c>
      <c r="AA77">
        <v>1</v>
      </c>
      <c r="AC77" t="s">
        <v>82</v>
      </c>
      <c r="AD77">
        <v>75</v>
      </c>
      <c r="AE77" s="1">
        <v>-2.8067857070478999</v>
      </c>
      <c r="AF77" s="1">
        <v>-11.280689262176599</v>
      </c>
      <c r="AG77">
        <v>13905</v>
      </c>
      <c r="AH77" s="2">
        <v>2.19310790985241E-29</v>
      </c>
      <c r="AI77" s="2">
        <v>4.0572496332269601E-29</v>
      </c>
      <c r="AJ77">
        <v>1</v>
      </c>
      <c r="AM77" t="b">
        <f t="shared" si="6"/>
        <v>1</v>
      </c>
      <c r="AN77" t="b">
        <f t="shared" si="7"/>
        <v>1</v>
      </c>
    </row>
    <row r="80" spans="1:40" x14ac:dyDescent="0.25">
      <c r="D80" s="1">
        <f>AVERAGE(D4:D77)</f>
        <v>-5.0899560765988374</v>
      </c>
      <c r="E80" s="1">
        <f>AVERAGE(E4:E77)</f>
        <v>-6.6980554183409451</v>
      </c>
      <c r="J80" s="1">
        <f>AVERAGE(J4:J77)</f>
        <v>5.9368647867693607</v>
      </c>
      <c r="M80" s="1">
        <f>AVERAGE(M4:M77)</f>
        <v>-5.2843435842216486</v>
      </c>
      <c r="N80" s="1">
        <f>AVERAGE(N4:N77)</f>
        <v>-7.0155159573741299</v>
      </c>
      <c r="S80" s="1">
        <f>AVERAGE(S4:S77)</f>
        <v>5.5938614761925098</v>
      </c>
      <c r="V80" s="1">
        <f>AVERAGE(V4:V77)</f>
        <v>-1.854324856581465</v>
      </c>
      <c r="W80" s="1">
        <f>AVERAGE(W4:W77)</f>
        <v>-11.908593675955904</v>
      </c>
      <c r="AE80" s="1">
        <f>AVERAGE(AE4:AE77)</f>
        <v>-1.7536472514624197</v>
      </c>
      <c r="AF80" s="1">
        <f>AVERAGE(AF4:AF77)</f>
        <v>-11.224456260378295</v>
      </c>
      <c r="AL80" t="s">
        <v>240</v>
      </c>
      <c r="AM80">
        <f>COUNTIF(AM4:AM77,TRUE)</f>
        <v>64</v>
      </c>
      <c r="AN80">
        <f>COUNTIF(AN4:AN77,TRUE)</f>
        <v>59</v>
      </c>
    </row>
    <row r="81" spans="4:40" x14ac:dyDescent="0.25">
      <c r="D81" s="1" cm="1">
        <f t="array" ref="D81">AVERAGE(ABS(D4:D77))</f>
        <v>6.0446218322196925</v>
      </c>
      <c r="E81" s="1" cm="1">
        <f t="array" ref="E81">AVERAGE(ABS(E4:E77))</f>
        <v>7.8071207448958289</v>
      </c>
      <c r="F81" s="1"/>
      <c r="G81" s="1"/>
      <c r="H81" s="1"/>
      <c r="I81" s="1"/>
      <c r="J81" s="1" cm="1">
        <f t="array" ref="J81">AVERAGE(ABS(J4:J77))</f>
        <v>5.9368647867693607</v>
      </c>
      <c r="K81" s="1"/>
      <c r="L81" s="1"/>
      <c r="M81" s="1" cm="1">
        <f t="array" ref="M81">AVERAGE(ABS(M4:M77))</f>
        <v>5.7558283241471395</v>
      </c>
      <c r="N81" s="1" cm="1">
        <f t="array" ref="N81">AVERAGE(ABS(N4:N77))</f>
        <v>7.5616541284318171</v>
      </c>
      <c r="O81" s="1"/>
      <c r="P81" s="1"/>
      <c r="Q81" s="1"/>
      <c r="R81" s="1"/>
      <c r="S81" s="1" cm="1">
        <f t="array" ref="S81">AVERAGE(ABS(S4:S77))</f>
        <v>5.5938614761925098</v>
      </c>
      <c r="T81" s="1"/>
      <c r="U81" s="1"/>
      <c r="V81" s="1" cm="1">
        <f t="array" ref="V81">AVERAGE(ABS(V4:V77))</f>
        <v>1.854324856581465</v>
      </c>
      <c r="W81" s="1" cm="1">
        <f t="array" ref="W81">AVERAGE(ABS(W4:W77))</f>
        <v>11.908593675955904</v>
      </c>
      <c r="X81" s="1"/>
      <c r="Y81" s="1"/>
      <c r="Z81" s="1"/>
      <c r="AA81" s="1"/>
      <c r="AB81" s="1"/>
      <c r="AC81" s="1"/>
      <c r="AD81" s="1"/>
      <c r="AE81" s="1" cm="1">
        <f t="array" ref="AE81">AVERAGE(ABS(AE4:AE77))</f>
        <v>1.7873292361974971</v>
      </c>
      <c r="AF81" s="1" cm="1">
        <f t="array" ref="AF81">AVERAGE(ABS(AF4:AF77))</f>
        <v>11.422352812055326</v>
      </c>
      <c r="AL81" t="s">
        <v>241</v>
      </c>
      <c r="AM81">
        <f>100*AM80/COUNTA(AM4:AM77)</f>
        <v>86.486486486486484</v>
      </c>
      <c r="AN81">
        <f>100*AN80/COUNTA(AN4:AN77)</f>
        <v>79.729729729729726</v>
      </c>
    </row>
    <row r="83" spans="4:40" x14ac:dyDescent="0.25">
      <c r="D83" t="s">
        <v>242</v>
      </c>
      <c r="E83" s="1">
        <f>AVERAGE(D80,M80)</f>
        <v>-5.1871498304102435</v>
      </c>
    </row>
    <row r="84" spans="4:40" x14ac:dyDescent="0.25">
      <c r="D84" t="s">
        <v>243</v>
      </c>
      <c r="E84" s="1">
        <f>AVERAGE(D81,M81)</f>
        <v>5.900225078183416</v>
      </c>
    </row>
  </sheetData>
  <conditionalFormatting sqref="D4:D77">
    <cfRule type="colorScale" priority="13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E4:E77">
    <cfRule type="colorScale" priority="12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I1:I1048576">
    <cfRule type="cellIs" dxfId="4" priority="9" operator="greaterThan">
      <formula>0.5</formula>
    </cfRule>
  </conditionalFormatting>
  <conditionalFormatting sqref="M4:M77">
    <cfRule type="colorScale" priority="11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N4:N77">
    <cfRule type="colorScale" priority="10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R1:R1048576">
    <cfRule type="cellIs" dxfId="3" priority="8" operator="greaterThan">
      <formula>0.5</formula>
    </cfRule>
  </conditionalFormatting>
  <conditionalFormatting sqref="V4:V77">
    <cfRule type="colorScale" priority="7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W4:W77">
    <cfRule type="colorScale" priority="6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A2:AA77">
    <cfRule type="cellIs" dxfId="2" priority="3" operator="greaterThan">
      <formula>0.5</formula>
    </cfRule>
  </conditionalFormatting>
  <conditionalFormatting sqref="AE4:AE77">
    <cfRule type="colorScale" priority="5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F4:AF77">
    <cfRule type="colorScale" priority="4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AJ2:AJ77">
    <cfRule type="cellIs" dxfId="1" priority="2" operator="greaterThan">
      <formula>0.5</formula>
    </cfRule>
  </conditionalFormatting>
  <conditionalFormatting sqref="AM3:AN77">
    <cfRule type="cellIs" dxfId="0" priority="1" operator="equal">
      <formula>FALSE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E03856A153484EA96F010C436C4C19" ma:contentTypeVersion="15" ma:contentTypeDescription="Create a new document." ma:contentTypeScope="" ma:versionID="4b17e97c1b6f3fdc9e5d8310937565ed">
  <xsd:schema xmlns:xsd="http://www.w3.org/2001/XMLSchema" xmlns:xs="http://www.w3.org/2001/XMLSchema" xmlns:p="http://schemas.microsoft.com/office/2006/metadata/properties" xmlns:ns3="0f52ab04-1cf4-405d-92b2-f5887c83f258" xmlns:ns4="f48eb2b6-d1eb-4168-bbcc-f5702f4584f9" targetNamespace="http://schemas.microsoft.com/office/2006/metadata/properties" ma:root="true" ma:fieldsID="b12e1ba668c0c75fd7deff509af71104" ns3:_="" ns4:_="">
    <xsd:import namespace="0f52ab04-1cf4-405d-92b2-f5887c83f258"/>
    <xsd:import namespace="f48eb2b6-d1eb-4168-bbcc-f5702f4584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ab04-1cf4-405d-92b2-f5887c83f2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eb2b6-d1eb-4168-bbcc-f5702f4584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52ab04-1cf4-405d-92b2-f5887c83f2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6FDCC3-D5AB-408C-A1B0-FF788D2277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2ab04-1cf4-405d-92b2-f5887c83f258"/>
    <ds:schemaRef ds:uri="f48eb2b6-d1eb-4168-bbcc-f5702f458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9544A-6506-4CB4-BF32-0D9B4193B81B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0f52ab04-1cf4-405d-92b2-f5887c83f258"/>
    <ds:schemaRef ds:uri="http://schemas.openxmlformats.org/package/2006/metadata/core-properties"/>
    <ds:schemaRef ds:uri="f48eb2b6-d1eb-4168-bbcc-f5702f4584f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37C7D7-45FC-41B8-AF0A-ED66F67CB5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6050SalThick</vt:lpstr>
      <vt:lpstr>7060SalThick</vt:lpstr>
      <vt:lpstr>8070SalThick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Chaudhari</dc:creator>
  <cp:lastModifiedBy>Nikhil Chaudhari</cp:lastModifiedBy>
  <dcterms:created xsi:type="dcterms:W3CDTF">2024-05-30T18:06:55Z</dcterms:created>
  <dcterms:modified xsi:type="dcterms:W3CDTF">2024-08-30T17:43:08Z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0x0101007BE03856A153484EA96F010C436C4C19</vt:lpwstr>
  </property>
</Properties>
</file>