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5BFE5A1E-D600-48C9-B565-651D009EDA2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I" sheetId="12" r:id="rId1"/>
    <sheet name="10% FBS medium" sheetId="16" r:id="rId2"/>
    <sheet name="2% FBS medium" sheetId="17" r:id="rId3"/>
    <sheet name="PH_media" sheetId="18" r:id="rId4"/>
    <sheet name="Tri-basal medium" sheetId="24" r:id="rId5"/>
    <sheet name="DMEM F12" sheetId="1" r:id="rId6"/>
    <sheet name="Amino acids" sheetId="2" r:id="rId7"/>
    <sheet name="Vitamins" sheetId="3" r:id="rId8"/>
    <sheet name="Inorganic salts" sheetId="4" r:id="rId9"/>
    <sheet name="Other components" sheetId="5" r:id="rId10"/>
    <sheet name="Hydrolysis product" sheetId="6" r:id="rId11"/>
    <sheet name="Average amino acid" sheetId="7" r:id="rId12"/>
    <sheet name="Methionine" sheetId="8" r:id="rId13"/>
    <sheet name="L-Lysine" sheetId="9" r:id="rId14"/>
    <sheet name="L-Threaonine" sheetId="10" r:id="rId15"/>
    <sheet name="Glutamine" sheetId="11" r:id="rId16"/>
    <sheet name="Serum substitute growth factor " sheetId="41" r:id="rId17"/>
    <sheet name="FBS" sheetId="14" r:id="rId18"/>
    <sheet name="Beef, co-product Fetal blood" sheetId="15" r:id="rId19"/>
    <sheet name="Protein hydrolysates" sheetId="29" r:id="rId20"/>
    <sheet name="Raw materials for PH" sheetId="30" r:id="rId21"/>
    <sheet name="Essential 8" sheetId="13" r:id="rId22"/>
    <sheet name="FGF-2" sheetId="25" r:id="rId23"/>
    <sheet name="IGF-1" sheetId="42" r:id="rId24"/>
    <sheet name="TGF-B" sheetId="43" r:id="rId25"/>
    <sheet name="Fetuin" sheetId="33" r:id="rId26"/>
    <sheet name="BSA" sheetId="31" r:id="rId27"/>
    <sheet name="ITS" sheetId="32" r:id="rId28"/>
    <sheet name="Glucose from maize starch" sheetId="35" r:id="rId29"/>
    <sheet name="Finland electricity" sheetId="38" r:id="rId30"/>
    <sheet name="Denmark electricity" sheetId="39" r:id="rId31"/>
    <sheet name="Norway electrcitiy" sheetId="40" r:id="rId32"/>
    <sheet name="Sensitivity analysis, Inventory" sheetId="36" r:id="rId33"/>
    <sheet name="Sensitivity analysis, results" sheetId="37" r:id="rId3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6" l="1"/>
  <c r="D6" i="6"/>
  <c r="D7" i="6"/>
  <c r="D8" i="6"/>
  <c r="D9" i="6"/>
  <c r="D10" i="6"/>
  <c r="D11" i="6"/>
  <c r="D4" i="6"/>
  <c r="B6" i="31" l="1"/>
  <c r="B7" i="31" l="1"/>
  <c r="B3" i="31"/>
  <c r="B2" i="31"/>
</calcChain>
</file>

<file path=xl/sharedStrings.xml><?xml version="1.0" encoding="utf-8"?>
<sst xmlns="http://schemas.openxmlformats.org/spreadsheetml/2006/main" count="2425" uniqueCount="392">
  <si>
    <t>DMEM/F12 (Glu_Maize) - FI</t>
  </si>
  <si>
    <t>mg</t>
  </si>
  <si>
    <t>Amino acids</t>
  </si>
  <si>
    <t/>
  </si>
  <si>
    <t>Vitamins</t>
  </si>
  <si>
    <t>Inorganic salts</t>
  </si>
  <si>
    <t>Other Components (Glu_Maize) - FI</t>
  </si>
  <si>
    <t>Output</t>
  </si>
  <si>
    <t>Value</t>
  </si>
  <si>
    <t>Unit</t>
  </si>
  <si>
    <t>Allocation %</t>
  </si>
  <si>
    <t>Comments</t>
  </si>
  <si>
    <t>Input</t>
  </si>
  <si>
    <t>Glutamine</t>
  </si>
  <si>
    <t>Average Amino acid</t>
  </si>
  <si>
    <t>L-Lysine</t>
  </si>
  <si>
    <t>Methionine</t>
  </si>
  <si>
    <t>L-Threaonine</t>
  </si>
  <si>
    <t>hydrolysis product</t>
  </si>
  <si>
    <t>Hypoxanthine Na</t>
  </si>
  <si>
    <t>Soybean oil, refined {GLO}| market for | APOS, S</t>
  </si>
  <si>
    <t>Linoleic Acid</t>
  </si>
  <si>
    <t>Lipoic Acid</t>
  </si>
  <si>
    <t>Putrescine 2HCL</t>
  </si>
  <si>
    <t>Sodium Pyruvate</t>
  </si>
  <si>
    <t>Thymidine</t>
  </si>
  <si>
    <t>Glucose (from maize starch) - FI</t>
  </si>
  <si>
    <t>D-Glucose (Dextrose)</t>
  </si>
  <si>
    <t>kg</t>
  </si>
  <si>
    <t>Chlorine, liquid {RER}| chlorine production, liquid | APOS, S</t>
  </si>
  <si>
    <t>Enzymes {GLO}| market for enzymes | APOS, S</t>
  </si>
  <si>
    <t>Lime, hydrated, packed {RER}| market for lime, hydrated, packed | APOS, S</t>
  </si>
  <si>
    <t>Diesel, burned in building machine {GLO}| market for | APOS, S</t>
  </si>
  <si>
    <t>MJ</t>
  </si>
  <si>
    <t>m3</t>
  </si>
  <si>
    <t>Sodium hydroxide, without water, in 50% solution state {GLO}| market for | APOS, S</t>
  </si>
  <si>
    <t>Sulfuric acid {RER}| market for sulfuric acid | APOS, S</t>
  </si>
  <si>
    <t>Natural gas, high pressure {FI}| market for | APOS, S</t>
  </si>
  <si>
    <t>Hydrolysis product</t>
  </si>
  <si>
    <t>Ammonia, liquid {RER}| ammonia production, partial oxidation, liquid | APOS, S</t>
  </si>
  <si>
    <t>Ammonium sulfate, as N {GLO}| market for | APOS, S</t>
  </si>
  <si>
    <t>Ascorbic acid {GLO}| market for ascorbic acid | APOS, S</t>
  </si>
  <si>
    <t>Citric acid {GLO}| market for | APOS, S</t>
  </si>
  <si>
    <t>Glucose {GLO}| market for glucose | APOS, S</t>
  </si>
  <si>
    <t>Nitric acid, without water, in 50% solution state {RER}| market for nitric acid, without water, in 50% solution state | APOS, S</t>
  </si>
  <si>
    <t>Phosphate rock, as P2O5, beneficiated, dry {GLO}| market for | APOS, S</t>
  </si>
  <si>
    <t>Tap water {Europe without Switzerland}| market for | APOS, S</t>
  </si>
  <si>
    <t>Steam, in chemical industry {RER}| market for steam, in chemical industry | APOS, S</t>
  </si>
  <si>
    <t>kWh</t>
  </si>
  <si>
    <t>Calcium chloride {RER}| market for calcium chloride | APOS, S</t>
  </si>
  <si>
    <t>Iron sulfate {RER}| market for iron sulfate | APOS, S</t>
  </si>
  <si>
    <t>Magnesium sulfate {RER}| production | APOS, S</t>
  </si>
  <si>
    <t>Potassium chloride, as K2O {RER}| citric acid production | APOS, S</t>
  </si>
  <si>
    <t>Sodium bicarbonate {GLO}| market for sodium bicarbonate | APOS, S</t>
  </si>
  <si>
    <t>Sodium chloride, powder {RER}| production | APOS, S</t>
  </si>
  <si>
    <t>Sodium phosphate {RER}| market for sodium phosphate | APOS, S</t>
  </si>
  <si>
    <t>Zinc monosulfate {RER}| market for zinc monosulfate | APOS, S</t>
  </si>
  <si>
    <t>Magnesium sulfate {GLO}| market for | APOS, S</t>
  </si>
  <si>
    <t>Waste to treatment</t>
  </si>
  <si>
    <t>Wastewater, average {Europe without Switzerland}| market for wastewater, average | APOS, S</t>
  </si>
  <si>
    <t>l</t>
  </si>
  <si>
    <t>Glass fibre reinforced plastic, polyester resin, hand lay-up {RER}| production | APOS, S</t>
  </si>
  <si>
    <t>Heat, from steam, in chemical industry {RER}| market for heat, from steam, in chemical industry | APOS, S</t>
  </si>
  <si>
    <t>kJ</t>
  </si>
  <si>
    <t>Potassium fertiliser, as K2O {GLO}| market for | APOS, S</t>
  </si>
  <si>
    <t>Zinc sulfide {GLO}| market for | APOS, S</t>
  </si>
  <si>
    <t>Sodium borates {GLO}| market for | APOS, S</t>
  </si>
  <si>
    <t>Essential 8.0 (Glu_Maize) - FI</t>
  </si>
  <si>
    <t>Fetal Bovine Serum (FBS)</t>
  </si>
  <si>
    <t>Beef co-product, Fetal Blood, at slaughterhouse/Economic</t>
  </si>
  <si>
    <t>Transport, freight, lorry with refrigeration machine, 7.5-16 ton, EURO6, R134a refrigerant, cooling {GLO}| transport, freight, lorry with refrigeration machine, 7.5-16 ton, EURO6, R134a refrigerant, cooling | APOS, S</t>
  </si>
  <si>
    <t>tkm</t>
  </si>
  <si>
    <t>Biowaste {RoW}| treatment of biowaste by anaerobic digestion | APOS, S</t>
  </si>
  <si>
    <t>Beef cattle for slaughter, at beef farm, PEF compliant/IE Economic</t>
  </si>
  <si>
    <t>Water, decarbonised, at user {GLO}| market for | Cut-off, U</t>
  </si>
  <si>
    <t>Transport, truck 10-20t, EURO4, 100%LF, default/GLO Economic</t>
  </si>
  <si>
    <t>Process steam from natural gas, heat plant, consumption mix, at plant, MJ FI S System - Copied from ELCD</t>
  </si>
  <si>
    <t>Waste water treatment, domestic waste water according to the Directive 91/271/EEC concerning urban waste water treatment, at waste water treatment plant EU-27 S System - Copied from ELCD</t>
  </si>
  <si>
    <t>Tr-basal Medium solution (Glu_Maize) - FI</t>
  </si>
  <si>
    <t>ng</t>
  </si>
  <si>
    <t>µg</t>
  </si>
  <si>
    <t>Insulin</t>
  </si>
  <si>
    <t>transferrin</t>
  </si>
  <si>
    <t>Selenite (Na2SeO3)</t>
  </si>
  <si>
    <t>FGF2 - FI</t>
  </si>
  <si>
    <t>Fetuin - FI</t>
  </si>
  <si>
    <t>BSA - FI</t>
  </si>
  <si>
    <t>g</t>
  </si>
  <si>
    <t>10% FBS</t>
  </si>
  <si>
    <t>FBS</t>
  </si>
  <si>
    <t>Equivalent to 10 ml (10% v/v)</t>
  </si>
  <si>
    <t>Essential 8</t>
  </si>
  <si>
    <t>Equivalent to 2 ml (2% v/v)</t>
  </si>
  <si>
    <t>2% FBS</t>
  </si>
  <si>
    <t>PH_PP</t>
  </si>
  <si>
    <t>Equivalent to 98 ml (98% v/v)</t>
  </si>
  <si>
    <t>Protein hydrolysate (plasma powder) - FI</t>
  </si>
  <si>
    <t>Protein hydrolysate (Eggshell membrane) - FI</t>
  </si>
  <si>
    <t>Protein hydrolysate (Egg white) - FI</t>
  </si>
  <si>
    <t>Protein hydrolysate (poultry residues) - FI</t>
  </si>
  <si>
    <t>PH_EW</t>
  </si>
  <si>
    <t>PH_ESM</t>
  </si>
  <si>
    <t>PH_Pou</t>
  </si>
  <si>
    <t>PH_Pea</t>
  </si>
  <si>
    <t>Protein hydrolysate (pea concentrates) - FI</t>
  </si>
  <si>
    <t>Protein hydrolysate (plasma powder) - FIN</t>
  </si>
  <si>
    <t>Enzymes {RER}| enzymes production | APOS, S</t>
  </si>
  <si>
    <t>Water, ultrapure {RER}| market for water, ultrapure | APOS, S</t>
  </si>
  <si>
    <t>Plasma powder - FIN</t>
  </si>
  <si>
    <t>Emissions to air</t>
  </si>
  <si>
    <t>Biowaste (waste treatment) {RoW}| treatment of manure and biowaste by anaerobic digestion | APOS, S</t>
  </si>
  <si>
    <t>Wastewater, average {Europe without Switzerland}| treatment of wastewater, average, capacity 1E9l/year | APOS, S</t>
  </si>
  <si>
    <t>Municipal solid waste {FI}| market for municipal solid waste | APOS, S</t>
  </si>
  <si>
    <t>Protein hydrolysate (poultry residues) - FIN</t>
  </si>
  <si>
    <t>Protein hydrolysate (eggshell membrane) - FIN</t>
  </si>
  <si>
    <t>Protein hydrolysate (egg white) - FIN</t>
  </si>
  <si>
    <t>Protein hydrolysate (pea concentrates) - FIN</t>
  </si>
  <si>
    <t>Poultry residues - FIN</t>
  </si>
  <si>
    <t>Eggshell membrane - FIN</t>
  </si>
  <si>
    <t>Egg white - FIN</t>
  </si>
  <si>
    <t>Pea concentrates - FIN</t>
  </si>
  <si>
    <t>Hemoglobin powder - FIN</t>
  </si>
  <si>
    <t>Pig co-product, feed grade, at slaughterhouse/NL Economic</t>
  </si>
  <si>
    <t>Citric acid {RER}| production | APOS, S</t>
  </si>
  <si>
    <t>Transport, freight, lorry with refrigeration machine, 7.5-16 ton, EURO5, R134a refrigerant, cooling {GLO}| market for | APOS, S</t>
  </si>
  <si>
    <t>Carbon dioxide</t>
  </si>
  <si>
    <t>Water</t>
  </si>
  <si>
    <t>Egg shell membrane - FIN</t>
  </si>
  <si>
    <t>Egg shell - FIN</t>
  </si>
  <si>
    <t>Eggshell residues - FIN</t>
  </si>
  <si>
    <t>Hazardous waste, for incineration {Europe without Switzerland}| treatment of hazardous waste, hazardous waste incineration | APOS, S</t>
  </si>
  <si>
    <t>Egg yolk, liquid, pasteurised - FIN</t>
  </si>
  <si>
    <t>Ammonia, liquid {RER}| market for | APOS, S</t>
  </si>
  <si>
    <t>Consumption eggs</t>
  </si>
  <si>
    <t>Ethylene glycol {RER}| production | APOS, S</t>
  </si>
  <si>
    <t>Petrol, unleaded, burned in machinery {GLO}| market for petrol, unleaded, burned in machinery | APOS, S</t>
  </si>
  <si>
    <t>Energy, from diesel burned in machinery/RER Economic</t>
  </si>
  <si>
    <t>Tetrafluoroethane {GLO}| market for | APOS, S</t>
  </si>
  <si>
    <t>Transport, freight, lorry 7.5-16 metric ton, EURO3 {RER}| transport, freight, lorry 7.5-16 metric ton, EURO3 | APOS, S</t>
  </si>
  <si>
    <t>Mechanically deboned chicken residue</t>
  </si>
  <si>
    <t>Chicken co-product, food grade, at slaughterhouse/NL Economic</t>
  </si>
  <si>
    <t>Pea protein concentrate - FIN</t>
  </si>
  <si>
    <t>Pea starch concentrate - FIN</t>
  </si>
  <si>
    <t>Pea, at farm/DE Economic</t>
  </si>
  <si>
    <t>Landfill of biodegradable waste EU-27 System - Copied from ELCD</t>
  </si>
  <si>
    <t>Caprylic-capric acid (C8-C10) from coconut oil fractionation, at plant (WFLDB)/GLO U</t>
  </si>
  <si>
    <t>0.04 M caprylic acid</t>
  </si>
  <si>
    <t>J</t>
  </si>
  <si>
    <t>E = c (J/kg.K) * m (kg) * Temperature change (K).</t>
  </si>
  <si>
    <t>Transferrin</t>
  </si>
  <si>
    <t>Selenite</t>
  </si>
  <si>
    <t>Selenium {GLO}| market for | APOS, S</t>
  </si>
  <si>
    <t>Oxygen, liquid {GLO}| market for | APOS, S</t>
  </si>
  <si>
    <t>Fetuin</t>
  </si>
  <si>
    <t>Rest of blood</t>
  </si>
  <si>
    <t>Resources</t>
  </si>
  <si>
    <t>Water, cooling, unspecified natural origin, FI</t>
  </si>
  <si>
    <t>in ground</t>
  </si>
  <si>
    <t>Water, river, FI</t>
  </si>
  <si>
    <t>Water, well, FI</t>
  </si>
  <si>
    <t>Chemical factory {GLO}| market for | APOS, S</t>
  </si>
  <si>
    <t>Electricity, high voltage {FI}| heat and power co-generation, natural gas, conventional power plant, 100MW electrical | APOS, S</t>
  </si>
  <si>
    <t>Nitrogen, atmospheric</t>
  </si>
  <si>
    <r>
      <t xml:space="preserve">b. </t>
    </r>
    <r>
      <rPr>
        <i/>
        <sz val="11"/>
        <color theme="1"/>
        <rFont val="Calibri"/>
        <family val="2"/>
        <scheme val="minor"/>
      </rPr>
      <t>Helsinki Institute of Sustainability Science (HELSUS), P.O. Box 4, 00014 University of Helsinki, Finland</t>
    </r>
  </si>
  <si>
    <t>Inventory data for culture media production</t>
  </si>
  <si>
    <t>Modified inventory data in accordance with the sensitivity analysis</t>
  </si>
  <si>
    <t>Sensitivity analysis results</t>
  </si>
  <si>
    <t>Section</t>
  </si>
  <si>
    <t>Sheet name</t>
  </si>
  <si>
    <t>PH_media</t>
  </si>
  <si>
    <t>10% FBS medium</t>
  </si>
  <si>
    <t>2% FBS medium</t>
  </si>
  <si>
    <t>Tri-basal medium</t>
  </si>
  <si>
    <t>DMEM F12</t>
  </si>
  <si>
    <t>Inventory data for basal medium production</t>
  </si>
  <si>
    <t>Inventory data of ingredients used for basal medium</t>
  </si>
  <si>
    <t>Other components</t>
  </si>
  <si>
    <t>Inventory data for serum substitute</t>
  </si>
  <si>
    <t>Change %</t>
  </si>
  <si>
    <t>Baseline</t>
  </si>
  <si>
    <t>2%FBS</t>
  </si>
  <si>
    <t>Global warming</t>
  </si>
  <si>
    <t>particulate matter</t>
  </si>
  <si>
    <t>Ozone formation</t>
  </si>
  <si>
    <t>Terrestrial acidification</t>
  </si>
  <si>
    <t>Freshwater eutrophication</t>
  </si>
  <si>
    <t>Marine eutrophication</t>
  </si>
  <si>
    <t>Land use</t>
  </si>
  <si>
    <t>Fossil resource scarcity</t>
  </si>
  <si>
    <t>Water consumption</t>
  </si>
  <si>
    <t>Energy demand</t>
  </si>
  <si>
    <t>Changes in allocation choice</t>
  </si>
  <si>
    <t>Changes in production location to Denmark</t>
  </si>
  <si>
    <t>Changes in production location to Norway</t>
  </si>
  <si>
    <t>Changes in energy sources to solar</t>
  </si>
  <si>
    <t>Changes in energy sources to wind</t>
  </si>
  <si>
    <t>Changes in energy sources to hydro</t>
  </si>
  <si>
    <t>Sensitivity analysis, results</t>
  </si>
  <si>
    <t>Alternative 1</t>
  </si>
  <si>
    <t>Alternative 2</t>
  </si>
  <si>
    <t>Alternative 3</t>
  </si>
  <si>
    <t>Electricity, high voltage {FI}| electricity production, wind, 1-3MW turbine, onshore | APOS, S</t>
  </si>
  <si>
    <t>Electricity, high voltage {FI}| electricity production, hydro, run-of-river | APOS, S</t>
  </si>
  <si>
    <t>Electricity, low voltage {FI}| electricity production, photovoltaic, 3kWp slanted-roof installation, single-Si, panel, mounted | APOS, S</t>
  </si>
  <si>
    <t>Parameter changes according to location changes</t>
  </si>
  <si>
    <t>Parameter changes according to energy sources</t>
  </si>
  <si>
    <t>Assigned default allocation percentage in study</t>
  </si>
  <si>
    <t>Sensitivity analysis, inventory</t>
  </si>
  <si>
    <t>Inventory data for FBS production</t>
  </si>
  <si>
    <t>Beef, co-product Fetal blood</t>
  </si>
  <si>
    <t>Inventory data for the Tri-basal ingredients</t>
  </si>
  <si>
    <t>FGF-2</t>
  </si>
  <si>
    <t>BSA</t>
  </si>
  <si>
    <t>ITS</t>
  </si>
  <si>
    <t>Inventory data for protein hydrolysates ingredients</t>
  </si>
  <si>
    <t>Protein hydrolysates</t>
  </si>
  <si>
    <t>Raw materials for PH</t>
  </si>
  <si>
    <t>Beef co-products, Others/IE Economic</t>
  </si>
  <si>
    <r>
      <t>a.</t>
    </r>
    <r>
      <rPr>
        <i/>
        <sz val="11"/>
        <color theme="1"/>
        <rFont val="Calibri"/>
        <family val="2"/>
        <scheme val="minor"/>
      </rPr>
      <t>Department of Agricultural Sciences, Faculty of Agriculture and Forestry, P.O. Box 27, 00014 University of Helsinki, Finland</t>
    </r>
  </si>
  <si>
    <r>
      <t>e.</t>
    </r>
    <r>
      <rPr>
        <i/>
        <sz val="11"/>
        <color theme="1"/>
        <rFont val="Calibri"/>
        <family val="2"/>
        <scheme val="minor"/>
      </rPr>
      <t xml:space="preserve"> Department of Food Science, Aarhus University, 8200, Aarhus, Denmark</t>
    </r>
  </si>
  <si>
    <r>
      <t>f.</t>
    </r>
    <r>
      <rPr>
        <i/>
        <sz val="11"/>
        <color theme="1"/>
        <rFont val="Calibri"/>
        <family val="2"/>
        <scheme val="minor"/>
      </rPr>
      <t xml:space="preserve"> Department of Agroecology, Aarhus University, 8830, Tjele, Denmark</t>
    </r>
  </si>
  <si>
    <r>
      <t>g.</t>
    </r>
    <r>
      <rPr>
        <i/>
        <sz val="11"/>
        <color theme="1"/>
        <rFont val="Calibri"/>
        <family val="2"/>
        <scheme val="minor"/>
      </rPr>
      <t xml:space="preserve"> Natural Resources Institute Finland, P.O. Box 2, 00790 Helsinki, Finland</t>
    </r>
  </si>
  <si>
    <t>Tryptone</t>
  </si>
  <si>
    <t>Fodder yeast {GLO}| market for | Cut-off, S - Copied from Ecoinvent</t>
  </si>
  <si>
    <t>Sodium chloride, brine solution {GLO}| market for | Cut-off, U</t>
  </si>
  <si>
    <t>Water, ultrapure {RER}| market for water, ultrapure | Cut-off, U</t>
  </si>
  <si>
    <t>Polypropylene, granulate {GLO}| market for | Cut-off, U</t>
  </si>
  <si>
    <t>Inventory for the e-coli culture</t>
  </si>
  <si>
    <t>Inventory for IPTG induced ecoli</t>
  </si>
  <si>
    <t>5% bleach solution</t>
  </si>
  <si>
    <t>Tap water {GLO}| market group for | Cut-off, U</t>
  </si>
  <si>
    <t>Inventory for the baceterial cell pellet</t>
  </si>
  <si>
    <t>HEPES</t>
  </si>
  <si>
    <t>Sodium chloride, powder {GLO}| market for | Cut-off, U</t>
  </si>
  <si>
    <t>Glucose {GLO}| market for glucose | Cut-off, U</t>
  </si>
  <si>
    <t>Water, ultrapure {GLO}| market for | Cut-off, U</t>
  </si>
  <si>
    <t>Ethanol, without water, in 95% solution state, from fermentation {GLO}| market for | Cut-off, U</t>
  </si>
  <si>
    <t>Polyethylene, low density, granulate {GLO}| market for | Cut-off, U</t>
  </si>
  <si>
    <t>Imidazole {GLO}| market for | Cut-off, U</t>
  </si>
  <si>
    <t>Inventory for resuspended cells</t>
  </si>
  <si>
    <t>Water, deionised {Europe without Switzerland}| market for water, deionised | Cut-off, U</t>
  </si>
  <si>
    <t>Cationic resin {RER}| market for cationic resin | Cut-off, U</t>
  </si>
  <si>
    <t>Glycerine {RER}| market for glycerine | Cut-off, U</t>
  </si>
  <si>
    <t>Propylene {GLO}| market for | Cut-off, U</t>
  </si>
  <si>
    <t>Affinity resin in binding buffer</t>
  </si>
  <si>
    <t>Pierce Coomassie Plus Reagent</t>
  </si>
  <si>
    <t>EDTA, ethylenediaminetetraacetic acid {GLO}| market for | Cut-off, U</t>
  </si>
  <si>
    <t>Inventory for first IMAC Chromatography</t>
  </si>
  <si>
    <t>Enzymes {GLO}| market for enzymes | Cut-off, U</t>
  </si>
  <si>
    <t>Fibre, viscose {GLO}| market for fibre, viscose | Cut-off, U</t>
  </si>
  <si>
    <t>Inventory for post elution</t>
  </si>
  <si>
    <t>Inventory for second IMAC Chromatography</t>
  </si>
  <si>
    <t>washed ni-nta</t>
  </si>
  <si>
    <t>Nitrous dioxide {GLO}| market for | Cut-off, U</t>
  </si>
  <si>
    <t>Inventory for the final production of concentrated protein</t>
  </si>
  <si>
    <t>Waste polyethylene/polypropylene product {Europe without Switzerland}| treatment of waste polyethylene/polypropylene product, collection for final disposal | APOS, S</t>
  </si>
  <si>
    <t>Waste polyethylene/polypropylene product {Europe without Switzerland}| market for waste polyethylene/polypropylene product | APOS, S</t>
  </si>
  <si>
    <t>Wastewater from anaerobic digestion of whey (waste treatment) {GLO}| market for | Conseq, S</t>
  </si>
  <si>
    <t>Waste polyethylene/polypropylene product (waste treatment) {GLO}| market for waste polyethylene/polypropylene product | APOS, S</t>
  </si>
  <si>
    <t>Waste plastic, mixture {Europe without Switzerland}| treatment of waste plastic, mixture, sanitary landfill | APOS, S</t>
  </si>
  <si>
    <t>Potassium hydroxide {GLO}| market for | Cut-off, U</t>
  </si>
  <si>
    <t>Sodium {GLO}| market for | Cut-off, U</t>
  </si>
  <si>
    <t>Magnesium {GLO}| market for | Cut-off, U</t>
  </si>
  <si>
    <t>Calcium chloride {GLO}| market for | Cut-off, U</t>
  </si>
  <si>
    <t>Glycine {GLO}| market for | Cut-off, U</t>
  </si>
  <si>
    <t>Chemical, organic {GLO}| market for | Cut-off, U</t>
  </si>
  <si>
    <t>Polydimethylsiloxane {GLO}| market for polydimethylsiloxane | Cut-off, U</t>
  </si>
  <si>
    <t>Ammonia, liquid {RER}| market for | Cut-off, U</t>
  </si>
  <si>
    <t>Tap water {RER}| market group for | Cut-off, U</t>
  </si>
  <si>
    <t>Magnesium sulfate {RER}| production | Cut-off, U</t>
  </si>
  <si>
    <t>Calcium chloride {RER}| market for calcium chloride | Cut-off, U</t>
  </si>
  <si>
    <t>Sodium phosphate {RER}| market for sodium phosphate | Cut-off, U</t>
  </si>
  <si>
    <t>Ammonium sulfate, as N {RER}| ammonium sulfate production | Cut-off, U</t>
  </si>
  <si>
    <t>Zinc oxide {RER}| production | Cut-off, U</t>
  </si>
  <si>
    <t>Cobalt {GLO}| production | Cut-off, U</t>
  </si>
  <si>
    <t>Iron sulfate {RER}| market for iron sulfate | Cut-off, U</t>
  </si>
  <si>
    <t>Manganese sulfate {GLO}| market for | Cut-off, U</t>
  </si>
  <si>
    <t>Methane, fossil</t>
  </si>
  <si>
    <t>Nitrogen dioxide, FI</t>
  </si>
  <si>
    <t>Dinitrogen monoxide</t>
  </si>
  <si>
    <t>Carbon dioxide, fossil</t>
  </si>
  <si>
    <t>Biowaste {RoW}| market for | Cut-off, U</t>
  </si>
  <si>
    <r>
      <t xml:space="preserve">c. </t>
    </r>
    <r>
      <rPr>
        <i/>
        <sz val="11"/>
        <color theme="1"/>
        <rFont val="Calibri"/>
        <family val="2"/>
        <scheme val="minor"/>
      </rPr>
      <t xml:space="preserve">Ruralia Institute, Faculty of Agriculture and Forestry, Lönnrotinkatu 7, 50100, University of Helsinki, Mikkeli, </t>
    </r>
  </si>
  <si>
    <r>
      <t xml:space="preserve">d. </t>
    </r>
    <r>
      <rPr>
        <i/>
        <sz val="11"/>
        <color theme="1"/>
        <rFont val="Calibri"/>
        <family val="2"/>
        <scheme val="minor"/>
      </rPr>
      <t>Nofima, P.O. Box 6122, NO-9291 Tromsø, Norway</t>
    </r>
  </si>
  <si>
    <r>
      <t>Mohammad El Wali</t>
    </r>
    <r>
      <rPr>
        <vertAlign val="superscript"/>
        <sz val="11"/>
        <color theme="1"/>
        <rFont val="Calibri"/>
        <family val="2"/>
        <scheme val="minor"/>
      </rPr>
      <t>a,b,c*</t>
    </r>
    <r>
      <rPr>
        <sz val="11"/>
        <color theme="1"/>
        <rFont val="Calibri"/>
        <family val="2"/>
        <scheme val="minor"/>
      </rPr>
      <t>, Heini Karinen</t>
    </r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, Sissel Beate Rønning</t>
    </r>
    <r>
      <rPr>
        <vertAlign val="superscript"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>, Stig Skrivergaard</t>
    </r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, Martin Krøyer Rasmussen</t>
    </r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, Jette Feveile Young</t>
    </r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, Margrethe Therkildsen</t>
    </r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, Teodora Dorca-Preda</t>
    </r>
    <r>
      <rPr>
        <vertAlign val="superscript"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, Lisbeth Mogensen</t>
    </r>
    <r>
      <rPr>
        <vertAlign val="superscript"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, Toni Ryynänen</t>
    </r>
    <r>
      <rPr>
        <vertAlign val="superscript"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, Hanna L. Tuomisto</t>
    </r>
    <r>
      <rPr>
        <vertAlign val="superscript"/>
        <sz val="11"/>
        <color theme="1"/>
        <rFont val="Calibri"/>
        <family val="2"/>
        <scheme val="minor"/>
      </rPr>
      <t>a,b,g</t>
    </r>
  </si>
  <si>
    <t>Title: Life-cycle assessment of culture media with alternative compositions for cultured meat production</t>
  </si>
  <si>
    <t>Acrylic acid {RER}| production | APOS, S</t>
  </si>
  <si>
    <t>Hydrogen cyanide {RER}| market for hydrogen cyanide | APOS, S</t>
  </si>
  <si>
    <t>Hydrogen sulfide {RER}| market for hydrogen sulfide | APOS, S</t>
  </si>
  <si>
    <t>Natural gas, from high pressure network (1-5 bar), at service station {GLO}| market for | APOS, S</t>
  </si>
  <si>
    <t>*Correspondance: mohammad.el-wali@helsinki.fi</t>
  </si>
  <si>
    <t>Supplementary Information #</t>
  </si>
  <si>
    <t>This supplementary file contains details on the processes modeling, inventory data used, sensitivity analysis and results</t>
  </si>
  <si>
    <t>Equivalent to 90 ml (90% v/v). Glucose input originates from maize starch</t>
  </si>
  <si>
    <t>* Tuomisto, H.L., Allan, S.J. and Ellis, M.J., 2022. Prospective life cycle assessment of a bioprocess design for cultured meat production in hollow fiber bioreactors. Science of the Total Environment, 851, p.158051.</t>
  </si>
  <si>
    <t>* Skrivergaard, S., Young, J.F., Sahebekhtiari, N., Semper, C., Venkatesan, M., Savchenko, A., Stogios, P.J., Therkildsen, M. and Rasmussen, M.K., 2023. A simple and robust serum-free media for the proliferation of muscle cells. Food Research International, 172, p.113194.</t>
  </si>
  <si>
    <t>Glucose input originates from maize starch</t>
  </si>
  <si>
    <t>From Tuomisto et al. 2022*</t>
  </si>
  <si>
    <t>Ammonium carbonate {RER}| market for ammonium carbonate | APOS, S</t>
  </si>
  <si>
    <t>Methanol {GLO}| market for | APOS, S</t>
  </si>
  <si>
    <t>Maize starch {GLO}| market for | APOS, S</t>
  </si>
  <si>
    <t>Glucose (from maize starch) - FIN</t>
  </si>
  <si>
    <t>Inventory data for glucose production</t>
  </si>
  <si>
    <t>Glucose from maize starch</t>
  </si>
  <si>
    <t>From Tuomisto et al. 2022, Marinussen and Kaarl 2010*</t>
  </si>
  <si>
    <r>
      <t xml:space="preserve">Marinussen, M. and Kool, A., 2010. Environmental impacts of synthetic amino acid production. </t>
    </r>
    <r>
      <rPr>
        <i/>
        <sz val="11"/>
        <color theme="1"/>
        <rFont val="Calibri"/>
        <family val="2"/>
        <scheme val="minor"/>
      </rPr>
      <t>Netherlands: Blonk Milieu Advies BV</t>
    </r>
    <r>
      <rPr>
        <sz val="11"/>
        <color theme="1"/>
        <rFont val="Calibri"/>
        <family val="2"/>
        <scheme val="minor"/>
      </rPr>
      <t>.</t>
    </r>
  </si>
  <si>
    <t>*</t>
  </si>
  <si>
    <t>Tuomisto, H.L., Allan, S.J. and Ellis, M.J., 2022. Prospective life cycle assessment of a bioprocess design for cultured meat production in hollow fiber bioreactors. Science of the Total Environment, 851, p.158051.</t>
  </si>
  <si>
    <t>Parameter changes according to changes from economic to mass allocation</t>
  </si>
  <si>
    <t>Electricity, high voltage {FI}| electricity production, hard coal | APOS, S</t>
  </si>
  <si>
    <t>Electricity, high voltage {FI}| electricity production, nuclear, pressure water reactor | APOS, S</t>
  </si>
  <si>
    <t>Electricity, high voltage {CH}| electricity, high voltage, biofuels, import from Germany | APOS, S</t>
  </si>
  <si>
    <t>Electricity, high voltage {FI}| electricity production, wind, &lt;1MW turbine, onshore | APOS, S</t>
  </si>
  <si>
    <t>Electricity, high voltage {DE}| electricity production, hard coal | APOS, S</t>
  </si>
  <si>
    <t>Electricity, high voltage {DK}| electricity production, natural gas, at conventional power plant | APOS, S</t>
  </si>
  <si>
    <t>Electricity, high voltage {DE}| electricity production, wind, 1-3MW turbine, onshore | APOS, S</t>
  </si>
  <si>
    <t>Electricity, low voltage {DE}| electricity production, photovoltaic, 3kWp slanted-roof installation, multi-Si, panel, mounted | APOS, S</t>
  </si>
  <si>
    <t>Electricity grid mix {FI}</t>
  </si>
  <si>
    <t>Electricity grid mix {DE}</t>
  </si>
  <si>
    <t>Electricity grid mix {NO}</t>
  </si>
  <si>
    <t>Electricity, high voltage {NO}| electricity production, wind, 1-3MW turbine, onshore | APOS, S</t>
  </si>
  <si>
    <t>Electricity, high voltage {NO}| electricity production, hydro, reservoir, alpine region | APOS, S</t>
  </si>
  <si>
    <t>Electricity, high voltage {NO}| electricity production, natural gas, conventional power plant | APOS, S</t>
  </si>
  <si>
    <t>BSA {FI}</t>
  </si>
  <si>
    <t>*Raoufinia, R., Mota, A., Keyhanvar, N., Safari, F., Shamekhi, S. and Abdolalizadeh, J., 2016. Overview of albumin and its purification methods. Advanced pharmaceutical bulletin, 6(4), p.495.</t>
  </si>
  <si>
    <t>Raoufinia et al. 2016*</t>
  </si>
  <si>
    <t>Tuomisto et al. 2022*</t>
  </si>
  <si>
    <t>FI</t>
  </si>
  <si>
    <t>NO</t>
  </si>
  <si>
    <t>DK</t>
  </si>
  <si>
    <t>https://www.iea.org/countries/norway/electricity</t>
  </si>
  <si>
    <t>https://www.iea.org/countries/denmark/electricity</t>
  </si>
  <si>
    <t>https://www.iea.org/countries/finland/electricity</t>
  </si>
  <si>
    <t>Järviö et al. 2021*</t>
  </si>
  <si>
    <r>
      <t xml:space="preserve">*Järviö, N., Parviainen, T., Maljanen, N.L., Kobayashi, Y., Kujanpää, L., Ercili-Cura, D., Landowski, C.P., Ryynänen, T., Nordlund, E. and Tuomisto, H.L., 2021. Ovalbumin production using Trichoderma reesei culture and low-carbon energy could mitigate the environmental impacts of chicken-egg-derived ovalbumin. </t>
    </r>
    <r>
      <rPr>
        <i/>
        <sz val="11"/>
        <color theme="1"/>
        <rFont val="Calibri"/>
        <family val="2"/>
        <scheme val="minor"/>
      </rPr>
      <t>Nature Food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(12), pp.1005-1013.</t>
    </r>
  </si>
  <si>
    <t>Mathew et al. 2022*</t>
  </si>
  <si>
    <t>*Mathew, J., Sankar, P. and Varacallo, M., 2018. Physiology, blood plasma.</t>
  </si>
  <si>
    <t>Allocation percentage calculated based on market values of both set of products. Details in main manuscript, 2.4. Allocation. Inventory data sources Mathew et al. 2022*</t>
  </si>
  <si>
    <t>Mensah et al. 2021, Amundsen et al. 2016**</t>
  </si>
  <si>
    <t>Tsai et al. 2021***</t>
  </si>
  <si>
    <t>**</t>
  </si>
  <si>
    <t>***</t>
  </si>
  <si>
    <t>****</t>
  </si>
  <si>
    <t xml:space="preserve">* </t>
  </si>
  <si>
    <t>This is also equivalent to 1L (Dry matter mg/L=15774.98). From Tuomisto et al. 2022*</t>
  </si>
  <si>
    <t>Trinidad et al. 2023*</t>
  </si>
  <si>
    <t>*Trinidad, K.R., Ashizawa, R., Nikkhah, A., Semper, C., Casolaro, C., Kaplan, D.L., Savchenko, A. and Blackstone, N.T., 2023. Environmental life cycle assessment of recombinant growth factor production for cultivated meat applications. Journal of Cleaner Production, 419, p.138153.</t>
  </si>
  <si>
    <t xml:space="preserve">Inventory based on the chemical reaction equation </t>
  </si>
  <si>
    <t>Mensah RA, Jo S Bin, Kim H, et al (2021) The eggshell membrane: A potential biomaterial for corneal wound healing. J Biomater Appl 36:. https://doi.org/10.1177/08853282211024040</t>
  </si>
  <si>
    <t>Amundsen S, Utgård B, Suso H-P (2016) Method of processing eggshell residues</t>
  </si>
  <si>
    <t>Tsai JH, Huang JY, Wilson DI (2021) Life cycle assessment of cleaning-in-place operations in egg yolk powder production. J Clean Prod 278:. https://doi.org/10.1016/j.jclepro.2020.123936</t>
  </si>
  <si>
    <t>Economic allocation calculated in main manuscript, 2.4. Allocation. Pardo and Leiva 2010, Mok et al. 2021*</t>
  </si>
  <si>
    <t>ml</t>
  </si>
  <si>
    <t>Equivalent to 960 ml (96% v/v). Glucose input originates from maize starch</t>
  </si>
  <si>
    <t>Equivalent to 20 ml (2% v/v)</t>
  </si>
  <si>
    <t>Tap water {RER}| market for | Cut-off, U</t>
  </si>
  <si>
    <t>Natural gas, low pressure {RoW}| market for | Cut-off, U</t>
  </si>
  <si>
    <t>IGF-1</t>
  </si>
  <si>
    <t>pg</t>
  </si>
  <si>
    <t>TGF-B</t>
  </si>
  <si>
    <t>Serum substitute growth factor</t>
  </si>
  <si>
    <t>Inventory data for growth factors produciton</t>
  </si>
  <si>
    <t>Inventory data for serum substitute used in reduced serum medium (2% FBS)</t>
  </si>
  <si>
    <t>Tri-basal 2.0 + ITS</t>
  </si>
  <si>
    <t>2% (v/v)</t>
  </si>
  <si>
    <t>*Andreassen RC, Pedersen ME, Kristoffersen KA, Beate Rønning S (2020) Screening of by-products from the food industry as growth promoting agents in serum-free media for skeletal muscle cell culture. Food Funct 11:. https://doi.org/10.1039/c9fo02690h</t>
  </si>
  <si>
    <t>Composition 2% FBS medium from Andreassen et al. 2020*</t>
  </si>
  <si>
    <t>Water, deionised, from tap water, at user {Europe without Switzerland}| market for water, deionised, from tap water, at user | Cut-off, S - Copied from Ecoinvent</t>
  </si>
  <si>
    <t>Glycerine {GLO}| market for | Cut-off, U</t>
  </si>
  <si>
    <t>L</t>
  </si>
  <si>
    <t>Methanol {GLO}| market for | Cut-off, U</t>
  </si>
  <si>
    <t>Phosphoric acid, industrial grade, without water, in 85% solution state {RER}| purification of wet-process phosphoric acid to industrial grade, product in 85% solution state | Cut-off, U</t>
  </si>
  <si>
    <t>Wahsed ni-nta</t>
  </si>
  <si>
    <t>Sodium hypochlorite, without water, in 15% solution state {RER}| market for sodium hypochlorite, without water, in 15% solution state | APOS, S</t>
  </si>
  <si>
    <t>Composition from Andreassen et al. 2020*</t>
  </si>
  <si>
    <t>Composition from Skrivergaard et al. 2023*</t>
  </si>
  <si>
    <t>**Mattick CS, Landis AE, Allenby BR, Genovese NJ (2015) Anticipatory Life Cycle Analysis of In Vitro Biomass Cultivation for Cultured Meat Production in the United States. Environ Sci Technol 49:11941–11949. https://doi.org/10.1021/ACS.EST.5B01614/SUPPL_FILE/ES5B01614_SI_001.PDF</t>
  </si>
  <si>
    <t>From Tuomisto et al. 2022* and Mattick et al. 2015**. The process for producing the glutamine considered no treatment or allocation of the byproducts and wastes</t>
  </si>
  <si>
    <t>FBS contained 111 ng IGF-1, 12.6 ng TGF-β, and 37.3 pg FGF-2 per ml FBS (Cytiva 2020*). Levels of growth factors per ml FBS are multiplied by 5 in the serum substitute (Sartorius 2021**)</t>
  </si>
  <si>
    <t>**Sartorius (2021) Ultroser G. Serum Substitute for Animal Cell Culture</t>
  </si>
  <si>
    <t>*Cytiva (2020) Growth factors in serum products. https://cdn.cytivalifesciences.com/api/public/content/digi-18092-original</t>
  </si>
  <si>
    <t>Pardo JM, Leiva DA (2010) Effects of different pre-treatments on energy consumption during freeze drying of pineapple pieces. Interciencia 35</t>
  </si>
  <si>
    <t>Mok G, Hoang R, Khan MW, et al (2021) Freeze-dried plasma for major trauma – Systematic review and meta-analysis. J. Trauma Acute Care Surg. 90</t>
  </si>
  <si>
    <t>**Lundberg OSA (2022) Investigating the proliferative effects of seven vegetable-derived protein hydrolysates on Bovine Skeletal Muscle Cells. Norwegian University of Life Sciences</t>
  </si>
  <si>
    <t>Lundberg 2022**</t>
  </si>
  <si>
    <t>Van Paassen et al. 2019****</t>
  </si>
  <si>
    <t>Van Paassen M, Braconi N, Kuling L, et al (2019) Agri-footprint 5.0. Gouda, The Netherlands</t>
  </si>
  <si>
    <t>Economic allocation provided by Agri-footprint. Van Paassen et al. 2019****</t>
  </si>
  <si>
    <t>Andreassen et al. 2020*</t>
  </si>
  <si>
    <t>Wernet G, Bauer C, Steubing B, et al (2016) Ecoinvent Version 3</t>
  </si>
  <si>
    <t>Wernet (2016)*</t>
  </si>
  <si>
    <t>*Wernet G, Bauer C, Steubing B, et al (2016) Ecoinvent Version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</si>
</sst>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9" fillId="0" borderId="0"/>
    <xf numFmtId="0" fontId="10" fillId="0" borderId="0"/>
  </cellStyleXfs>
  <cellXfs count="56">
    <xf numFmtId="0" fontId="0" fillId="0" borderId="0" xfId="0"/>
    <xf numFmtId="0" fontId="2" fillId="2" borderId="0" xfId="0" applyFont="1" applyFill="1"/>
    <xf numFmtId="0" fontId="1" fillId="2" borderId="0" xfId="0" applyFont="1" applyFill="1"/>
    <xf numFmtId="0" fontId="3" fillId="0" borderId="0" xfId="1"/>
    <xf numFmtId="0" fontId="0" fillId="0" borderId="0" xfId="0" applyFont="1"/>
    <xf numFmtId="0" fontId="4" fillId="0" borderId="0" xfId="0" applyFont="1"/>
    <xf numFmtId="9" fontId="0" fillId="0" borderId="0" xfId="0" applyNumberFormat="1"/>
    <xf numFmtId="0" fontId="0" fillId="0" borderId="0" xfId="0" applyAlignment="1">
      <alignment vertical="center"/>
    </xf>
    <xf numFmtId="0" fontId="7" fillId="0" borderId="0" xfId="0" applyFont="1" applyAlignment="1">
      <alignment horizontal="justify" vertical="center"/>
    </xf>
    <xf numFmtId="0" fontId="0" fillId="3" borderId="0" xfId="0" applyFill="1"/>
    <xf numFmtId="0" fontId="0" fillId="4" borderId="0" xfId="0" applyFill="1"/>
    <xf numFmtId="0" fontId="0" fillId="0" borderId="0" xfId="0" applyFill="1"/>
    <xf numFmtId="0" fontId="9" fillId="0" borderId="0" xfId="2"/>
    <xf numFmtId="11" fontId="0" fillId="0" borderId="0" xfId="0" applyNumberFormat="1"/>
    <xf numFmtId="0" fontId="9" fillId="0" borderId="0" xfId="2"/>
    <xf numFmtId="0" fontId="9" fillId="0" borderId="0" xfId="2"/>
    <xf numFmtId="0" fontId="9" fillId="0" borderId="0" xfId="2"/>
    <xf numFmtId="0" fontId="9" fillId="0" borderId="0" xfId="2"/>
    <xf numFmtId="0" fontId="9" fillId="0" borderId="0" xfId="2"/>
    <xf numFmtId="0" fontId="9" fillId="0" borderId="0" xfId="2"/>
    <xf numFmtId="0" fontId="9" fillId="0" borderId="0" xfId="2"/>
    <xf numFmtId="0" fontId="9" fillId="0" borderId="0" xfId="2"/>
    <xf numFmtId="0" fontId="9" fillId="0" borderId="0" xfId="2"/>
    <xf numFmtId="0" fontId="9" fillId="0" borderId="0" xfId="2"/>
    <xf numFmtId="0" fontId="9" fillId="0" borderId="0" xfId="2"/>
    <xf numFmtId="0" fontId="9" fillId="0" borderId="0" xfId="2"/>
    <xf numFmtId="0" fontId="0" fillId="0" borderId="1" xfId="0" applyBorder="1"/>
    <xf numFmtId="0" fontId="9" fillId="0" borderId="1" xfId="2" applyBorder="1"/>
    <xf numFmtId="0" fontId="0" fillId="0" borderId="1" xfId="0" applyBorder="1" applyAlignment="1">
      <alignment wrapText="1"/>
    </xf>
    <xf numFmtId="0" fontId="9" fillId="0" borderId="0" xfId="2"/>
    <xf numFmtId="0" fontId="9" fillId="0" borderId="0" xfId="2"/>
    <xf numFmtId="0" fontId="0" fillId="0" borderId="0" xfId="0"/>
    <xf numFmtId="0" fontId="0" fillId="0" borderId="0" xfId="0"/>
    <xf numFmtId="0" fontId="11" fillId="0" borderId="0" xfId="1" applyFont="1" applyAlignment="1">
      <alignment horizontal="justify" vertical="center"/>
    </xf>
    <xf numFmtId="0" fontId="2" fillId="0" borderId="0" xfId="0" applyFont="1" applyFill="1"/>
    <xf numFmtId="0" fontId="3" fillId="0" borderId="0" xfId="1" applyFill="1"/>
    <xf numFmtId="0" fontId="12" fillId="0" borderId="0" xfId="0" applyFont="1" applyAlignment="1">
      <alignment vertical="center" wrapText="1"/>
    </xf>
    <xf numFmtId="0" fontId="0" fillId="0" borderId="0" xfId="0" applyFont="1" applyFill="1"/>
    <xf numFmtId="0" fontId="13" fillId="0" borderId="0" xfId="0" applyFont="1" applyAlignment="1">
      <alignment horizontal="left" vertical="center" wrapText="1" indent="3"/>
    </xf>
    <xf numFmtId="0" fontId="3" fillId="0" borderId="1" xfId="1" applyBorder="1"/>
    <xf numFmtId="0" fontId="12" fillId="0" borderId="0" xfId="0" applyFont="1" applyAlignment="1">
      <alignment horizontal="left" vertical="center" indent="3"/>
    </xf>
    <xf numFmtId="0" fontId="13" fillId="0" borderId="0" xfId="0" applyFont="1" applyAlignment="1">
      <alignment horizontal="left" vertical="center" indent="3"/>
    </xf>
    <xf numFmtId="0" fontId="9" fillId="0" borderId="0" xfId="2" applyFill="1"/>
    <xf numFmtId="2" fontId="0" fillId="0" borderId="0" xfId="0" applyNumberFormat="1"/>
    <xf numFmtId="164" fontId="0" fillId="0" borderId="0" xfId="0" applyNumberFormat="1"/>
    <xf numFmtId="164" fontId="0" fillId="0" borderId="1" xfId="0" applyNumberFormat="1" applyBorder="1"/>
    <xf numFmtId="164" fontId="9" fillId="0" borderId="0" xfId="2" applyNumberFormat="1"/>
    <xf numFmtId="164" fontId="9" fillId="0" borderId="1" xfId="2" applyNumberFormat="1" applyBorder="1"/>
    <xf numFmtId="164" fontId="9" fillId="0" borderId="0" xfId="2" applyNumberFormat="1" applyFill="1"/>
    <xf numFmtId="164" fontId="2" fillId="2" borderId="0" xfId="0" applyNumberFormat="1" applyFont="1" applyFill="1"/>
    <xf numFmtId="164" fontId="0" fillId="0" borderId="0" xfId="0" applyNumberFormat="1" applyFill="1"/>
    <xf numFmtId="0" fontId="3" fillId="0" borderId="1" xfId="1" applyFill="1" applyBorder="1"/>
    <xf numFmtId="0" fontId="9" fillId="0" borderId="1" xfId="2" applyFill="1" applyBorder="1"/>
    <xf numFmtId="0" fontId="0" fillId="0" borderId="1" xfId="0" applyFill="1" applyBorder="1"/>
    <xf numFmtId="0" fontId="8" fillId="0" borderId="0" xfId="0" applyFont="1" applyAlignment="1">
      <alignment horizontal="left"/>
    </xf>
    <xf numFmtId="0" fontId="14" fillId="0" borderId="0" xfId="0" applyFont="1" applyAlignment="1">
      <alignment horizontal="left" vertical="center" indent="3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2066925</xdr:colOff>
      <xdr:row>11</xdr:row>
      <xdr:rowOff>50800</xdr:rowOff>
    </xdr:from>
    <xdr:ext cx="1532599" cy="36708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1D00-000002000000}"/>
                </a:ext>
              </a:extLst>
            </xdr:cNvPr>
            <xdr:cNvSpPr txBox="1"/>
          </xdr:nvSpPr>
          <xdr:spPr>
            <a:xfrm>
              <a:off x="7797800" y="2146300"/>
              <a:ext cx="1532599" cy="3670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fi-FI" sz="1100" b="0" i="1">
                        <a:latin typeface="Cambria Math" panose="02040503050406030204" pitchFamily="18" charset="0"/>
                      </a:rPr>
                      <m:t>100</m:t>
                    </m:r>
                    <m:r>
                      <a:rPr lang="fi-FI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f>
                      <m:fPr>
                        <m:ctrlPr>
                          <a:rPr lang="fi-FI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fi-FI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𝑂𝑢𝑡𝑝𝑢𝑡</m:t>
                        </m:r>
                        <m:r>
                          <a:rPr lang="fi-FI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 (</m:t>
                        </m:r>
                        <m:r>
                          <a:rPr lang="fi-FI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𝑘𝑔</m:t>
                        </m:r>
                        <m:r>
                          <a:rPr lang="fi-FI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)</m:t>
                        </m:r>
                      </m:num>
                      <m:den>
                        <m:nary>
                          <m:naryPr>
                            <m:chr m:val="∑"/>
                            <m:ctrlPr>
                              <a:rPr lang="fi-FI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naryPr>
                          <m:sub>
                            <m:r>
                              <m:rPr>
                                <m:brk m:alnAt="23"/>
                              </m:rPr>
                              <a:rPr lang="fi-FI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𝑖</m:t>
                            </m:r>
                            <m:r>
                              <a:rPr lang="fi-FI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=1</m:t>
                            </m:r>
                          </m:sub>
                          <m:sup>
                            <m:r>
                              <a:rPr lang="fi-FI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𝐼</m:t>
                            </m:r>
                          </m:sup>
                          <m:e>
                            <m:sSub>
                              <m:sSubPr>
                                <m:ctrlPr>
                                  <a:rPr lang="fi-FI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fi-FI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𝑂𝑢𝑡𝑝𝑢𝑡</m:t>
                                </m:r>
                              </m:e>
                              <m:sub>
                                <m:r>
                                  <a:rPr lang="fi-FI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𝑖</m:t>
                                </m:r>
                              </m:sub>
                            </m:sSub>
                            <m:r>
                              <a:rPr lang="fi-FI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(</m:t>
                            </m:r>
                            <m:r>
                              <a:rPr lang="fi-FI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𝑘𝑔</m:t>
                            </m:r>
                            <m:r>
                              <a:rPr lang="fi-FI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)</m:t>
                            </m:r>
                          </m:e>
                        </m:nary>
                      </m:den>
                    </m:f>
                  </m:oMath>
                </m:oMathPara>
              </a14:m>
              <a:endParaRPr lang="fi-FI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7797800" y="2146300"/>
              <a:ext cx="1532599" cy="3670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fi-FI" sz="1100" b="0" i="0">
                  <a:latin typeface="Cambria Math" panose="02040503050406030204" pitchFamily="18" charset="0"/>
                </a:rPr>
                <a:t>100</a:t>
              </a:r>
              <a:r>
                <a:rPr lang="fi-FI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×(𝑂𝑢𝑡𝑝𝑢𝑡 (𝑘𝑔))/(∑_(𝑖=1)^𝐼▒〖〖𝑂𝑢𝑡𝑝𝑢𝑡〗_𝑖  (𝑘𝑔)〗)</a:t>
              </a:r>
              <a:endParaRPr lang="fi-FI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ea.org/countries/finland/electricity" TargetMode="Externa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ea.org/countries/denmark/electricity" TargetMode="Externa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ea.org/countries/norway/electricity" TargetMode="Externa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F41"/>
  <sheetViews>
    <sheetView tabSelected="1" zoomScaleNormal="100" workbookViewId="0">
      <selection sqref="A1:F1"/>
    </sheetView>
  </sheetViews>
  <sheetFormatPr defaultRowHeight="15" x14ac:dyDescent="0.25"/>
  <cols>
    <col min="1" max="1" width="70.85546875" customWidth="1"/>
    <col min="2" max="2" width="27.5703125" bestFit="1" customWidth="1"/>
    <col min="3" max="3" width="61.42578125" bestFit="1" customWidth="1"/>
  </cols>
  <sheetData>
    <row r="1" spans="1:6" ht="15.6" customHeight="1" x14ac:dyDescent="0.3">
      <c r="A1" s="54" t="s">
        <v>285</v>
      </c>
      <c r="B1" s="54"/>
      <c r="C1" s="54"/>
      <c r="D1" s="54"/>
      <c r="E1" s="54"/>
      <c r="F1" s="54"/>
    </row>
    <row r="3" spans="1:6" ht="17.25" x14ac:dyDescent="0.25">
      <c r="A3" s="7" t="s">
        <v>284</v>
      </c>
    </row>
    <row r="5" spans="1:6" ht="32.25" x14ac:dyDescent="0.25">
      <c r="A5" s="8" t="s">
        <v>218</v>
      </c>
    </row>
    <row r="6" spans="1:6" ht="17.25" x14ac:dyDescent="0.25">
      <c r="A6" s="8" t="s">
        <v>163</v>
      </c>
    </row>
    <row r="7" spans="1:6" ht="32.25" x14ac:dyDescent="0.25">
      <c r="A7" s="8" t="s">
        <v>282</v>
      </c>
    </row>
    <row r="8" spans="1:6" ht="17.25" x14ac:dyDescent="0.25">
      <c r="A8" s="8" t="s">
        <v>283</v>
      </c>
    </row>
    <row r="9" spans="1:6" ht="17.25" x14ac:dyDescent="0.25">
      <c r="A9" s="8" t="s">
        <v>219</v>
      </c>
    </row>
    <row r="10" spans="1:6" ht="17.25" x14ac:dyDescent="0.25">
      <c r="A10" s="8" t="s">
        <v>220</v>
      </c>
    </row>
    <row r="11" spans="1:6" ht="17.25" x14ac:dyDescent="0.25">
      <c r="A11" s="8" t="s">
        <v>221</v>
      </c>
    </row>
    <row r="12" spans="1:6" ht="17.25" x14ac:dyDescent="0.25">
      <c r="A12" s="8"/>
    </row>
    <row r="13" spans="1:6" s="32" customFormat="1" x14ac:dyDescent="0.25">
      <c r="A13" s="33" t="s">
        <v>290</v>
      </c>
    </row>
    <row r="14" spans="1:6" s="32" customFormat="1" ht="17.25" x14ac:dyDescent="0.25">
      <c r="A14" s="8"/>
    </row>
    <row r="15" spans="1:6" x14ac:dyDescent="0.25">
      <c r="A15" s="5" t="s">
        <v>292</v>
      </c>
    </row>
    <row r="17" spans="1:3" x14ac:dyDescent="0.25">
      <c r="A17" s="5" t="s">
        <v>167</v>
      </c>
      <c r="B17" s="5" t="s">
        <v>291</v>
      </c>
      <c r="C17" s="5" t="s">
        <v>168</v>
      </c>
    </row>
    <row r="18" spans="1:3" x14ac:dyDescent="0.25">
      <c r="A18" t="s">
        <v>164</v>
      </c>
      <c r="B18">
        <v>1</v>
      </c>
      <c r="C18" s="3" t="s">
        <v>170</v>
      </c>
    </row>
    <row r="19" spans="1:3" x14ac:dyDescent="0.25">
      <c r="B19">
        <v>2</v>
      </c>
      <c r="C19" s="3" t="s">
        <v>171</v>
      </c>
    </row>
    <row r="20" spans="1:3" x14ac:dyDescent="0.25">
      <c r="B20">
        <v>3</v>
      </c>
      <c r="C20" s="3" t="s">
        <v>169</v>
      </c>
    </row>
    <row r="21" spans="1:3" x14ac:dyDescent="0.25">
      <c r="B21">
        <v>4</v>
      </c>
      <c r="C21" s="3" t="s">
        <v>172</v>
      </c>
    </row>
    <row r="22" spans="1:3" x14ac:dyDescent="0.25">
      <c r="A22" t="s">
        <v>174</v>
      </c>
      <c r="B22">
        <v>5</v>
      </c>
      <c r="C22" s="3" t="s">
        <v>173</v>
      </c>
    </row>
    <row r="23" spans="1:3" x14ac:dyDescent="0.25">
      <c r="A23" t="s">
        <v>175</v>
      </c>
      <c r="B23">
        <v>6</v>
      </c>
      <c r="C23" s="3" t="s">
        <v>2</v>
      </c>
    </row>
    <row r="24" spans="1:3" x14ac:dyDescent="0.25">
      <c r="B24">
        <v>7</v>
      </c>
      <c r="C24" s="3" t="s">
        <v>4</v>
      </c>
    </row>
    <row r="25" spans="1:3" x14ac:dyDescent="0.25">
      <c r="B25">
        <v>8</v>
      </c>
      <c r="C25" s="3" t="s">
        <v>5</v>
      </c>
    </row>
    <row r="26" spans="1:3" x14ac:dyDescent="0.25">
      <c r="B26">
        <v>9</v>
      </c>
      <c r="C26" s="3" t="s">
        <v>176</v>
      </c>
    </row>
    <row r="27" spans="1:3" s="32" customFormat="1" x14ac:dyDescent="0.25">
      <c r="A27" s="32" t="s">
        <v>362</v>
      </c>
      <c r="B27" s="32">
        <v>10</v>
      </c>
      <c r="C27" s="3" t="s">
        <v>360</v>
      </c>
    </row>
    <row r="28" spans="1:3" x14ac:dyDescent="0.25">
      <c r="A28" t="s">
        <v>208</v>
      </c>
      <c r="B28">
        <v>11</v>
      </c>
      <c r="C28" s="3" t="s">
        <v>89</v>
      </c>
    </row>
    <row r="29" spans="1:3" x14ac:dyDescent="0.25">
      <c r="B29">
        <v>12</v>
      </c>
      <c r="C29" s="3" t="s">
        <v>209</v>
      </c>
    </row>
    <row r="30" spans="1:3" x14ac:dyDescent="0.25">
      <c r="A30" t="s">
        <v>214</v>
      </c>
      <c r="B30">
        <v>13</v>
      </c>
      <c r="C30" s="3" t="s">
        <v>215</v>
      </c>
    </row>
    <row r="31" spans="1:3" x14ac:dyDescent="0.25">
      <c r="B31">
        <v>14</v>
      </c>
      <c r="C31" s="3" t="s">
        <v>216</v>
      </c>
    </row>
    <row r="32" spans="1:3" x14ac:dyDescent="0.25">
      <c r="A32" t="s">
        <v>361</v>
      </c>
      <c r="B32">
        <v>15</v>
      </c>
      <c r="C32" s="3" t="s">
        <v>211</v>
      </c>
    </row>
    <row r="33" spans="1:3" s="32" customFormat="1" x14ac:dyDescent="0.25">
      <c r="B33" s="32">
        <v>16</v>
      </c>
      <c r="C33" s="3" t="s">
        <v>357</v>
      </c>
    </row>
    <row r="34" spans="1:3" s="32" customFormat="1" x14ac:dyDescent="0.25">
      <c r="B34" s="32">
        <v>17</v>
      </c>
      <c r="C34" s="3" t="s">
        <v>359</v>
      </c>
    </row>
    <row r="35" spans="1:3" x14ac:dyDescent="0.25">
      <c r="A35" t="s">
        <v>210</v>
      </c>
      <c r="B35" s="32">
        <v>18</v>
      </c>
      <c r="C35" s="3" t="s">
        <v>153</v>
      </c>
    </row>
    <row r="36" spans="1:3" x14ac:dyDescent="0.25">
      <c r="B36" s="32">
        <v>19</v>
      </c>
      <c r="C36" s="3" t="s">
        <v>212</v>
      </c>
    </row>
    <row r="37" spans="1:3" x14ac:dyDescent="0.25">
      <c r="B37" s="32">
        <v>20</v>
      </c>
      <c r="C37" s="3" t="s">
        <v>213</v>
      </c>
    </row>
    <row r="38" spans="1:3" x14ac:dyDescent="0.25">
      <c r="A38" t="s">
        <v>177</v>
      </c>
      <c r="B38" s="32">
        <v>21</v>
      </c>
      <c r="C38" s="3" t="s">
        <v>91</v>
      </c>
    </row>
    <row r="39" spans="1:3" x14ac:dyDescent="0.25">
      <c r="A39" t="s">
        <v>302</v>
      </c>
      <c r="B39" s="32">
        <v>22</v>
      </c>
      <c r="C39" s="3" t="s">
        <v>303</v>
      </c>
    </row>
    <row r="40" spans="1:3" x14ac:dyDescent="0.25">
      <c r="A40" t="s">
        <v>165</v>
      </c>
      <c r="B40" s="32">
        <v>23</v>
      </c>
      <c r="C40" s="3" t="s">
        <v>207</v>
      </c>
    </row>
    <row r="41" spans="1:3" x14ac:dyDescent="0.25">
      <c r="A41" t="s">
        <v>166</v>
      </c>
      <c r="B41" s="32">
        <v>24</v>
      </c>
      <c r="C41" s="3" t="s">
        <v>197</v>
      </c>
    </row>
  </sheetData>
  <mergeCells count="1">
    <mergeCell ref="A1:F1"/>
  </mergeCells>
  <hyperlinks>
    <hyperlink ref="C18" location="'10% FBS medium'!A1" display="10% FBS" xr:uid="{00000000-0004-0000-0000-000000000000}"/>
    <hyperlink ref="C19" location="'2% FBS medium'!A1" display="2% FBS" xr:uid="{00000000-0004-0000-0000-000001000000}"/>
    <hyperlink ref="C20" location="PH_media!A1" display="PH_media" xr:uid="{00000000-0004-0000-0000-000002000000}"/>
    <hyperlink ref="C21" location="'Tri-basal medium'!A1" display="Tri-basal" xr:uid="{00000000-0004-0000-0000-000003000000}"/>
    <hyperlink ref="C22" location="'DMEM F12'!A1" display="DMEM F12" xr:uid="{00000000-0004-0000-0000-000004000000}"/>
    <hyperlink ref="C39" location="'Glucose from maize starch'!A1" display="Glucose from maize starch" xr:uid="{00000000-0004-0000-0000-000006000000}"/>
    <hyperlink ref="C38" location="'Essential 8'!A1" display="Essential 8" xr:uid="{00000000-0004-0000-0000-000007000000}"/>
    <hyperlink ref="C23" location="'Amino acids'!A1" display="Amino acids" xr:uid="{00000000-0004-0000-0000-000008000000}"/>
    <hyperlink ref="C24" location="Vitamins!A1" display="Vitamins" xr:uid="{00000000-0004-0000-0000-000009000000}"/>
    <hyperlink ref="C25" location="'Inorganic salts'!A1" display="Inorganic salts" xr:uid="{00000000-0004-0000-0000-00000A000000}"/>
    <hyperlink ref="C26" location="'Other components'!A1" display="Other components" xr:uid="{00000000-0004-0000-0000-00000B000000}"/>
    <hyperlink ref="C41" location="'Sensitivity analysis, results'!A1" display="Sensitivity analysis, results" xr:uid="{00000000-0004-0000-0000-00000C000000}"/>
    <hyperlink ref="C40" location="'Sensitivity analysis, Inventory'!A1" display="Sensitivity analysis, inventory" xr:uid="{00000000-0004-0000-0000-00000D000000}"/>
    <hyperlink ref="C29" location="'Beef, co-product Fetal blood'!A1" display="Beef, co-product Fetal blood" xr:uid="{00000000-0004-0000-0000-00000E000000}"/>
    <hyperlink ref="C28" location="FBS!A1" display="FBS" xr:uid="{00000000-0004-0000-0000-00000F000000}"/>
    <hyperlink ref="C32" location="'FGF2'!A1" display="FGF-2" xr:uid="{00000000-0004-0000-0000-000010000000}"/>
    <hyperlink ref="C35" location="Fetuin!A1" display="Fetuin" xr:uid="{00000000-0004-0000-0000-000011000000}"/>
    <hyperlink ref="C36" location="BSA!A1" display="BSA" xr:uid="{00000000-0004-0000-0000-000012000000}"/>
    <hyperlink ref="C30" location="'Protein hydrolysates'!A1" display="Protein hydrolysates" xr:uid="{00000000-0004-0000-0000-000013000000}"/>
    <hyperlink ref="C31" location="'Raw materials for PH'!A1" display="Raw materials for PH" xr:uid="{00000000-0004-0000-0000-000014000000}"/>
    <hyperlink ref="C27" location="'Growth factor'!A1" display="Growth factor" xr:uid="{CB5B8558-2483-49BF-B67C-7C8DF34D4292}"/>
    <hyperlink ref="C33" location="'IGF-1'!A1" display="IGF-1" xr:uid="{9FBECB04-8224-4354-B91C-517D70BC579C}"/>
    <hyperlink ref="C34" location="'TGF-B'!A1" display="TGF-B" xr:uid="{80C4E508-2C82-4EBF-A562-94A57B511207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2"/>
  <sheetViews>
    <sheetView workbookViewId="0">
      <selection activeCell="F28" sqref="F28"/>
    </sheetView>
  </sheetViews>
  <sheetFormatPr defaultRowHeight="15" x14ac:dyDescent="0.25"/>
  <cols>
    <col min="1" max="1" width="44.85546875" bestFit="1" customWidth="1"/>
    <col min="2" max="2" width="8.85546875" bestFit="1" customWidth="1"/>
    <col min="3" max="3" width="4.28515625" bestFit="1" customWidth="1"/>
    <col min="4" max="4" width="11" bestFit="1" customWidth="1"/>
    <col min="5" max="5" width="25" bestFit="1" customWidth="1"/>
  </cols>
  <sheetData>
    <row r="1" spans="1:7" x14ac:dyDescent="0.25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</row>
    <row r="2" spans="1:7" x14ac:dyDescent="0.25">
      <c r="A2" t="s">
        <v>6</v>
      </c>
      <c r="B2">
        <v>4557.9830000000002</v>
      </c>
      <c r="C2" t="s">
        <v>1</v>
      </c>
      <c r="D2">
        <v>100</v>
      </c>
      <c r="E2" s="32" t="s">
        <v>297</v>
      </c>
    </row>
    <row r="3" spans="1:7" x14ac:dyDescent="0.25">
      <c r="A3" s="2" t="s">
        <v>12</v>
      </c>
      <c r="B3" s="2" t="s">
        <v>8</v>
      </c>
      <c r="C3" s="2" t="s">
        <v>9</v>
      </c>
      <c r="D3" s="2" t="s">
        <v>10</v>
      </c>
      <c r="E3" s="2" t="s">
        <v>11</v>
      </c>
    </row>
    <row r="4" spans="1:7" x14ac:dyDescent="0.25">
      <c r="A4" s="3" t="s">
        <v>38</v>
      </c>
      <c r="B4">
        <v>2.39</v>
      </c>
      <c r="C4" t="s">
        <v>1</v>
      </c>
      <c r="E4" t="s">
        <v>19</v>
      </c>
      <c r="F4" t="s">
        <v>3</v>
      </c>
      <c r="G4" t="s">
        <v>3</v>
      </c>
    </row>
    <row r="5" spans="1:7" x14ac:dyDescent="0.25">
      <c r="A5" t="s">
        <v>20</v>
      </c>
      <c r="B5">
        <v>4.2000000000000003E-2</v>
      </c>
      <c r="C5" t="s">
        <v>1</v>
      </c>
      <c r="E5" t="s">
        <v>21</v>
      </c>
      <c r="F5" t="s">
        <v>3</v>
      </c>
      <c r="G5" t="s">
        <v>3</v>
      </c>
    </row>
    <row r="6" spans="1:7" x14ac:dyDescent="0.25">
      <c r="A6" t="s">
        <v>20</v>
      </c>
      <c r="B6">
        <v>0.105</v>
      </c>
      <c r="C6" t="s">
        <v>1</v>
      </c>
      <c r="E6" t="s">
        <v>22</v>
      </c>
      <c r="F6" t="s">
        <v>3</v>
      </c>
      <c r="G6" t="s">
        <v>3</v>
      </c>
    </row>
    <row r="7" spans="1:7" x14ac:dyDescent="0.25">
      <c r="A7" s="3" t="s">
        <v>14</v>
      </c>
      <c r="B7">
        <v>8.1000000000000003E-2</v>
      </c>
      <c r="C7" t="s">
        <v>1</v>
      </c>
      <c r="E7" t="s">
        <v>23</v>
      </c>
      <c r="F7" t="s">
        <v>3</v>
      </c>
      <c r="G7" t="s">
        <v>3</v>
      </c>
    </row>
    <row r="8" spans="1:7" x14ac:dyDescent="0.25">
      <c r="A8" s="3" t="s">
        <v>14</v>
      </c>
      <c r="B8">
        <v>55</v>
      </c>
      <c r="C8" t="s">
        <v>1</v>
      </c>
      <c r="E8" t="s">
        <v>24</v>
      </c>
      <c r="F8" t="s">
        <v>3</v>
      </c>
      <c r="G8" t="s">
        <v>3</v>
      </c>
    </row>
    <row r="9" spans="1:7" x14ac:dyDescent="0.25">
      <c r="A9" s="3" t="s">
        <v>38</v>
      </c>
      <c r="B9">
        <v>0.36499999999999999</v>
      </c>
      <c r="C9" t="s">
        <v>1</v>
      </c>
      <c r="E9" t="s">
        <v>25</v>
      </c>
      <c r="F9" t="s">
        <v>3</v>
      </c>
      <c r="G9" t="s">
        <v>3</v>
      </c>
    </row>
    <row r="10" spans="1:7" x14ac:dyDescent="0.25">
      <c r="A10" s="3" t="s">
        <v>26</v>
      </c>
      <c r="B10">
        <v>4500</v>
      </c>
      <c r="C10" t="s">
        <v>1</v>
      </c>
      <c r="E10" t="s">
        <v>27</v>
      </c>
      <c r="F10" t="s">
        <v>3</v>
      </c>
      <c r="G10" t="s">
        <v>3</v>
      </c>
    </row>
    <row r="12" spans="1:7" x14ac:dyDescent="0.25">
      <c r="A12" s="32" t="s">
        <v>294</v>
      </c>
    </row>
  </sheetData>
  <hyperlinks>
    <hyperlink ref="A7" location="'Average amino acid'!A1" display="Average Amino acid" xr:uid="{00000000-0004-0000-0900-000000000000}"/>
    <hyperlink ref="A8" location="'Average amino acid'!A1" display="Average Amino acid" xr:uid="{00000000-0004-0000-0900-000001000000}"/>
    <hyperlink ref="A4" location="'Hydrolysis product'!A1" display="Hydrolysis product" xr:uid="{00000000-0004-0000-0900-000002000000}"/>
    <hyperlink ref="A9" location="'Hydrolysis product'!A1" display="Hydrolysis product" xr:uid="{00000000-0004-0000-0900-000003000000}"/>
    <hyperlink ref="A10" location="'Glucose from maize starch'!A1" display="Glucose (from maize starch) - FI" xr:uid="{A70AC64F-4D34-45AA-BE45-971BC8D5D656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4"/>
  <sheetViews>
    <sheetView workbookViewId="0"/>
  </sheetViews>
  <sheetFormatPr defaultRowHeight="15" x14ac:dyDescent="0.25"/>
  <cols>
    <col min="1" max="1" width="77.140625" bestFit="1" customWidth="1"/>
    <col min="2" max="2" width="9.85546875" bestFit="1" customWidth="1"/>
    <col min="3" max="3" width="4.28515625" bestFit="1" customWidth="1"/>
    <col min="4" max="4" width="12" bestFit="1" customWidth="1"/>
    <col min="5" max="5" width="25" bestFit="1" customWidth="1"/>
  </cols>
  <sheetData>
    <row r="1" spans="1:5" x14ac:dyDescent="0.25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</row>
    <row r="2" spans="1:5" x14ac:dyDescent="0.25">
      <c r="A2" t="s">
        <v>38</v>
      </c>
      <c r="B2">
        <v>2.66869E-3</v>
      </c>
      <c r="C2" t="s">
        <v>28</v>
      </c>
      <c r="D2">
        <v>100</v>
      </c>
      <c r="E2" s="32" t="s">
        <v>297</v>
      </c>
    </row>
    <row r="3" spans="1:5" x14ac:dyDescent="0.25">
      <c r="A3" s="2" t="s">
        <v>12</v>
      </c>
      <c r="B3" s="2" t="s">
        <v>8</v>
      </c>
      <c r="C3" s="2" t="s">
        <v>9</v>
      </c>
      <c r="D3" s="2"/>
      <c r="E3" s="2" t="s">
        <v>11</v>
      </c>
    </row>
    <row r="4" spans="1:5" x14ac:dyDescent="0.25">
      <c r="A4" t="s">
        <v>29</v>
      </c>
      <c r="B4">
        <v>1.6900000000000001E-5</v>
      </c>
      <c r="C4" t="s">
        <v>28</v>
      </c>
      <c r="D4">
        <f>B4*680</f>
        <v>1.1492E-2</v>
      </c>
    </row>
    <row r="5" spans="1:5" x14ac:dyDescent="0.25">
      <c r="A5" t="s">
        <v>30</v>
      </c>
      <c r="B5">
        <v>1.1999999999999999E-3</v>
      </c>
      <c r="C5" t="s">
        <v>28</v>
      </c>
      <c r="D5" s="32">
        <f t="shared" ref="D5:D11" si="0">B5*680</f>
        <v>0.81599999999999995</v>
      </c>
    </row>
    <row r="6" spans="1:5" x14ac:dyDescent="0.25">
      <c r="A6" t="s">
        <v>31</v>
      </c>
      <c r="B6">
        <v>4.4099999999999999E-4</v>
      </c>
      <c r="C6" t="s">
        <v>28</v>
      </c>
      <c r="D6" s="32">
        <f t="shared" si="0"/>
        <v>0.29987999999999998</v>
      </c>
    </row>
    <row r="7" spans="1:5" x14ac:dyDescent="0.25">
      <c r="A7" t="s">
        <v>32</v>
      </c>
      <c r="B7">
        <v>1.3323529999999999</v>
      </c>
      <c r="C7" t="s">
        <v>33</v>
      </c>
      <c r="D7" s="32">
        <f t="shared" si="0"/>
        <v>906.0000399999999</v>
      </c>
    </row>
    <row r="8" spans="1:5" x14ac:dyDescent="0.25">
      <c r="A8" s="3" t="s">
        <v>317</v>
      </c>
      <c r="B8">
        <v>0.15599199999999999</v>
      </c>
      <c r="C8" t="s">
        <v>33</v>
      </c>
      <c r="D8" s="32">
        <f t="shared" si="0"/>
        <v>106.07455999999999</v>
      </c>
    </row>
    <row r="9" spans="1:5" x14ac:dyDescent="0.25">
      <c r="A9" t="s">
        <v>37</v>
      </c>
      <c r="B9">
        <v>3.5792999999999998E-2</v>
      </c>
      <c r="C9" t="s">
        <v>34</v>
      </c>
      <c r="D9" s="32">
        <f t="shared" si="0"/>
        <v>24.33924</v>
      </c>
    </row>
    <row r="10" spans="1:5" x14ac:dyDescent="0.25">
      <c r="A10" t="s">
        <v>35</v>
      </c>
      <c r="B10">
        <v>3.97E-4</v>
      </c>
      <c r="C10" t="s">
        <v>28</v>
      </c>
      <c r="D10" s="32">
        <f t="shared" si="0"/>
        <v>0.26995999999999998</v>
      </c>
    </row>
    <row r="11" spans="1:5" x14ac:dyDescent="0.25">
      <c r="A11" t="s">
        <v>36</v>
      </c>
      <c r="B11">
        <v>6.3199999999999997E-4</v>
      </c>
      <c r="C11" t="s">
        <v>28</v>
      </c>
      <c r="D11" s="32">
        <f t="shared" si="0"/>
        <v>0.42975999999999998</v>
      </c>
    </row>
    <row r="14" spans="1:5" x14ac:dyDescent="0.25">
      <c r="A14" s="32" t="s">
        <v>294</v>
      </c>
    </row>
  </sheetData>
  <hyperlinks>
    <hyperlink ref="A8" location="'Finland electricity'!A1" display="Electricity grid mix {FI}" xr:uid="{52626E0F-0FFA-4E0D-8997-B7B0ACD026AD}"/>
  </hyperlink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7"/>
  <sheetViews>
    <sheetView workbookViewId="0"/>
  </sheetViews>
  <sheetFormatPr defaultRowHeight="15" x14ac:dyDescent="0.25"/>
  <cols>
    <col min="1" max="1" width="18.85546875" bestFit="1" customWidth="1"/>
    <col min="2" max="2" width="5.42578125" bestFit="1" customWidth="1"/>
    <col min="3" max="3" width="4.28515625" bestFit="1" customWidth="1"/>
    <col min="4" max="4" width="11" bestFit="1" customWidth="1"/>
    <col min="5" max="5" width="25" bestFit="1" customWidth="1"/>
  </cols>
  <sheetData>
    <row r="1" spans="1:7" x14ac:dyDescent="0.25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</row>
    <row r="2" spans="1:7" x14ac:dyDescent="0.25">
      <c r="A2" t="s">
        <v>14</v>
      </c>
      <c r="B2">
        <v>1</v>
      </c>
      <c r="C2" t="s">
        <v>28</v>
      </c>
      <c r="D2">
        <v>100</v>
      </c>
      <c r="E2" t="s">
        <v>297</v>
      </c>
    </row>
    <row r="3" spans="1:7" x14ac:dyDescent="0.25">
      <c r="A3" s="2" t="s">
        <v>12</v>
      </c>
      <c r="B3" s="2" t="s">
        <v>8</v>
      </c>
      <c r="C3" s="2" t="s">
        <v>9</v>
      </c>
      <c r="D3" s="2"/>
      <c r="E3" s="2" t="s">
        <v>11</v>
      </c>
    </row>
    <row r="4" spans="1:7" x14ac:dyDescent="0.25">
      <c r="A4" s="3" t="s">
        <v>15</v>
      </c>
      <c r="B4">
        <v>0.5</v>
      </c>
      <c r="C4" t="s">
        <v>28</v>
      </c>
      <c r="F4" t="s">
        <v>3</v>
      </c>
      <c r="G4" t="s">
        <v>3</v>
      </c>
    </row>
    <row r="5" spans="1:7" x14ac:dyDescent="0.25">
      <c r="A5" s="3" t="s">
        <v>17</v>
      </c>
      <c r="B5">
        <v>0.5</v>
      </c>
      <c r="C5" t="s">
        <v>28</v>
      </c>
      <c r="F5" t="s">
        <v>3</v>
      </c>
      <c r="G5" t="s">
        <v>3</v>
      </c>
    </row>
    <row r="7" spans="1:7" x14ac:dyDescent="0.25">
      <c r="A7" t="s">
        <v>294</v>
      </c>
    </row>
  </sheetData>
  <hyperlinks>
    <hyperlink ref="A4" location="'L-Lysine'!A1" display="L-Lysine" xr:uid="{00000000-0004-0000-0B00-000000000000}"/>
    <hyperlink ref="A5" location="'L-Threaonine'!A1" display="L-Threaonine" xr:uid="{00000000-0004-0000-0B00-000001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3"/>
  <sheetViews>
    <sheetView workbookViewId="0">
      <selection activeCell="A29" sqref="A29"/>
    </sheetView>
  </sheetViews>
  <sheetFormatPr defaultRowHeight="15" x14ac:dyDescent="0.25"/>
  <cols>
    <col min="1" max="1" width="87.85546875" bestFit="1" customWidth="1"/>
    <col min="5" max="5" width="25" bestFit="1" customWidth="1"/>
  </cols>
  <sheetData>
    <row r="1" spans="1:5" x14ac:dyDescent="0.25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</row>
    <row r="2" spans="1:5" x14ac:dyDescent="0.25">
      <c r="A2" t="s">
        <v>16</v>
      </c>
      <c r="B2">
        <v>1</v>
      </c>
      <c r="C2" t="s">
        <v>28</v>
      </c>
      <c r="E2" s="32" t="s">
        <v>297</v>
      </c>
    </row>
    <row r="3" spans="1:5" x14ac:dyDescent="0.25">
      <c r="A3" s="2" t="s">
        <v>12</v>
      </c>
      <c r="B3" s="2" t="s">
        <v>8</v>
      </c>
      <c r="C3" s="2" t="s">
        <v>9</v>
      </c>
      <c r="D3" s="2"/>
      <c r="E3" s="2" t="s">
        <v>11</v>
      </c>
    </row>
    <row r="4" spans="1:5" x14ac:dyDescent="0.25">
      <c r="A4" t="s">
        <v>286</v>
      </c>
      <c r="B4" s="32">
        <v>0.376</v>
      </c>
      <c r="C4" s="32" t="s">
        <v>28</v>
      </c>
    </row>
    <row r="5" spans="1:5" x14ac:dyDescent="0.25">
      <c r="A5" t="s">
        <v>298</v>
      </c>
      <c r="B5" s="32">
        <v>1.611</v>
      </c>
      <c r="C5" s="32" t="s">
        <v>28</v>
      </c>
    </row>
    <row r="6" spans="1:5" x14ac:dyDescent="0.25">
      <c r="A6" t="s">
        <v>287</v>
      </c>
      <c r="B6" s="32">
        <v>0.18099999999999999</v>
      </c>
      <c r="C6" s="32" t="s">
        <v>28</v>
      </c>
    </row>
    <row r="7" spans="1:5" x14ac:dyDescent="0.25">
      <c r="A7" t="s">
        <v>288</v>
      </c>
      <c r="B7" s="32">
        <v>0.215</v>
      </c>
      <c r="C7" s="32" t="s">
        <v>28</v>
      </c>
    </row>
    <row r="8" spans="1:5" x14ac:dyDescent="0.25">
      <c r="A8" s="31" t="s">
        <v>299</v>
      </c>
      <c r="B8" s="32">
        <v>0.22800000000000001</v>
      </c>
      <c r="C8" s="32" t="s">
        <v>28</v>
      </c>
    </row>
    <row r="9" spans="1:5" x14ac:dyDescent="0.25">
      <c r="A9" t="s">
        <v>289</v>
      </c>
      <c r="B9" s="32">
        <v>0.38095000000000001</v>
      </c>
      <c r="C9" s="32" t="s">
        <v>28</v>
      </c>
    </row>
    <row r="10" spans="1:5" x14ac:dyDescent="0.25">
      <c r="A10" s="2" t="s">
        <v>58</v>
      </c>
      <c r="B10" s="2" t="s">
        <v>8</v>
      </c>
      <c r="C10" s="2" t="s">
        <v>9</v>
      </c>
      <c r="D10" s="2"/>
      <c r="E10" s="2" t="s">
        <v>11</v>
      </c>
    </row>
    <row r="11" spans="1:5" x14ac:dyDescent="0.25">
      <c r="A11" s="32" t="s">
        <v>59</v>
      </c>
      <c r="B11">
        <v>1.61</v>
      </c>
      <c r="C11" t="s">
        <v>369</v>
      </c>
    </row>
    <row r="13" spans="1:5" x14ac:dyDescent="0.25">
      <c r="A13" s="32" t="s">
        <v>294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7"/>
  <sheetViews>
    <sheetView workbookViewId="0">
      <selection activeCell="A14" sqref="A14:E14"/>
    </sheetView>
  </sheetViews>
  <sheetFormatPr defaultRowHeight="15" x14ac:dyDescent="0.25"/>
  <cols>
    <col min="1" max="1" width="112.7109375" bestFit="1" customWidth="1"/>
    <col min="2" max="2" width="6.85546875" bestFit="1" customWidth="1"/>
    <col min="3" max="3" width="4.5703125" bestFit="1" customWidth="1"/>
    <col min="4" max="4" width="11" bestFit="1" customWidth="1"/>
    <col min="5" max="5" width="25" bestFit="1" customWidth="1"/>
  </cols>
  <sheetData>
    <row r="1" spans="1:5" x14ac:dyDescent="0.25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</row>
    <row r="2" spans="1:5" x14ac:dyDescent="0.25">
      <c r="A2" t="s">
        <v>15</v>
      </c>
      <c r="B2">
        <v>1</v>
      </c>
      <c r="C2" t="s">
        <v>28</v>
      </c>
      <c r="D2">
        <v>100</v>
      </c>
      <c r="E2" s="32" t="s">
        <v>297</v>
      </c>
    </row>
    <row r="3" spans="1:5" x14ac:dyDescent="0.25">
      <c r="A3" s="2" t="s">
        <v>12</v>
      </c>
      <c r="B3" s="2" t="s">
        <v>8</v>
      </c>
      <c r="C3" s="2" t="s">
        <v>9</v>
      </c>
      <c r="D3" s="2"/>
      <c r="E3" s="2" t="s">
        <v>11</v>
      </c>
    </row>
    <row r="4" spans="1:5" x14ac:dyDescent="0.25">
      <c r="A4" t="s">
        <v>39</v>
      </c>
      <c r="B4">
        <v>0.155</v>
      </c>
      <c r="C4" t="s">
        <v>28</v>
      </c>
    </row>
    <row r="5" spans="1:5" x14ac:dyDescent="0.25">
      <c r="A5" t="s">
        <v>40</v>
      </c>
      <c r="B5">
        <v>9.5000000000000001E-2</v>
      </c>
      <c r="C5" t="s">
        <v>28</v>
      </c>
    </row>
    <row r="6" spans="1:5" x14ac:dyDescent="0.25">
      <c r="A6" t="s">
        <v>41</v>
      </c>
      <c r="B6">
        <v>4.0000000000000001E-3</v>
      </c>
      <c r="C6" t="s">
        <v>28</v>
      </c>
    </row>
    <row r="7" spans="1:5" x14ac:dyDescent="0.25">
      <c r="A7" t="s">
        <v>42</v>
      </c>
      <c r="B7">
        <v>5.0000000000000001E-3</v>
      </c>
      <c r="C7" t="s">
        <v>28</v>
      </c>
    </row>
    <row r="8" spans="1:5" x14ac:dyDescent="0.25">
      <c r="A8" s="3" t="s">
        <v>43</v>
      </c>
      <c r="B8">
        <v>3.8</v>
      </c>
      <c r="C8" t="s">
        <v>28</v>
      </c>
    </row>
    <row r="9" spans="1:5" x14ac:dyDescent="0.25">
      <c r="A9" t="s">
        <v>44</v>
      </c>
      <c r="B9">
        <v>1.5E-3</v>
      </c>
      <c r="C9" t="s">
        <v>28</v>
      </c>
    </row>
    <row r="10" spans="1:5" x14ac:dyDescent="0.25">
      <c r="A10" t="s">
        <v>45</v>
      </c>
      <c r="B10">
        <v>6.7000000000000002E-3</v>
      </c>
      <c r="C10" t="s">
        <v>28</v>
      </c>
    </row>
    <row r="11" spans="1:5" x14ac:dyDescent="0.25">
      <c r="A11" t="s">
        <v>46</v>
      </c>
      <c r="B11">
        <v>76.599999999999994</v>
      </c>
      <c r="C11" t="s">
        <v>28</v>
      </c>
    </row>
    <row r="12" spans="1:5" x14ac:dyDescent="0.25">
      <c r="A12" t="s">
        <v>47</v>
      </c>
      <c r="B12">
        <v>5.8</v>
      </c>
      <c r="C12" t="s">
        <v>28</v>
      </c>
    </row>
    <row r="13" spans="1:5" x14ac:dyDescent="0.25">
      <c r="A13" s="3" t="s">
        <v>317</v>
      </c>
      <c r="B13">
        <v>3.9350000000000001</v>
      </c>
      <c r="C13" t="s">
        <v>48</v>
      </c>
    </row>
    <row r="14" spans="1:5" x14ac:dyDescent="0.25">
      <c r="A14" s="2" t="s">
        <v>58</v>
      </c>
      <c r="B14" s="2" t="s">
        <v>8</v>
      </c>
      <c r="C14" s="2" t="s">
        <v>9</v>
      </c>
      <c r="D14" s="2"/>
      <c r="E14" s="2" t="s">
        <v>11</v>
      </c>
    </row>
    <row r="15" spans="1:5" x14ac:dyDescent="0.25">
      <c r="A15" t="s">
        <v>59</v>
      </c>
      <c r="B15">
        <v>79.662000000000006</v>
      </c>
      <c r="C15" t="s">
        <v>60</v>
      </c>
    </row>
    <row r="17" spans="1:1" x14ac:dyDescent="0.25">
      <c r="A17" s="32" t="s">
        <v>294</v>
      </c>
    </row>
  </sheetData>
  <hyperlinks>
    <hyperlink ref="A8" location="'Glucose from maize starch'!A1" display="Glucose {GLO}| market for glucose | APOS, S" xr:uid="{27F78F32-9538-4532-8810-8851A42A2D51}"/>
    <hyperlink ref="A13" location="'Finland electricity'!A1" display="Electricity grid mix {FI}" xr:uid="{8785411C-6418-4843-9A2E-C7E0C82EF3D3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13"/>
  <sheetViews>
    <sheetView workbookViewId="0"/>
  </sheetViews>
  <sheetFormatPr defaultRowHeight="15" x14ac:dyDescent="0.25"/>
  <cols>
    <col min="1" max="1" width="112.7109375" bestFit="1" customWidth="1"/>
    <col min="2" max="2" width="7.85546875" bestFit="1" customWidth="1"/>
    <col min="3" max="3" width="4.28515625" bestFit="1" customWidth="1"/>
    <col min="4" max="4" width="11" bestFit="1" customWidth="1"/>
    <col min="5" max="5" width="25" bestFit="1" customWidth="1"/>
  </cols>
  <sheetData>
    <row r="1" spans="1:5" x14ac:dyDescent="0.25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</row>
    <row r="2" spans="1:5" x14ac:dyDescent="0.25">
      <c r="A2" t="s">
        <v>17</v>
      </c>
      <c r="B2">
        <v>1</v>
      </c>
      <c r="C2" t="s">
        <v>28</v>
      </c>
      <c r="D2">
        <v>100</v>
      </c>
      <c r="E2" s="32" t="s">
        <v>297</v>
      </c>
    </row>
    <row r="3" spans="1:5" x14ac:dyDescent="0.25">
      <c r="A3" s="2" t="s">
        <v>12</v>
      </c>
      <c r="B3" s="2" t="s">
        <v>8</v>
      </c>
      <c r="C3" s="2" t="s">
        <v>9</v>
      </c>
      <c r="D3" s="2"/>
      <c r="E3" s="2" t="s">
        <v>11</v>
      </c>
    </row>
    <row r="4" spans="1:5" x14ac:dyDescent="0.25">
      <c r="A4" t="s">
        <v>39</v>
      </c>
      <c r="B4">
        <v>0.7</v>
      </c>
      <c r="C4" t="s">
        <v>28</v>
      </c>
    </row>
    <row r="5" spans="1:5" x14ac:dyDescent="0.25">
      <c r="A5" t="s">
        <v>41</v>
      </c>
      <c r="B5">
        <v>5.0000000000000001E-3</v>
      </c>
      <c r="C5" t="s">
        <v>28</v>
      </c>
    </row>
    <row r="6" spans="1:5" x14ac:dyDescent="0.25">
      <c r="A6" s="3" t="s">
        <v>43</v>
      </c>
      <c r="B6">
        <v>4</v>
      </c>
      <c r="C6" t="s">
        <v>28</v>
      </c>
    </row>
    <row r="7" spans="1:5" x14ac:dyDescent="0.25">
      <c r="A7" t="s">
        <v>44</v>
      </c>
      <c r="B7">
        <v>1.5E-3</v>
      </c>
      <c r="C7" t="s">
        <v>28</v>
      </c>
    </row>
    <row r="8" spans="1:5" x14ac:dyDescent="0.25">
      <c r="A8" t="s">
        <v>45</v>
      </c>
      <c r="B8">
        <v>1.2600000000000001E-3</v>
      </c>
      <c r="C8" t="s">
        <v>28</v>
      </c>
    </row>
    <row r="9" spans="1:5" x14ac:dyDescent="0.25">
      <c r="A9" t="s">
        <v>46</v>
      </c>
      <c r="B9">
        <v>9</v>
      </c>
      <c r="C9" t="s">
        <v>28</v>
      </c>
    </row>
    <row r="10" spans="1:5" x14ac:dyDescent="0.25">
      <c r="A10" s="2" t="s">
        <v>58</v>
      </c>
      <c r="B10" s="2" t="s">
        <v>8</v>
      </c>
      <c r="C10" s="2" t="s">
        <v>9</v>
      </c>
      <c r="D10" s="2"/>
      <c r="E10" s="2" t="s">
        <v>11</v>
      </c>
    </row>
    <row r="11" spans="1:5" x14ac:dyDescent="0.25">
      <c r="A11" t="s">
        <v>59</v>
      </c>
      <c r="B11">
        <v>12.7</v>
      </c>
      <c r="C11" t="s">
        <v>60</v>
      </c>
    </row>
    <row r="13" spans="1:5" x14ac:dyDescent="0.25">
      <c r="A13" s="32" t="s">
        <v>294</v>
      </c>
    </row>
  </sheetData>
  <hyperlinks>
    <hyperlink ref="A6" location="'Glucose from maize starch'!A1" display="Glucose {GLO}| market for glucose | APOS, S" xr:uid="{7A1F809C-4CD9-42F2-BDFA-64BCBEB3ED1E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17"/>
  <sheetViews>
    <sheetView workbookViewId="0"/>
  </sheetViews>
  <sheetFormatPr defaultRowHeight="15" x14ac:dyDescent="0.25"/>
  <cols>
    <col min="1" max="1" width="96.85546875" bestFit="1" customWidth="1"/>
    <col min="4" max="4" width="11" bestFit="1" customWidth="1"/>
    <col min="5" max="5" width="25" bestFit="1" customWidth="1"/>
  </cols>
  <sheetData>
    <row r="1" spans="1:8" x14ac:dyDescent="0.25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</row>
    <row r="2" spans="1:8" x14ac:dyDescent="0.25">
      <c r="A2" t="s">
        <v>13</v>
      </c>
      <c r="B2">
        <v>1</v>
      </c>
      <c r="C2" t="s">
        <v>28</v>
      </c>
      <c r="D2">
        <v>100</v>
      </c>
      <c r="E2" s="32" t="s">
        <v>377</v>
      </c>
    </row>
    <row r="3" spans="1:8" x14ac:dyDescent="0.25">
      <c r="A3" s="2" t="s">
        <v>12</v>
      </c>
      <c r="B3" s="2" t="s">
        <v>8</v>
      </c>
      <c r="C3" s="2" t="s">
        <v>9</v>
      </c>
      <c r="D3" s="2"/>
      <c r="E3" s="2" t="s">
        <v>11</v>
      </c>
    </row>
    <row r="4" spans="1:8" x14ac:dyDescent="0.25">
      <c r="A4" t="s">
        <v>40</v>
      </c>
      <c r="B4">
        <v>2.0448</v>
      </c>
      <c r="C4" t="s">
        <v>28</v>
      </c>
      <c r="E4" t="s">
        <v>3</v>
      </c>
      <c r="F4" t="s">
        <v>3</v>
      </c>
      <c r="G4" t="s">
        <v>3</v>
      </c>
      <c r="H4" t="s">
        <v>3</v>
      </c>
    </row>
    <row r="5" spans="1:8" x14ac:dyDescent="0.25">
      <c r="A5" t="s">
        <v>61</v>
      </c>
      <c r="B5">
        <v>0.22800000000000001</v>
      </c>
      <c r="C5" t="s">
        <v>28</v>
      </c>
      <c r="E5" t="s">
        <v>3</v>
      </c>
      <c r="F5" t="s">
        <v>3</v>
      </c>
      <c r="G5" t="s">
        <v>3</v>
      </c>
      <c r="H5" t="s">
        <v>3</v>
      </c>
    </row>
    <row r="6" spans="1:8" x14ac:dyDescent="0.25">
      <c r="A6" s="3" t="s">
        <v>43</v>
      </c>
      <c r="B6">
        <v>3.0032999999999999</v>
      </c>
      <c r="C6" t="s">
        <v>28</v>
      </c>
      <c r="E6" t="s">
        <v>3</v>
      </c>
      <c r="F6" t="s">
        <v>3</v>
      </c>
      <c r="G6" t="s">
        <v>3</v>
      </c>
      <c r="H6" t="s">
        <v>3</v>
      </c>
    </row>
    <row r="7" spans="1:8" x14ac:dyDescent="0.25">
      <c r="A7" t="s">
        <v>62</v>
      </c>
      <c r="B7">
        <v>53520</v>
      </c>
      <c r="C7" t="s">
        <v>63</v>
      </c>
      <c r="E7" t="s">
        <v>3</v>
      </c>
      <c r="F7" t="s">
        <v>3</v>
      </c>
      <c r="G7" t="s">
        <v>3</v>
      </c>
      <c r="H7" t="s">
        <v>3</v>
      </c>
    </row>
    <row r="8" spans="1:8" x14ac:dyDescent="0.25">
      <c r="A8" t="s">
        <v>51</v>
      </c>
      <c r="B8">
        <v>2.9700000000000001E-2</v>
      </c>
      <c r="C8" t="s">
        <v>28</v>
      </c>
      <c r="E8" t="s">
        <v>3</v>
      </c>
      <c r="F8" t="s">
        <v>3</v>
      </c>
      <c r="G8" t="s">
        <v>3</v>
      </c>
      <c r="H8" t="s">
        <v>3</v>
      </c>
    </row>
    <row r="9" spans="1:8" x14ac:dyDescent="0.25">
      <c r="A9" t="s">
        <v>45</v>
      </c>
      <c r="B9">
        <v>2.751E-2</v>
      </c>
      <c r="C9" t="s">
        <v>28</v>
      </c>
      <c r="E9" t="s">
        <v>3</v>
      </c>
      <c r="F9" t="s">
        <v>3</v>
      </c>
      <c r="G9" t="s">
        <v>3</v>
      </c>
      <c r="H9" t="s">
        <v>3</v>
      </c>
    </row>
    <row r="10" spans="1:8" x14ac:dyDescent="0.25">
      <c r="A10" t="s">
        <v>64</v>
      </c>
      <c r="B10">
        <v>1.8262E-2</v>
      </c>
      <c r="C10" t="s">
        <v>28</v>
      </c>
      <c r="E10" t="s">
        <v>3</v>
      </c>
      <c r="F10" t="s">
        <v>3</v>
      </c>
      <c r="G10" t="s">
        <v>3</v>
      </c>
      <c r="H10" t="s">
        <v>3</v>
      </c>
    </row>
    <row r="11" spans="1:8" x14ac:dyDescent="0.25">
      <c r="A11" t="s">
        <v>35</v>
      </c>
      <c r="B11">
        <v>0.2</v>
      </c>
      <c r="C11" t="s">
        <v>28</v>
      </c>
      <c r="E11" t="s">
        <v>3</v>
      </c>
      <c r="F11" t="s">
        <v>3</v>
      </c>
      <c r="G11" t="s">
        <v>3</v>
      </c>
      <c r="H11" t="s">
        <v>3</v>
      </c>
    </row>
    <row r="12" spans="1:8" x14ac:dyDescent="0.25">
      <c r="A12" t="s">
        <v>46</v>
      </c>
      <c r="B12">
        <v>29.994299999999999</v>
      </c>
      <c r="C12" t="s">
        <v>28</v>
      </c>
      <c r="E12" t="s">
        <v>3</v>
      </c>
      <c r="F12" t="s">
        <v>3</v>
      </c>
      <c r="G12" t="s">
        <v>3</v>
      </c>
      <c r="H12" t="s">
        <v>3</v>
      </c>
    </row>
    <row r="13" spans="1:8" x14ac:dyDescent="0.25">
      <c r="A13" t="s">
        <v>65</v>
      </c>
      <c r="B13">
        <v>1E-4</v>
      </c>
      <c r="C13" t="s">
        <v>28</v>
      </c>
      <c r="E13" t="s">
        <v>3</v>
      </c>
      <c r="F13" t="s">
        <v>3</v>
      </c>
      <c r="G13" t="s">
        <v>3</v>
      </c>
      <c r="H13" t="s">
        <v>3</v>
      </c>
    </row>
    <row r="16" spans="1:8" x14ac:dyDescent="0.25">
      <c r="A16" s="32" t="s">
        <v>294</v>
      </c>
    </row>
    <row r="17" spans="1:1" x14ac:dyDescent="0.25">
      <c r="A17" t="s">
        <v>376</v>
      </c>
    </row>
  </sheetData>
  <hyperlinks>
    <hyperlink ref="A6" location="'Glucose from maize starch'!A1" display="Glucose {GLO}| market for glucose | APOS, S" xr:uid="{3E5E6B2E-0EF1-4B18-9F46-DD80069E7CFD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960E9-E028-45F1-932D-D2C926D7B963}">
  <dimension ref="A1:E14"/>
  <sheetViews>
    <sheetView workbookViewId="0"/>
  </sheetViews>
  <sheetFormatPr defaultRowHeight="15" x14ac:dyDescent="0.25"/>
  <cols>
    <col min="1" max="1" width="96.42578125" customWidth="1"/>
    <col min="2" max="2" width="9" bestFit="1" customWidth="1"/>
    <col min="3" max="3" width="4.7109375" bestFit="1" customWidth="1"/>
    <col min="4" max="4" width="12" bestFit="1" customWidth="1"/>
    <col min="5" max="5" width="87.140625" bestFit="1" customWidth="1"/>
  </cols>
  <sheetData>
    <row r="1" spans="1:5" x14ac:dyDescent="0.25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</row>
    <row r="2" spans="1:5" x14ac:dyDescent="0.25">
      <c r="A2" s="32" t="s">
        <v>360</v>
      </c>
      <c r="B2" s="32">
        <v>1</v>
      </c>
      <c r="C2" s="32" t="s">
        <v>352</v>
      </c>
      <c r="D2" s="32">
        <v>100</v>
      </c>
      <c r="E2" s="32" t="s">
        <v>378</v>
      </c>
    </row>
    <row r="3" spans="1:5" x14ac:dyDescent="0.25">
      <c r="A3" s="2" t="s">
        <v>12</v>
      </c>
      <c r="B3" s="2" t="s">
        <v>8</v>
      </c>
      <c r="C3" s="2" t="s">
        <v>9</v>
      </c>
      <c r="D3" s="2"/>
      <c r="E3" s="2" t="s">
        <v>11</v>
      </c>
    </row>
    <row r="4" spans="1:5" x14ac:dyDescent="0.25">
      <c r="A4" s="32" t="s">
        <v>107</v>
      </c>
      <c r="B4" s="32">
        <v>1</v>
      </c>
      <c r="C4" s="32" t="s">
        <v>87</v>
      </c>
      <c r="D4" s="32"/>
      <c r="E4" s="32" t="s">
        <v>3</v>
      </c>
    </row>
    <row r="5" spans="1:5" x14ac:dyDescent="0.25">
      <c r="A5" s="3" t="s">
        <v>211</v>
      </c>
      <c r="B5" s="32">
        <v>187</v>
      </c>
      <c r="C5" s="32" t="s">
        <v>358</v>
      </c>
      <c r="D5" s="32"/>
      <c r="E5" s="32"/>
    </row>
    <row r="6" spans="1:5" x14ac:dyDescent="0.25">
      <c r="A6" s="3" t="s">
        <v>357</v>
      </c>
      <c r="B6" s="32">
        <v>555</v>
      </c>
      <c r="C6" s="32" t="s">
        <v>79</v>
      </c>
      <c r="D6" s="32"/>
      <c r="E6" s="32"/>
    </row>
    <row r="7" spans="1:5" x14ac:dyDescent="0.25">
      <c r="A7" s="3" t="s">
        <v>359</v>
      </c>
      <c r="B7" s="32">
        <v>63</v>
      </c>
      <c r="C7" s="32" t="s">
        <v>79</v>
      </c>
      <c r="D7" s="32"/>
      <c r="E7" s="32"/>
    </row>
    <row r="8" spans="1:5" s="32" customFormat="1" x14ac:dyDescent="0.25"/>
    <row r="9" spans="1:5" s="32" customFormat="1" x14ac:dyDescent="0.25"/>
    <row r="10" spans="1:5" s="32" customFormat="1" x14ac:dyDescent="0.25">
      <c r="A10" s="32" t="s">
        <v>380</v>
      </c>
    </row>
    <row r="11" spans="1:5" x14ac:dyDescent="0.25">
      <c r="A11" s="32" t="s">
        <v>379</v>
      </c>
      <c r="B11" s="32"/>
      <c r="C11" s="32"/>
      <c r="D11" s="32"/>
      <c r="E11" s="32"/>
    </row>
    <row r="12" spans="1:5" x14ac:dyDescent="0.25">
      <c r="A12" s="32"/>
      <c r="B12" s="32"/>
      <c r="C12" s="32"/>
      <c r="D12" s="32"/>
      <c r="E12" s="32"/>
    </row>
    <row r="13" spans="1:5" x14ac:dyDescent="0.25">
      <c r="A13" s="32"/>
      <c r="B13" s="32"/>
      <c r="C13" s="32"/>
      <c r="D13" s="32"/>
      <c r="E13" s="32"/>
    </row>
    <row r="14" spans="1:5" x14ac:dyDescent="0.25">
      <c r="A14" s="32"/>
      <c r="B14" s="32"/>
      <c r="C14" s="32"/>
      <c r="D14" s="32"/>
      <c r="E14" s="32"/>
    </row>
  </sheetData>
  <hyperlinks>
    <hyperlink ref="A5" location="'FGF-2'!A1" display="FGF-2" xr:uid="{61D3136E-6441-4509-BEF1-AC7FB351FFCD}"/>
    <hyperlink ref="A6" location="'IGF-1'!A1" display="IGF-1" xr:uid="{EE9E4976-A9F4-4FF8-A9E7-F7C3661EA5BD}"/>
    <hyperlink ref="A7" location="'TGF-B'!A1" display="TGF" xr:uid="{F31B7ECC-0884-4C53-AEAD-170A0748F94F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2"/>
  <sheetViews>
    <sheetView workbookViewId="0"/>
  </sheetViews>
  <sheetFormatPr defaultRowHeight="15" x14ac:dyDescent="0.25"/>
  <cols>
    <col min="1" max="1" width="187.42578125" customWidth="1"/>
    <col min="2" max="2" width="6.85546875" bestFit="1" customWidth="1"/>
    <col min="3" max="3" width="4.28515625" bestFit="1" customWidth="1"/>
    <col min="4" max="4" width="12" bestFit="1" customWidth="1"/>
    <col min="5" max="5" width="9.85546875" bestFit="1" customWidth="1"/>
  </cols>
  <sheetData>
    <row r="1" spans="1:7" x14ac:dyDescent="0.25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</row>
    <row r="2" spans="1:7" x14ac:dyDescent="0.25">
      <c r="A2" t="s">
        <v>68</v>
      </c>
      <c r="B2">
        <v>490</v>
      </c>
      <c r="C2" t="s">
        <v>28</v>
      </c>
      <c r="D2">
        <v>100</v>
      </c>
      <c r="E2" s="37" t="s">
        <v>335</v>
      </c>
      <c r="G2" t="s">
        <v>3</v>
      </c>
    </row>
    <row r="3" spans="1:7" x14ac:dyDescent="0.25">
      <c r="A3" s="2" t="s">
        <v>12</v>
      </c>
      <c r="B3" s="2" t="s">
        <v>8</v>
      </c>
      <c r="C3" s="2" t="s">
        <v>9</v>
      </c>
      <c r="D3" s="2"/>
      <c r="E3" s="2" t="s">
        <v>11</v>
      </c>
    </row>
    <row r="4" spans="1:7" x14ac:dyDescent="0.25">
      <c r="A4" s="3" t="s">
        <v>69</v>
      </c>
      <c r="B4">
        <v>1000</v>
      </c>
      <c r="C4" t="s">
        <v>28</v>
      </c>
      <c r="E4" t="s">
        <v>3</v>
      </c>
      <c r="F4" t="s">
        <v>3</v>
      </c>
      <c r="G4" t="s">
        <v>3</v>
      </c>
    </row>
    <row r="5" spans="1:7" x14ac:dyDescent="0.25">
      <c r="A5" t="s">
        <v>70</v>
      </c>
      <c r="B5">
        <v>200</v>
      </c>
      <c r="C5" t="s">
        <v>71</v>
      </c>
      <c r="E5" t="s">
        <v>3</v>
      </c>
      <c r="F5" t="s">
        <v>3</v>
      </c>
      <c r="G5" t="s">
        <v>3</v>
      </c>
    </row>
    <row r="6" spans="1:7" x14ac:dyDescent="0.25">
      <c r="A6" s="3" t="s">
        <v>317</v>
      </c>
      <c r="B6">
        <v>10.512</v>
      </c>
      <c r="C6" t="s">
        <v>33</v>
      </c>
      <c r="E6" t="s">
        <v>3</v>
      </c>
      <c r="F6" t="s">
        <v>3</v>
      </c>
      <c r="G6" t="s">
        <v>3</v>
      </c>
    </row>
    <row r="7" spans="1:7" x14ac:dyDescent="0.25">
      <c r="A7" s="2" t="s">
        <v>58</v>
      </c>
      <c r="B7" s="2" t="s">
        <v>8</v>
      </c>
      <c r="C7" s="2" t="s">
        <v>9</v>
      </c>
      <c r="D7" s="2"/>
      <c r="E7" s="2" t="s">
        <v>11</v>
      </c>
    </row>
    <row r="8" spans="1:7" x14ac:dyDescent="0.25">
      <c r="A8" t="s">
        <v>72</v>
      </c>
      <c r="B8">
        <v>140</v>
      </c>
      <c r="C8" t="s">
        <v>28</v>
      </c>
      <c r="E8" t="s">
        <v>3</v>
      </c>
      <c r="F8" t="s">
        <v>3</v>
      </c>
      <c r="G8" t="s">
        <v>3</v>
      </c>
    </row>
    <row r="9" spans="1:7" x14ac:dyDescent="0.25">
      <c r="A9" t="s">
        <v>59</v>
      </c>
      <c r="B9">
        <v>370</v>
      </c>
      <c r="C9" t="s">
        <v>60</v>
      </c>
      <c r="E9" t="s">
        <v>3</v>
      </c>
      <c r="F9" t="s">
        <v>3</v>
      </c>
      <c r="G9" t="s">
        <v>3</v>
      </c>
    </row>
    <row r="12" spans="1:7" x14ac:dyDescent="0.25">
      <c r="A12" s="32" t="s">
        <v>336</v>
      </c>
    </row>
  </sheetData>
  <hyperlinks>
    <hyperlink ref="A4" location="'Beef, co-product Fetal blood'!A1" display="Beef co-product, Fetal Blood, at slaughterhouse/Economic" xr:uid="{00000000-0004-0000-1000-000000000000}"/>
    <hyperlink ref="A6" location="'Finland electricity'!A1" display="Electricity grid mix {FI}" xr:uid="{B8E1A8B3-794F-40C2-92B1-7D504906114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22"/>
  <sheetViews>
    <sheetView workbookViewId="0">
      <selection activeCell="A2" sqref="A2"/>
    </sheetView>
  </sheetViews>
  <sheetFormatPr defaultRowHeight="15" x14ac:dyDescent="0.25"/>
  <cols>
    <col min="1" max="1" width="176.85546875" bestFit="1" customWidth="1"/>
    <col min="2" max="2" width="11.85546875" bestFit="1" customWidth="1"/>
    <col min="3" max="3" width="4.28515625" bestFit="1" customWidth="1"/>
    <col min="4" max="4" width="11.85546875" bestFit="1" customWidth="1"/>
    <col min="5" max="5" width="153.42578125" bestFit="1" customWidth="1"/>
  </cols>
  <sheetData>
    <row r="1" spans="1:5" x14ac:dyDescent="0.25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</row>
    <row r="2" spans="1:5" x14ac:dyDescent="0.25">
      <c r="A2" s="5" t="s">
        <v>69</v>
      </c>
      <c r="B2" s="5">
        <v>3.53846E-5</v>
      </c>
      <c r="C2" s="5" t="s">
        <v>28</v>
      </c>
      <c r="D2" s="5">
        <v>9.07297E-5</v>
      </c>
      <c r="E2" s="37" t="s">
        <v>337</v>
      </c>
    </row>
    <row r="3" spans="1:5" x14ac:dyDescent="0.25">
      <c r="A3" t="s">
        <v>217</v>
      </c>
      <c r="B3">
        <v>0.99996461540000003</v>
      </c>
      <c r="C3" t="s">
        <v>28</v>
      </c>
      <c r="D3">
        <v>99.99991</v>
      </c>
    </row>
    <row r="4" spans="1:5" x14ac:dyDescent="0.25">
      <c r="A4" s="2" t="s">
        <v>12</v>
      </c>
      <c r="B4" s="2" t="s">
        <v>8</v>
      </c>
      <c r="C4" s="2" t="s">
        <v>9</v>
      </c>
      <c r="D4" s="2" t="s">
        <v>10</v>
      </c>
      <c r="E4" s="2" t="s">
        <v>11</v>
      </c>
    </row>
    <row r="5" spans="1:5" x14ac:dyDescent="0.25">
      <c r="A5" t="s">
        <v>73</v>
      </c>
      <c r="B5">
        <v>1</v>
      </c>
      <c r="C5" t="s">
        <v>28</v>
      </c>
    </row>
    <row r="6" spans="1:5" x14ac:dyDescent="0.25">
      <c r="A6" t="s">
        <v>74</v>
      </c>
      <c r="B6">
        <v>2</v>
      </c>
      <c r="C6" t="s">
        <v>28</v>
      </c>
    </row>
    <row r="7" spans="1:5" x14ac:dyDescent="0.25">
      <c r="A7" t="s">
        <v>75</v>
      </c>
      <c r="B7">
        <v>0.1</v>
      </c>
      <c r="C7" t="s">
        <v>71</v>
      </c>
    </row>
    <row r="8" spans="1:5" x14ac:dyDescent="0.25">
      <c r="A8" s="3" t="s">
        <v>317</v>
      </c>
      <c r="B8">
        <v>0.39100000000000001</v>
      </c>
      <c r="C8" t="s">
        <v>33</v>
      </c>
    </row>
    <row r="9" spans="1:5" x14ac:dyDescent="0.25">
      <c r="A9" t="s">
        <v>76</v>
      </c>
      <c r="B9">
        <v>0.15</v>
      </c>
      <c r="C9" t="s">
        <v>33</v>
      </c>
    </row>
    <row r="10" spans="1:5" x14ac:dyDescent="0.25">
      <c r="A10" s="2" t="s">
        <v>58</v>
      </c>
      <c r="B10" s="2" t="s">
        <v>8</v>
      </c>
      <c r="C10" s="2" t="s">
        <v>9</v>
      </c>
      <c r="D10" s="2" t="s">
        <v>10</v>
      </c>
      <c r="E10" s="2" t="s">
        <v>11</v>
      </c>
    </row>
    <row r="11" spans="1:5" x14ac:dyDescent="0.25">
      <c r="A11" t="s">
        <v>77</v>
      </c>
      <c r="B11">
        <v>2</v>
      </c>
      <c r="C11" t="s">
        <v>28</v>
      </c>
    </row>
    <row r="14" spans="1:5" x14ac:dyDescent="0.25">
      <c r="A14" t="s">
        <v>336</v>
      </c>
    </row>
    <row r="22" spans="1:1" x14ac:dyDescent="0.25">
      <c r="A22" s="36"/>
    </row>
  </sheetData>
  <hyperlinks>
    <hyperlink ref="A8" location="'Finland electricity'!A1" display="Electricity grid mix {FI}" xr:uid="{BFC5C261-10F6-48D3-99C6-6EFA8AF5EB5B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"/>
  <sheetViews>
    <sheetView workbookViewId="0"/>
  </sheetViews>
  <sheetFormatPr defaultRowHeight="15" x14ac:dyDescent="0.25"/>
  <cols>
    <col min="1" max="1" width="25.28515625" bestFit="1" customWidth="1"/>
    <col min="2" max="2" width="5.85546875" bestFit="1" customWidth="1"/>
    <col min="3" max="3" width="4.28515625" bestFit="1" customWidth="1"/>
    <col min="4" max="4" width="11" bestFit="1" customWidth="1"/>
    <col min="5" max="5" width="67.140625" bestFit="1" customWidth="1"/>
  </cols>
  <sheetData>
    <row r="1" spans="1:5" x14ac:dyDescent="0.25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</row>
    <row r="2" spans="1:5" x14ac:dyDescent="0.25">
      <c r="A2" t="s">
        <v>88</v>
      </c>
      <c r="B2">
        <v>1</v>
      </c>
      <c r="C2" t="s">
        <v>60</v>
      </c>
      <c r="D2" s="6">
        <v>1</v>
      </c>
    </row>
    <row r="3" spans="1:5" x14ac:dyDescent="0.25">
      <c r="A3" s="2" t="s">
        <v>12</v>
      </c>
      <c r="B3" s="2" t="s">
        <v>8</v>
      </c>
      <c r="C3" s="2" t="s">
        <v>9</v>
      </c>
      <c r="D3" s="2"/>
      <c r="E3" s="2" t="s">
        <v>11</v>
      </c>
    </row>
    <row r="4" spans="1:5" x14ac:dyDescent="0.25">
      <c r="A4" s="3" t="s">
        <v>0</v>
      </c>
      <c r="B4">
        <v>1.47E-2</v>
      </c>
      <c r="C4" t="s">
        <v>28</v>
      </c>
      <c r="E4" t="s">
        <v>293</v>
      </c>
    </row>
    <row r="5" spans="1:5" x14ac:dyDescent="0.25">
      <c r="A5" s="3" t="s">
        <v>89</v>
      </c>
      <c r="B5">
        <v>105</v>
      </c>
      <c r="C5" t="s">
        <v>87</v>
      </c>
      <c r="E5" t="s">
        <v>90</v>
      </c>
    </row>
  </sheetData>
  <hyperlinks>
    <hyperlink ref="A4" location="'DMEM F12'!A1" display="DMEM/F12 (Glu_Maize) - FI" xr:uid="{00000000-0004-0000-0100-000000000000}"/>
    <hyperlink ref="A5" location="FBS!A1" display="FBS" xr:uid="{00000000-0004-0000-0100-000001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69"/>
  <sheetViews>
    <sheetView workbookViewId="0">
      <selection activeCell="A4" sqref="A4"/>
    </sheetView>
  </sheetViews>
  <sheetFormatPr defaultRowHeight="15" x14ac:dyDescent="0.25"/>
  <cols>
    <col min="1" max="1" width="106.5703125" bestFit="1" customWidth="1"/>
    <col min="2" max="2" width="8.85546875" bestFit="1" customWidth="1"/>
    <col min="3" max="3" width="4.28515625" bestFit="1" customWidth="1"/>
    <col min="4" max="4" width="11" bestFit="1" customWidth="1"/>
    <col min="5" max="5" width="40.7109375" style="4" bestFit="1" customWidth="1"/>
  </cols>
  <sheetData>
    <row r="1" spans="1:5" x14ac:dyDescent="0.25">
      <c r="A1" s="1" t="s">
        <v>7</v>
      </c>
      <c r="B1" s="1" t="s">
        <v>8</v>
      </c>
      <c r="C1" s="1" t="s">
        <v>9</v>
      </c>
      <c r="D1" s="1" t="s">
        <v>10</v>
      </c>
      <c r="E1" s="2" t="s">
        <v>11</v>
      </c>
    </row>
    <row r="2" spans="1:5" x14ac:dyDescent="0.25">
      <c r="A2" t="s">
        <v>105</v>
      </c>
      <c r="B2">
        <v>360</v>
      </c>
      <c r="C2" t="s">
        <v>87</v>
      </c>
      <c r="D2">
        <v>100</v>
      </c>
      <c r="E2" s="4" t="s">
        <v>388</v>
      </c>
    </row>
    <row r="3" spans="1:5" x14ac:dyDescent="0.25">
      <c r="A3" s="1" t="s">
        <v>12</v>
      </c>
      <c r="B3" s="1" t="s">
        <v>8</v>
      </c>
      <c r="C3" s="1" t="s">
        <v>9</v>
      </c>
      <c r="D3" s="1"/>
      <c r="E3" s="2" t="s">
        <v>11</v>
      </c>
    </row>
    <row r="4" spans="1:5" x14ac:dyDescent="0.25">
      <c r="A4" s="3" t="s">
        <v>317</v>
      </c>
      <c r="B4">
        <v>19193.88</v>
      </c>
      <c r="C4" t="s">
        <v>63</v>
      </c>
    </row>
    <row r="5" spans="1:5" x14ac:dyDescent="0.25">
      <c r="A5" t="s">
        <v>106</v>
      </c>
      <c r="B5">
        <v>5</v>
      </c>
      <c r="C5" t="s">
        <v>87</v>
      </c>
    </row>
    <row r="6" spans="1:5" x14ac:dyDescent="0.25">
      <c r="A6" t="s">
        <v>107</v>
      </c>
      <c r="B6">
        <v>5.5</v>
      </c>
      <c r="C6" t="s">
        <v>28</v>
      </c>
    </row>
    <row r="7" spans="1:5" x14ac:dyDescent="0.25">
      <c r="A7" s="3" t="s">
        <v>108</v>
      </c>
      <c r="B7">
        <v>500</v>
      </c>
      <c r="C7" t="s">
        <v>87</v>
      </c>
    </row>
    <row r="8" spans="1:5" x14ac:dyDescent="0.25">
      <c r="A8" s="1" t="s">
        <v>58</v>
      </c>
      <c r="B8" s="1" t="s">
        <v>8</v>
      </c>
      <c r="C8" s="1" t="s">
        <v>9</v>
      </c>
      <c r="D8" s="1"/>
      <c r="E8" s="2" t="s">
        <v>11</v>
      </c>
    </row>
    <row r="9" spans="1:5" x14ac:dyDescent="0.25">
      <c r="A9" t="s">
        <v>110</v>
      </c>
      <c r="B9">
        <v>15</v>
      </c>
      <c r="C9" t="s">
        <v>87</v>
      </c>
    </row>
    <row r="10" spans="1:5" x14ac:dyDescent="0.25">
      <c r="A10" t="s">
        <v>112</v>
      </c>
      <c r="B10">
        <v>27.5</v>
      </c>
      <c r="C10" t="s">
        <v>87</v>
      </c>
    </row>
    <row r="11" spans="1:5" x14ac:dyDescent="0.25">
      <c r="A11" t="s">
        <v>111</v>
      </c>
      <c r="B11">
        <v>5.6025</v>
      </c>
      <c r="C11" t="s">
        <v>60</v>
      </c>
    </row>
    <row r="14" spans="1:5" x14ac:dyDescent="0.25">
      <c r="A14" s="1" t="s">
        <v>7</v>
      </c>
      <c r="B14" s="1" t="s">
        <v>8</v>
      </c>
      <c r="C14" s="1" t="s">
        <v>9</v>
      </c>
      <c r="D14" s="1" t="s">
        <v>10</v>
      </c>
      <c r="E14" s="2" t="s">
        <v>11</v>
      </c>
    </row>
    <row r="15" spans="1:5" x14ac:dyDescent="0.25">
      <c r="A15" t="s">
        <v>113</v>
      </c>
      <c r="B15">
        <v>95</v>
      </c>
      <c r="C15" t="s">
        <v>87</v>
      </c>
      <c r="D15">
        <v>100</v>
      </c>
      <c r="E15" s="4" t="s">
        <v>388</v>
      </c>
    </row>
    <row r="16" spans="1:5" x14ac:dyDescent="0.25">
      <c r="A16" s="1" t="s">
        <v>12</v>
      </c>
      <c r="B16" s="1" t="s">
        <v>8</v>
      </c>
      <c r="C16" s="1" t="s">
        <v>9</v>
      </c>
      <c r="D16" s="1"/>
      <c r="E16" s="2" t="s">
        <v>11</v>
      </c>
    </row>
    <row r="17" spans="1:5" x14ac:dyDescent="0.25">
      <c r="A17" s="3" t="s">
        <v>317</v>
      </c>
      <c r="B17">
        <v>19193.88</v>
      </c>
      <c r="C17" t="s">
        <v>63</v>
      </c>
    </row>
    <row r="18" spans="1:5" x14ac:dyDescent="0.25">
      <c r="A18" t="s">
        <v>106</v>
      </c>
      <c r="B18">
        <v>5</v>
      </c>
      <c r="C18" t="s">
        <v>87</v>
      </c>
    </row>
    <row r="19" spans="1:5" x14ac:dyDescent="0.25">
      <c r="A19" t="s">
        <v>107</v>
      </c>
      <c r="B19">
        <v>5.5</v>
      </c>
      <c r="C19" t="s">
        <v>28</v>
      </c>
    </row>
    <row r="20" spans="1:5" x14ac:dyDescent="0.25">
      <c r="A20" s="3" t="s">
        <v>117</v>
      </c>
      <c r="B20">
        <v>500</v>
      </c>
      <c r="C20" t="s">
        <v>87</v>
      </c>
    </row>
    <row r="21" spans="1:5" x14ac:dyDescent="0.25">
      <c r="A21" s="1" t="s">
        <v>58</v>
      </c>
      <c r="B21" s="1" t="s">
        <v>8</v>
      </c>
      <c r="C21" s="1" t="s">
        <v>9</v>
      </c>
      <c r="D21" s="1"/>
      <c r="E21" s="2" t="s">
        <v>11</v>
      </c>
    </row>
    <row r="22" spans="1:5" x14ac:dyDescent="0.25">
      <c r="A22" t="s">
        <v>110</v>
      </c>
      <c r="B22">
        <v>42</v>
      </c>
      <c r="C22" t="s">
        <v>87</v>
      </c>
    </row>
    <row r="23" spans="1:5" x14ac:dyDescent="0.25">
      <c r="A23" t="s">
        <v>112</v>
      </c>
      <c r="B23">
        <v>34</v>
      </c>
      <c r="C23" t="s">
        <v>87</v>
      </c>
    </row>
    <row r="24" spans="1:5" x14ac:dyDescent="0.25">
      <c r="A24" t="s">
        <v>111</v>
      </c>
      <c r="B24">
        <v>5.8339999999999996</v>
      </c>
      <c r="C24" t="s">
        <v>60</v>
      </c>
    </row>
    <row r="27" spans="1:5" x14ac:dyDescent="0.25">
      <c r="A27" s="1" t="s">
        <v>7</v>
      </c>
      <c r="B27" s="1" t="s">
        <v>8</v>
      </c>
      <c r="C27" s="1" t="s">
        <v>9</v>
      </c>
      <c r="D27" s="1" t="s">
        <v>10</v>
      </c>
      <c r="E27" s="2" t="s">
        <v>11</v>
      </c>
    </row>
    <row r="28" spans="1:5" x14ac:dyDescent="0.25">
      <c r="A28" t="s">
        <v>114</v>
      </c>
      <c r="B28">
        <v>72.5</v>
      </c>
      <c r="C28" t="s">
        <v>87</v>
      </c>
      <c r="D28">
        <v>100</v>
      </c>
      <c r="E28" s="4" t="s">
        <v>388</v>
      </c>
    </row>
    <row r="29" spans="1:5" x14ac:dyDescent="0.25">
      <c r="A29" s="1" t="s">
        <v>12</v>
      </c>
      <c r="B29" s="1" t="s">
        <v>8</v>
      </c>
      <c r="C29" s="1" t="s">
        <v>9</v>
      </c>
      <c r="D29" s="1"/>
      <c r="E29" s="2" t="s">
        <v>11</v>
      </c>
    </row>
    <row r="30" spans="1:5" x14ac:dyDescent="0.25">
      <c r="A30" s="3" t="s">
        <v>317</v>
      </c>
      <c r="B30">
        <v>19193.88</v>
      </c>
      <c r="C30" t="s">
        <v>63</v>
      </c>
    </row>
    <row r="31" spans="1:5" x14ac:dyDescent="0.25">
      <c r="A31" t="s">
        <v>106</v>
      </c>
      <c r="B31">
        <v>5</v>
      </c>
      <c r="C31" t="s">
        <v>87</v>
      </c>
    </row>
    <row r="32" spans="1:5" x14ac:dyDescent="0.25">
      <c r="A32" t="s">
        <v>107</v>
      </c>
      <c r="B32">
        <v>5.5</v>
      </c>
      <c r="C32" t="s">
        <v>28</v>
      </c>
    </row>
    <row r="33" spans="1:5" x14ac:dyDescent="0.25">
      <c r="A33" s="3" t="s">
        <v>118</v>
      </c>
      <c r="B33">
        <v>500</v>
      </c>
      <c r="C33" t="s">
        <v>87</v>
      </c>
    </row>
    <row r="34" spans="1:5" x14ac:dyDescent="0.25">
      <c r="A34" s="1" t="s">
        <v>58</v>
      </c>
      <c r="B34" s="1" t="s">
        <v>8</v>
      </c>
      <c r="C34" s="1" t="s">
        <v>9</v>
      </c>
      <c r="D34" s="1"/>
      <c r="E34" s="2" t="s">
        <v>11</v>
      </c>
    </row>
    <row r="35" spans="1:5" x14ac:dyDescent="0.25">
      <c r="A35" t="s">
        <v>110</v>
      </c>
      <c r="B35">
        <v>6.75</v>
      </c>
      <c r="C35" t="s">
        <v>87</v>
      </c>
    </row>
    <row r="36" spans="1:5" x14ac:dyDescent="0.25">
      <c r="A36" t="s">
        <v>112</v>
      </c>
      <c r="B36">
        <v>34</v>
      </c>
      <c r="C36" t="s">
        <v>87</v>
      </c>
    </row>
    <row r="37" spans="1:5" x14ac:dyDescent="0.25">
      <c r="A37" t="s">
        <v>111</v>
      </c>
      <c r="B37">
        <v>5.8917999999999999</v>
      </c>
      <c r="C37" t="s">
        <v>60</v>
      </c>
    </row>
    <row r="40" spans="1:5" x14ac:dyDescent="0.25">
      <c r="A40" s="1" t="s">
        <v>7</v>
      </c>
      <c r="B40" s="1" t="s">
        <v>8</v>
      </c>
      <c r="C40" s="1" t="s">
        <v>9</v>
      </c>
      <c r="D40" s="1" t="s">
        <v>10</v>
      </c>
      <c r="E40" s="2" t="s">
        <v>11</v>
      </c>
    </row>
    <row r="41" spans="1:5" x14ac:dyDescent="0.25">
      <c r="A41" t="s">
        <v>115</v>
      </c>
      <c r="B41">
        <v>329.5</v>
      </c>
      <c r="C41" t="s">
        <v>87</v>
      </c>
      <c r="D41">
        <v>100</v>
      </c>
      <c r="E41" s="4" t="s">
        <v>388</v>
      </c>
    </row>
    <row r="42" spans="1:5" x14ac:dyDescent="0.25">
      <c r="A42" s="1" t="s">
        <v>12</v>
      </c>
      <c r="B42" s="1" t="s">
        <v>8</v>
      </c>
      <c r="C42" s="1" t="s">
        <v>9</v>
      </c>
      <c r="D42" s="1"/>
      <c r="E42" s="2" t="s">
        <v>11</v>
      </c>
    </row>
    <row r="43" spans="1:5" x14ac:dyDescent="0.25">
      <c r="A43" s="3" t="s">
        <v>317</v>
      </c>
      <c r="B43">
        <v>19193.88</v>
      </c>
      <c r="C43" t="s">
        <v>63</v>
      </c>
    </row>
    <row r="44" spans="1:5" x14ac:dyDescent="0.25">
      <c r="A44" t="s">
        <v>106</v>
      </c>
      <c r="B44">
        <v>5</v>
      </c>
      <c r="C44" t="s">
        <v>87</v>
      </c>
    </row>
    <row r="45" spans="1:5" x14ac:dyDescent="0.25">
      <c r="A45" t="s">
        <v>107</v>
      </c>
      <c r="B45">
        <v>5.5</v>
      </c>
      <c r="C45" t="s">
        <v>28</v>
      </c>
    </row>
    <row r="46" spans="1:5" x14ac:dyDescent="0.25">
      <c r="A46" s="3" t="s">
        <v>119</v>
      </c>
      <c r="B46">
        <v>500</v>
      </c>
      <c r="C46" t="s">
        <v>87</v>
      </c>
    </row>
    <row r="47" spans="1:5" x14ac:dyDescent="0.25">
      <c r="A47" s="1" t="s">
        <v>58</v>
      </c>
      <c r="B47" s="1" t="s">
        <v>8</v>
      </c>
      <c r="C47" s="1" t="s">
        <v>9</v>
      </c>
      <c r="D47" s="1"/>
      <c r="E47" s="2" t="s">
        <v>11</v>
      </c>
    </row>
    <row r="48" spans="1:5" x14ac:dyDescent="0.25">
      <c r="A48" t="s">
        <v>110</v>
      </c>
      <c r="B48">
        <v>6.75</v>
      </c>
      <c r="C48" t="s">
        <v>87</v>
      </c>
    </row>
    <row r="49" spans="1:5" x14ac:dyDescent="0.25">
      <c r="A49" t="s">
        <v>112</v>
      </c>
      <c r="B49">
        <v>34</v>
      </c>
      <c r="C49" t="s">
        <v>87</v>
      </c>
    </row>
    <row r="50" spans="1:5" x14ac:dyDescent="0.25">
      <c r="A50" t="s">
        <v>111</v>
      </c>
      <c r="B50">
        <v>5.6348000000000003</v>
      </c>
      <c r="C50" t="s">
        <v>60</v>
      </c>
    </row>
    <row r="53" spans="1:5" x14ac:dyDescent="0.25">
      <c r="A53" s="1" t="s">
        <v>7</v>
      </c>
      <c r="B53" s="1" t="s">
        <v>8</v>
      </c>
      <c r="C53" s="1" t="s">
        <v>9</v>
      </c>
      <c r="D53" s="1" t="s">
        <v>10</v>
      </c>
      <c r="E53" s="2" t="s">
        <v>11</v>
      </c>
    </row>
    <row r="54" spans="1:5" x14ac:dyDescent="0.25">
      <c r="A54" t="s">
        <v>116</v>
      </c>
      <c r="B54">
        <v>152.91</v>
      </c>
      <c r="C54" t="s">
        <v>87</v>
      </c>
      <c r="D54">
        <v>100</v>
      </c>
      <c r="E54" s="4" t="s">
        <v>384</v>
      </c>
    </row>
    <row r="55" spans="1:5" x14ac:dyDescent="0.25">
      <c r="A55" s="1" t="s">
        <v>12</v>
      </c>
      <c r="B55" s="1" t="s">
        <v>8</v>
      </c>
      <c r="C55" s="1" t="s">
        <v>9</v>
      </c>
      <c r="D55" s="1"/>
      <c r="E55" s="2" t="s">
        <v>11</v>
      </c>
    </row>
    <row r="56" spans="1:5" x14ac:dyDescent="0.25">
      <c r="A56" s="3" t="s">
        <v>317</v>
      </c>
      <c r="B56">
        <v>19193.88</v>
      </c>
      <c r="C56" t="s">
        <v>63</v>
      </c>
    </row>
    <row r="57" spans="1:5" x14ac:dyDescent="0.25">
      <c r="A57" t="s">
        <v>106</v>
      </c>
      <c r="B57">
        <v>5</v>
      </c>
      <c r="C57" t="s">
        <v>87</v>
      </c>
    </row>
    <row r="58" spans="1:5" x14ac:dyDescent="0.25">
      <c r="A58" t="s">
        <v>107</v>
      </c>
      <c r="B58">
        <v>5.5</v>
      </c>
      <c r="C58" t="s">
        <v>28</v>
      </c>
    </row>
    <row r="59" spans="1:5" x14ac:dyDescent="0.25">
      <c r="A59" s="3" t="s">
        <v>120</v>
      </c>
      <c r="B59">
        <v>500</v>
      </c>
      <c r="C59" t="s">
        <v>87</v>
      </c>
    </row>
    <row r="60" spans="1:5" x14ac:dyDescent="0.25">
      <c r="A60" s="1" t="s">
        <v>58</v>
      </c>
      <c r="B60" s="1" t="s">
        <v>8</v>
      </c>
      <c r="C60" s="1" t="s">
        <v>9</v>
      </c>
      <c r="D60" s="1"/>
      <c r="E60" s="2" t="s">
        <v>11</v>
      </c>
    </row>
    <row r="61" spans="1:5" x14ac:dyDescent="0.25">
      <c r="A61" t="s">
        <v>110</v>
      </c>
      <c r="B61">
        <v>9</v>
      </c>
      <c r="C61" t="s">
        <v>87</v>
      </c>
    </row>
    <row r="62" spans="1:5" x14ac:dyDescent="0.25">
      <c r="A62" t="s">
        <v>112</v>
      </c>
      <c r="B62">
        <v>34</v>
      </c>
      <c r="C62" t="s">
        <v>87</v>
      </c>
    </row>
    <row r="63" spans="1:5" x14ac:dyDescent="0.25">
      <c r="A63" t="s">
        <v>111</v>
      </c>
      <c r="B63">
        <v>5.8090999999999999</v>
      </c>
      <c r="C63" t="s">
        <v>60</v>
      </c>
    </row>
    <row r="66" spans="1:5" x14ac:dyDescent="0.25">
      <c r="A66" t="s">
        <v>365</v>
      </c>
    </row>
    <row r="67" spans="1:5" s="32" customFormat="1" x14ac:dyDescent="0.25">
      <c r="E67" s="4"/>
    </row>
    <row r="68" spans="1:5" x14ac:dyDescent="0.25">
      <c r="A68" s="32" t="s">
        <v>383</v>
      </c>
    </row>
    <row r="69" spans="1:5" x14ac:dyDescent="0.25">
      <c r="A69" s="40"/>
    </row>
  </sheetData>
  <hyperlinks>
    <hyperlink ref="A7" location="'Raw materials for PH'!A2" display="Plasma powder - FIN" xr:uid="{00000000-0004-0000-1200-000000000000}"/>
    <hyperlink ref="A33" location="'Raw materials for PH'!A16" display="Eggshell membrane - FIN" xr:uid="{00000000-0004-0000-1200-000001000000}"/>
    <hyperlink ref="A46" location="'Raw materials for PH'!A26" display="Egg white - FIN" xr:uid="{00000000-0004-0000-1200-000002000000}"/>
    <hyperlink ref="A59" location="'Raw materials for PH'!A50" display="Pea concentrates - FIN" xr:uid="{00000000-0004-0000-1200-000003000000}"/>
    <hyperlink ref="A20" location="'Raw materials for PH'!A43" display="Poultry residues - FIN" xr:uid="{00000000-0004-0000-1200-000004000000}"/>
    <hyperlink ref="A56" location="'Finland electricity'!A1" display="Electricity grid mix {FI}" xr:uid="{4704794C-EEB0-4E31-B701-6CD4BE31B061}"/>
    <hyperlink ref="A43" location="'Finland electricity'!A1" display="Electricity grid mix {FI}" xr:uid="{632F323A-24B7-476A-A419-F371F9AD0DBB}"/>
    <hyperlink ref="A4" location="'Finland electricity'!A1" display="Electricity grid mix {FI}" xr:uid="{5C550897-C0C9-46E3-88C6-E283819B704B}"/>
    <hyperlink ref="A17" location="'Finland electricity'!A1" display="Electricity grid mix {FI}" xr:uid="{279FFE3D-C82D-4D66-835A-04BEAD63E483}"/>
    <hyperlink ref="A30" location="'Finland electricity'!A1" display="Electricity grid mix {FI}" xr:uid="{4B7563DC-998C-4FC1-A53E-EBC7DE2D4BC3}"/>
  </hyperlinks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78"/>
  <sheetViews>
    <sheetView topLeftCell="A43" workbookViewId="0">
      <selection activeCell="E51" sqref="E51"/>
    </sheetView>
  </sheetViews>
  <sheetFormatPr defaultRowHeight="15" x14ac:dyDescent="0.25"/>
  <cols>
    <col min="1" max="1" width="115.85546875" bestFit="1" customWidth="1"/>
    <col min="2" max="2" width="10.85546875" bestFit="1" customWidth="1"/>
    <col min="3" max="3" width="4.5703125" bestFit="1" customWidth="1"/>
    <col min="4" max="4" width="11.85546875" bestFit="1" customWidth="1"/>
    <col min="5" max="5" width="40.140625" bestFit="1" customWidth="1"/>
  </cols>
  <sheetData>
    <row r="1" spans="1:6" x14ac:dyDescent="0.2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6" x14ac:dyDescent="0.25">
      <c r="A2" s="5" t="s">
        <v>108</v>
      </c>
      <c r="B2">
        <v>40</v>
      </c>
      <c r="C2" t="s">
        <v>28</v>
      </c>
      <c r="D2">
        <v>53</v>
      </c>
      <c r="E2" s="4" t="s">
        <v>351</v>
      </c>
    </row>
    <row r="3" spans="1:6" x14ac:dyDescent="0.25">
      <c r="A3" t="s">
        <v>121</v>
      </c>
      <c r="B3">
        <v>140</v>
      </c>
      <c r="C3" t="s">
        <v>28</v>
      </c>
      <c r="D3">
        <v>47</v>
      </c>
    </row>
    <row r="4" spans="1:6" x14ac:dyDescent="0.25">
      <c r="A4" s="1" t="s">
        <v>12</v>
      </c>
      <c r="B4" s="1" t="s">
        <v>8</v>
      </c>
      <c r="C4" s="1" t="s">
        <v>9</v>
      </c>
      <c r="D4" s="1"/>
      <c r="E4" s="1" t="s">
        <v>11</v>
      </c>
    </row>
    <row r="5" spans="1:6" x14ac:dyDescent="0.25">
      <c r="A5" t="s">
        <v>122</v>
      </c>
      <c r="B5">
        <v>999.99</v>
      </c>
      <c r="C5" t="s">
        <v>28</v>
      </c>
      <c r="E5" t="s">
        <v>3</v>
      </c>
      <c r="F5" t="s">
        <v>3</v>
      </c>
    </row>
    <row r="6" spans="1:6" x14ac:dyDescent="0.25">
      <c r="A6" t="s">
        <v>123</v>
      </c>
      <c r="B6">
        <v>4.47</v>
      </c>
      <c r="C6" t="s">
        <v>28</v>
      </c>
      <c r="E6" t="s">
        <v>3</v>
      </c>
      <c r="F6" t="s">
        <v>3</v>
      </c>
    </row>
    <row r="7" spans="1:6" x14ac:dyDescent="0.25">
      <c r="A7" t="s">
        <v>53</v>
      </c>
      <c r="B7">
        <v>5.86</v>
      </c>
      <c r="C7" t="s">
        <v>28</v>
      </c>
      <c r="E7" t="s">
        <v>3</v>
      </c>
      <c r="F7" t="s">
        <v>3</v>
      </c>
    </row>
    <row r="8" spans="1:6" x14ac:dyDescent="0.25">
      <c r="A8" t="s">
        <v>124</v>
      </c>
      <c r="B8">
        <v>75</v>
      </c>
      <c r="C8" t="s">
        <v>71</v>
      </c>
      <c r="E8" t="s">
        <v>3</v>
      </c>
      <c r="F8" t="s">
        <v>3</v>
      </c>
    </row>
    <row r="9" spans="1:6" x14ac:dyDescent="0.25">
      <c r="A9" s="3" t="s">
        <v>317</v>
      </c>
      <c r="B9">
        <v>5307.7</v>
      </c>
      <c r="C9" t="s">
        <v>33</v>
      </c>
      <c r="E9" t="s">
        <v>3</v>
      </c>
      <c r="F9" t="s">
        <v>3</v>
      </c>
    </row>
    <row r="10" spans="1:6" x14ac:dyDescent="0.25">
      <c r="A10" s="1" t="s">
        <v>109</v>
      </c>
      <c r="B10" s="1" t="s">
        <v>8</v>
      </c>
      <c r="C10" s="1" t="s">
        <v>9</v>
      </c>
      <c r="D10" s="1"/>
      <c r="E10" s="1" t="s">
        <v>11</v>
      </c>
    </row>
    <row r="11" spans="1:6" x14ac:dyDescent="0.25">
      <c r="A11" t="s">
        <v>125</v>
      </c>
      <c r="B11">
        <v>3.07</v>
      </c>
      <c r="C11" t="s">
        <v>28</v>
      </c>
      <c r="F11" t="s">
        <v>3</v>
      </c>
    </row>
    <row r="12" spans="1:6" x14ac:dyDescent="0.25">
      <c r="A12" t="s">
        <v>126</v>
      </c>
      <c r="B12">
        <v>821.26</v>
      </c>
      <c r="C12" t="s">
        <v>28</v>
      </c>
      <c r="F12" t="s">
        <v>3</v>
      </c>
    </row>
    <row r="15" spans="1:6" x14ac:dyDescent="0.25">
      <c r="A15" s="1" t="s">
        <v>7</v>
      </c>
      <c r="B15" s="1" t="s">
        <v>8</v>
      </c>
      <c r="C15" s="1" t="s">
        <v>9</v>
      </c>
      <c r="D15" s="1" t="s">
        <v>10</v>
      </c>
      <c r="E15" s="1" t="s">
        <v>11</v>
      </c>
    </row>
    <row r="16" spans="1:6" x14ac:dyDescent="0.25">
      <c r="A16" s="5" t="s">
        <v>127</v>
      </c>
      <c r="B16">
        <v>3.54</v>
      </c>
      <c r="C16" t="s">
        <v>28</v>
      </c>
      <c r="D16">
        <v>2.2400000000000002</v>
      </c>
      <c r="E16" s="4" t="s">
        <v>338</v>
      </c>
    </row>
    <row r="17" spans="1:5" x14ac:dyDescent="0.25">
      <c r="A17" t="s">
        <v>128</v>
      </c>
      <c r="B17">
        <v>153.46</v>
      </c>
      <c r="C17" t="s">
        <v>28</v>
      </c>
      <c r="D17">
        <v>97.76</v>
      </c>
    </row>
    <row r="18" spans="1:5" x14ac:dyDescent="0.25">
      <c r="A18" s="1" t="s">
        <v>12</v>
      </c>
      <c r="B18" s="1" t="s">
        <v>8</v>
      </c>
      <c r="C18" s="1" t="s">
        <v>9</v>
      </c>
      <c r="D18" s="1"/>
      <c r="E18" s="1" t="s">
        <v>11</v>
      </c>
    </row>
    <row r="19" spans="1:5" x14ac:dyDescent="0.25">
      <c r="A19" s="3" t="s">
        <v>129</v>
      </c>
      <c r="B19">
        <v>200</v>
      </c>
      <c r="C19" t="s">
        <v>28</v>
      </c>
    </row>
    <row r="20" spans="1:5" x14ac:dyDescent="0.25">
      <c r="A20" s="32" t="s">
        <v>317</v>
      </c>
      <c r="B20">
        <v>22067</v>
      </c>
      <c r="C20" t="s">
        <v>63</v>
      </c>
    </row>
    <row r="21" spans="1:5" x14ac:dyDescent="0.25">
      <c r="A21" s="1" t="s">
        <v>58</v>
      </c>
      <c r="B21" s="1" t="s">
        <v>8</v>
      </c>
      <c r="C21" s="1" t="s">
        <v>9</v>
      </c>
      <c r="D21" s="1"/>
      <c r="E21" s="1" t="s">
        <v>11</v>
      </c>
    </row>
    <row r="22" spans="1:5" x14ac:dyDescent="0.25">
      <c r="A22" t="s">
        <v>130</v>
      </c>
      <c r="B22">
        <v>43</v>
      </c>
      <c r="C22" t="s">
        <v>28</v>
      </c>
    </row>
    <row r="25" spans="1:5" x14ac:dyDescent="0.25">
      <c r="A25" s="1" t="s">
        <v>7</v>
      </c>
      <c r="B25" s="1" t="s">
        <v>8</v>
      </c>
      <c r="C25" s="1" t="s">
        <v>9</v>
      </c>
      <c r="D25" s="1" t="s">
        <v>10</v>
      </c>
      <c r="E25" s="1" t="s">
        <v>11</v>
      </c>
    </row>
    <row r="26" spans="1:5" x14ac:dyDescent="0.25">
      <c r="A26" s="5" t="s">
        <v>119</v>
      </c>
      <c r="B26">
        <v>4.43</v>
      </c>
      <c r="C26" t="s">
        <v>28</v>
      </c>
      <c r="D26">
        <v>58.988015978695074</v>
      </c>
      <c r="E26" s="4" t="s">
        <v>339</v>
      </c>
    </row>
    <row r="27" spans="1:5" x14ac:dyDescent="0.25">
      <c r="A27" t="s">
        <v>129</v>
      </c>
      <c r="B27">
        <v>0.9</v>
      </c>
      <c r="C27" t="s">
        <v>28</v>
      </c>
      <c r="D27">
        <v>11.984021304926765</v>
      </c>
    </row>
    <row r="28" spans="1:5" x14ac:dyDescent="0.25">
      <c r="A28" t="s">
        <v>131</v>
      </c>
      <c r="B28">
        <v>2.1800000000000002</v>
      </c>
      <c r="C28" t="s">
        <v>28</v>
      </c>
      <c r="D28">
        <v>29.027962716378166</v>
      </c>
    </row>
    <row r="29" spans="1:5" x14ac:dyDescent="0.25">
      <c r="A29" s="1" t="s">
        <v>12</v>
      </c>
      <c r="B29" s="1" t="s">
        <v>8</v>
      </c>
      <c r="C29" s="1" t="s">
        <v>9</v>
      </c>
      <c r="D29" s="1"/>
      <c r="E29" s="1" t="s">
        <v>11</v>
      </c>
    </row>
    <row r="30" spans="1:5" x14ac:dyDescent="0.25">
      <c r="A30" t="s">
        <v>132</v>
      </c>
      <c r="B30">
        <v>0.105</v>
      </c>
      <c r="C30" t="s">
        <v>28</v>
      </c>
      <c r="E30" t="s">
        <v>3</v>
      </c>
    </row>
    <row r="31" spans="1:5" x14ac:dyDescent="0.25">
      <c r="A31" t="s">
        <v>133</v>
      </c>
      <c r="B31">
        <v>8.11</v>
      </c>
      <c r="C31" t="s">
        <v>28</v>
      </c>
      <c r="E31" t="s">
        <v>3</v>
      </c>
    </row>
    <row r="32" spans="1:5" x14ac:dyDescent="0.25">
      <c r="A32" t="s">
        <v>134</v>
      </c>
      <c r="B32">
        <v>4.3800000000000002E-3</v>
      </c>
      <c r="C32" t="s">
        <v>28</v>
      </c>
      <c r="E32" t="s">
        <v>3</v>
      </c>
    </row>
    <row r="33" spans="1:6" x14ac:dyDescent="0.25">
      <c r="A33" t="s">
        <v>135</v>
      </c>
      <c r="B33">
        <v>4.51E-6</v>
      </c>
      <c r="C33" t="s">
        <v>48</v>
      </c>
      <c r="E33" t="s">
        <v>3</v>
      </c>
    </row>
    <row r="34" spans="1:6" x14ac:dyDescent="0.25">
      <c r="A34" s="3" t="s">
        <v>317</v>
      </c>
      <c r="B34">
        <v>0.78200000000000003</v>
      </c>
      <c r="C34" t="s">
        <v>48</v>
      </c>
      <c r="E34" t="s">
        <v>3</v>
      </c>
    </row>
    <row r="35" spans="1:6" x14ac:dyDescent="0.25">
      <c r="A35" t="s">
        <v>136</v>
      </c>
      <c r="B35">
        <v>2.0500000000000002E-3</v>
      </c>
      <c r="C35" t="s">
        <v>48</v>
      </c>
      <c r="E35" t="s">
        <v>3</v>
      </c>
    </row>
    <row r="36" spans="1:6" x14ac:dyDescent="0.25">
      <c r="A36" t="s">
        <v>76</v>
      </c>
      <c r="B36">
        <v>0.48699999999999999</v>
      </c>
      <c r="C36" t="s">
        <v>48</v>
      </c>
      <c r="E36" t="s">
        <v>3</v>
      </c>
    </row>
    <row r="37" spans="1:6" x14ac:dyDescent="0.25">
      <c r="A37" t="s">
        <v>46</v>
      </c>
      <c r="B37">
        <v>24.4</v>
      </c>
      <c r="C37" t="s">
        <v>28</v>
      </c>
      <c r="E37" t="s">
        <v>3</v>
      </c>
    </row>
    <row r="38" spans="1:6" x14ac:dyDescent="0.25">
      <c r="A38" t="s">
        <v>137</v>
      </c>
      <c r="B38">
        <v>7.9000000000000001E-2</v>
      </c>
      <c r="C38" t="s">
        <v>28</v>
      </c>
      <c r="E38" t="s">
        <v>3</v>
      </c>
    </row>
    <row r="39" spans="1:6" x14ac:dyDescent="0.25">
      <c r="A39" t="s">
        <v>138</v>
      </c>
      <c r="B39">
        <v>0.60824999999999996</v>
      </c>
      <c r="C39" t="s">
        <v>71</v>
      </c>
      <c r="E39" t="s">
        <v>3</v>
      </c>
      <c r="F39" t="s">
        <v>3</v>
      </c>
    </row>
    <row r="42" spans="1:6" x14ac:dyDescent="0.25">
      <c r="A42" s="1" t="s">
        <v>7</v>
      </c>
      <c r="B42" s="1" t="s">
        <v>8</v>
      </c>
      <c r="C42" s="1" t="s">
        <v>9</v>
      </c>
      <c r="D42" s="1" t="s">
        <v>10</v>
      </c>
      <c r="E42" s="1" t="s">
        <v>11</v>
      </c>
    </row>
    <row r="43" spans="1:6" x14ac:dyDescent="0.25">
      <c r="A43" s="5" t="s">
        <v>139</v>
      </c>
      <c r="B43">
        <v>1000</v>
      </c>
      <c r="C43" t="s">
        <v>28</v>
      </c>
      <c r="D43">
        <v>100</v>
      </c>
      <c r="E43" s="32" t="s">
        <v>385</v>
      </c>
    </row>
    <row r="44" spans="1:6" x14ac:dyDescent="0.25">
      <c r="A44" s="1" t="s">
        <v>12</v>
      </c>
      <c r="B44" s="1" t="s">
        <v>8</v>
      </c>
      <c r="C44" s="1" t="s">
        <v>9</v>
      </c>
      <c r="D44" s="1"/>
      <c r="E44" s="1" t="s">
        <v>11</v>
      </c>
    </row>
    <row r="45" spans="1:6" x14ac:dyDescent="0.25">
      <c r="A45" t="s">
        <v>140</v>
      </c>
      <c r="B45">
        <v>1000</v>
      </c>
      <c r="C45" t="s">
        <v>28</v>
      </c>
    </row>
    <row r="46" spans="1:6" x14ac:dyDescent="0.25">
      <c r="A46" t="s">
        <v>124</v>
      </c>
      <c r="B46">
        <v>75</v>
      </c>
      <c r="C46" t="s">
        <v>71</v>
      </c>
    </row>
    <row r="49" spans="1:5" x14ac:dyDescent="0.25">
      <c r="A49" s="1" t="s">
        <v>7</v>
      </c>
      <c r="B49" s="1" t="s">
        <v>8</v>
      </c>
      <c r="C49" s="1" t="s">
        <v>9</v>
      </c>
      <c r="D49" s="1" t="s">
        <v>10</v>
      </c>
      <c r="E49" s="1" t="s">
        <v>11</v>
      </c>
    </row>
    <row r="50" spans="1:5" x14ac:dyDescent="0.25">
      <c r="A50" s="5" t="s">
        <v>141</v>
      </c>
      <c r="B50">
        <v>245</v>
      </c>
      <c r="C50" t="s">
        <v>28</v>
      </c>
      <c r="D50">
        <v>52.9</v>
      </c>
      <c r="E50" t="s">
        <v>387</v>
      </c>
    </row>
    <row r="51" spans="1:5" x14ac:dyDescent="0.25">
      <c r="A51" t="s">
        <v>142</v>
      </c>
      <c r="B51">
        <v>705</v>
      </c>
      <c r="C51" t="s">
        <v>28</v>
      </c>
      <c r="D51">
        <v>47.1</v>
      </c>
    </row>
    <row r="52" spans="1:5" x14ac:dyDescent="0.25">
      <c r="A52" s="1" t="s">
        <v>12</v>
      </c>
      <c r="B52" s="1" t="s">
        <v>8</v>
      </c>
      <c r="C52" s="1" t="s">
        <v>9</v>
      </c>
      <c r="D52" s="1"/>
      <c r="E52" s="1" t="s">
        <v>11</v>
      </c>
    </row>
    <row r="53" spans="1:5" x14ac:dyDescent="0.25">
      <c r="A53" s="3" t="s">
        <v>317</v>
      </c>
      <c r="B53">
        <v>46.01</v>
      </c>
      <c r="C53" t="s">
        <v>33</v>
      </c>
    </row>
    <row r="54" spans="1:5" x14ac:dyDescent="0.25">
      <c r="A54" t="s">
        <v>143</v>
      </c>
      <c r="B54">
        <v>2000</v>
      </c>
      <c r="C54" t="s">
        <v>28</v>
      </c>
    </row>
    <row r="55" spans="1:5" x14ac:dyDescent="0.25">
      <c r="A55" t="s">
        <v>76</v>
      </c>
      <c r="B55">
        <v>4581</v>
      </c>
      <c r="C55" t="s">
        <v>33</v>
      </c>
    </row>
    <row r="56" spans="1:5" x14ac:dyDescent="0.25">
      <c r="A56" s="1" t="s">
        <v>58</v>
      </c>
      <c r="B56" s="1" t="s">
        <v>8</v>
      </c>
      <c r="C56" s="1" t="s">
        <v>9</v>
      </c>
      <c r="D56" s="1"/>
      <c r="E56" s="1" t="s">
        <v>11</v>
      </c>
    </row>
    <row r="57" spans="1:5" x14ac:dyDescent="0.25">
      <c r="A57" t="s">
        <v>144</v>
      </c>
      <c r="B57">
        <v>50</v>
      </c>
      <c r="C57" t="s">
        <v>28</v>
      </c>
    </row>
    <row r="60" spans="1:5" x14ac:dyDescent="0.25">
      <c r="A60" t="s">
        <v>343</v>
      </c>
    </row>
    <row r="61" spans="1:5" s="32" customFormat="1" ht="25.5" x14ac:dyDescent="0.25">
      <c r="A61" s="38" t="s">
        <v>381</v>
      </c>
    </row>
    <row r="62" spans="1:5" s="32" customFormat="1" ht="28.5" customHeight="1" x14ac:dyDescent="0.25">
      <c r="A62" s="38" t="s">
        <v>382</v>
      </c>
    </row>
    <row r="63" spans="1:5" x14ac:dyDescent="0.25">
      <c r="A63" t="s">
        <v>340</v>
      </c>
    </row>
    <row r="64" spans="1:5" s="32" customFormat="1" x14ac:dyDescent="0.25">
      <c r="A64" s="41" t="s">
        <v>348</v>
      </c>
    </row>
    <row r="65" spans="1:1" s="32" customFormat="1" x14ac:dyDescent="0.25">
      <c r="A65" s="41" t="s">
        <v>349</v>
      </c>
    </row>
    <row r="66" spans="1:1" x14ac:dyDescent="0.25">
      <c r="A66" t="s">
        <v>341</v>
      </c>
    </row>
    <row r="67" spans="1:1" s="32" customFormat="1" x14ac:dyDescent="0.25">
      <c r="A67" s="41" t="s">
        <v>350</v>
      </c>
    </row>
    <row r="68" spans="1:1" x14ac:dyDescent="0.25">
      <c r="A68" t="s">
        <v>342</v>
      </c>
    </row>
    <row r="69" spans="1:1" x14ac:dyDescent="0.25">
      <c r="A69" s="41" t="s">
        <v>386</v>
      </c>
    </row>
    <row r="70" spans="1:1" x14ac:dyDescent="0.25">
      <c r="A70" s="40"/>
    </row>
    <row r="72" spans="1:1" x14ac:dyDescent="0.25">
      <c r="A72" s="40"/>
    </row>
    <row r="74" spans="1:1" x14ac:dyDescent="0.25">
      <c r="A74" s="40"/>
    </row>
    <row r="76" spans="1:1" x14ac:dyDescent="0.25">
      <c r="A76" s="40"/>
    </row>
    <row r="78" spans="1:1" x14ac:dyDescent="0.25">
      <c r="A78" s="40"/>
    </row>
  </sheetData>
  <hyperlinks>
    <hyperlink ref="A19" location="'Raw materials for PH'!A27" display="Eggshell residues - FIN" xr:uid="{00000000-0004-0000-1300-000000000000}"/>
    <hyperlink ref="A53" location="'Finland electricity'!A1" display="Electricity grid mix {FI}" xr:uid="{10B85F80-9ECA-4F46-826F-2FC968317DC3}"/>
    <hyperlink ref="A34" location="'Finland electricity'!A1" display="Electricity grid mix {FI}" xr:uid="{37CCDB59-EB0E-4A45-825F-33827B80EAA0}"/>
    <hyperlink ref="A9" location="'Finland electricity'!A1" display="Electricity grid mix {FI}" xr:uid="{5113572B-C229-4B08-A3D6-FE29B8C318E5}"/>
  </hyperlinks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10"/>
  <sheetViews>
    <sheetView workbookViewId="0"/>
  </sheetViews>
  <sheetFormatPr defaultRowHeight="15" x14ac:dyDescent="0.25"/>
  <cols>
    <col min="1" max="1" width="40.7109375" bestFit="1" customWidth="1"/>
    <col min="2" max="2" width="8.5703125" bestFit="1" customWidth="1"/>
    <col min="3" max="3" width="4.28515625" bestFit="1" customWidth="1"/>
    <col min="4" max="4" width="11" bestFit="1" customWidth="1"/>
    <col min="5" max="5" width="23.7109375" bestFit="1" customWidth="1"/>
  </cols>
  <sheetData>
    <row r="1" spans="1:5" x14ac:dyDescent="0.25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</row>
    <row r="2" spans="1:5" x14ac:dyDescent="0.25">
      <c r="A2" t="s">
        <v>67</v>
      </c>
      <c r="B2">
        <v>1</v>
      </c>
      <c r="C2" t="s">
        <v>28</v>
      </c>
      <c r="D2">
        <v>100</v>
      </c>
      <c r="E2" t="s">
        <v>297</v>
      </c>
    </row>
    <row r="3" spans="1:5" x14ac:dyDescent="0.25">
      <c r="A3" s="2" t="s">
        <v>12</v>
      </c>
      <c r="B3" s="2" t="s">
        <v>8</v>
      </c>
      <c r="C3" s="2" t="s">
        <v>9</v>
      </c>
      <c r="D3" s="2"/>
      <c r="E3" s="2" t="s">
        <v>11</v>
      </c>
    </row>
    <row r="4" spans="1:5" x14ac:dyDescent="0.25">
      <c r="A4" s="3" t="s">
        <v>14</v>
      </c>
      <c r="B4">
        <v>30.7</v>
      </c>
      <c r="C4" t="s">
        <v>1</v>
      </c>
    </row>
    <row r="5" spans="1:5" x14ac:dyDescent="0.25">
      <c r="A5" s="3" t="s">
        <v>14</v>
      </c>
      <c r="B5">
        <v>0.10199999999999999</v>
      </c>
      <c r="C5" t="s">
        <v>1</v>
      </c>
    </row>
    <row r="6" spans="1:5" x14ac:dyDescent="0.25">
      <c r="A6" s="3" t="s">
        <v>0</v>
      </c>
      <c r="B6">
        <v>1</v>
      </c>
      <c r="C6" t="s">
        <v>28</v>
      </c>
    </row>
    <row r="7" spans="1:5" x14ac:dyDescent="0.25">
      <c r="A7" s="3" t="s">
        <v>18</v>
      </c>
      <c r="B7">
        <v>64</v>
      </c>
      <c r="C7" t="s">
        <v>1</v>
      </c>
    </row>
    <row r="8" spans="1:5" x14ac:dyDescent="0.25">
      <c r="A8" t="s">
        <v>66</v>
      </c>
      <c r="B8">
        <v>543</v>
      </c>
      <c r="C8" t="s">
        <v>1</v>
      </c>
    </row>
    <row r="10" spans="1:5" x14ac:dyDescent="0.25">
      <c r="A10" s="32" t="s">
        <v>294</v>
      </c>
    </row>
  </sheetData>
  <hyperlinks>
    <hyperlink ref="A4" location="'Average amino acid'!A1" display="Average Amino acid" xr:uid="{00000000-0004-0000-1400-000000000000}"/>
    <hyperlink ref="A5" location="'Average amino acid'!A1" display="Average Amino acid" xr:uid="{00000000-0004-0000-1400-000001000000}"/>
    <hyperlink ref="A6" location="'DMEM F12'!A1" display="DMEM/F12 (Glu_Maize) - FI" xr:uid="{00000000-0004-0000-1400-000002000000}"/>
    <hyperlink ref="A7" location="'Hydrolysis product'!A1" display="hydrolysis product" xr:uid="{00000000-0004-0000-1400-000003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46"/>
  <sheetViews>
    <sheetView zoomScaleNormal="100" workbookViewId="0"/>
  </sheetViews>
  <sheetFormatPr defaultRowHeight="15" x14ac:dyDescent="0.25"/>
  <cols>
    <col min="1" max="1" width="162.28515625" customWidth="1"/>
    <col min="2" max="2" width="12" bestFit="1" customWidth="1"/>
    <col min="3" max="3" width="4.5703125" bestFit="1" customWidth="1"/>
    <col min="4" max="4" width="11" bestFit="1" customWidth="1"/>
    <col min="5" max="5" width="54.140625" bestFit="1" customWidth="1"/>
  </cols>
  <sheetData>
    <row r="1" spans="1:7" x14ac:dyDescent="0.2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7" x14ac:dyDescent="0.25">
      <c r="A2" t="s">
        <v>211</v>
      </c>
      <c r="B2">
        <v>0.91</v>
      </c>
      <c r="C2" t="s">
        <v>1</v>
      </c>
      <c r="D2">
        <v>100</v>
      </c>
      <c r="E2" t="s">
        <v>345</v>
      </c>
      <c r="G2" t="s">
        <v>3</v>
      </c>
    </row>
    <row r="3" spans="1:7" x14ac:dyDescent="0.25">
      <c r="A3" s="1" t="s">
        <v>12</v>
      </c>
      <c r="B3" s="1" t="s">
        <v>8</v>
      </c>
      <c r="C3" s="1" t="s">
        <v>9</v>
      </c>
      <c r="D3" s="1"/>
      <c r="E3" s="1" t="s">
        <v>11</v>
      </c>
    </row>
    <row r="4" spans="1:7" x14ac:dyDescent="0.25">
      <c r="A4" s="3" t="s">
        <v>222</v>
      </c>
      <c r="B4">
        <v>0.45</v>
      </c>
      <c r="C4" t="s">
        <v>87</v>
      </c>
      <c r="F4" t="s">
        <v>3</v>
      </c>
      <c r="G4" t="s">
        <v>3</v>
      </c>
    </row>
    <row r="5" spans="1:7" x14ac:dyDescent="0.25">
      <c r="A5" t="s">
        <v>223</v>
      </c>
      <c r="B5">
        <v>0.23</v>
      </c>
      <c r="C5" t="s">
        <v>87</v>
      </c>
      <c r="F5" t="s">
        <v>3</v>
      </c>
      <c r="G5" t="s">
        <v>3</v>
      </c>
    </row>
    <row r="6" spans="1:7" x14ac:dyDescent="0.25">
      <c r="A6" t="s">
        <v>224</v>
      </c>
      <c r="B6">
        <v>0.45</v>
      </c>
      <c r="C6" t="s">
        <v>87</v>
      </c>
      <c r="F6" t="s">
        <v>3</v>
      </c>
      <c r="G6" t="s">
        <v>3</v>
      </c>
    </row>
    <row r="7" spans="1:7" x14ac:dyDescent="0.25">
      <c r="A7" t="s">
        <v>225</v>
      </c>
      <c r="B7">
        <v>4.3999999999999997E-2</v>
      </c>
      <c r="C7" t="s">
        <v>28</v>
      </c>
      <c r="F7" t="s">
        <v>3</v>
      </c>
      <c r="G7" t="s">
        <v>3</v>
      </c>
    </row>
    <row r="8" spans="1:7" x14ac:dyDescent="0.25">
      <c r="A8" s="3" t="s">
        <v>317</v>
      </c>
      <c r="B8">
        <v>0.01</v>
      </c>
      <c r="C8" t="s">
        <v>48</v>
      </c>
      <c r="F8" t="s">
        <v>3</v>
      </c>
      <c r="G8" t="s">
        <v>3</v>
      </c>
    </row>
    <row r="9" spans="1:7" x14ac:dyDescent="0.25">
      <c r="A9" s="26" t="s">
        <v>226</v>
      </c>
      <c r="B9" s="26">
        <v>0.36</v>
      </c>
      <c r="C9" s="26" t="s">
        <v>87</v>
      </c>
      <c r="D9" s="26"/>
      <c r="E9" s="26" t="s">
        <v>227</v>
      </c>
      <c r="F9" t="s">
        <v>3</v>
      </c>
      <c r="G9" t="s">
        <v>3</v>
      </c>
    </row>
    <row r="10" spans="1:7" x14ac:dyDescent="0.25">
      <c r="A10" s="3" t="s">
        <v>317</v>
      </c>
      <c r="B10" s="12">
        <v>0.01</v>
      </c>
      <c r="C10" s="12" t="s">
        <v>48</v>
      </c>
      <c r="F10" t="s">
        <v>3</v>
      </c>
      <c r="G10" t="s">
        <v>3</v>
      </c>
    </row>
    <row r="11" spans="1:7" x14ac:dyDescent="0.25">
      <c r="A11" s="27" t="s">
        <v>226</v>
      </c>
      <c r="B11" s="27">
        <v>0.03</v>
      </c>
      <c r="C11" s="27" t="s">
        <v>87</v>
      </c>
      <c r="D11" s="26"/>
      <c r="E11" s="28" t="s">
        <v>228</v>
      </c>
    </row>
    <row r="12" spans="1:7" x14ac:dyDescent="0.25">
      <c r="A12" s="3" t="s">
        <v>229</v>
      </c>
      <c r="B12" s="14">
        <v>4.4999999999999999E-4</v>
      </c>
      <c r="C12" s="14" t="s">
        <v>60</v>
      </c>
    </row>
    <row r="13" spans="1:7" x14ac:dyDescent="0.25">
      <c r="A13" s="14" t="s">
        <v>230</v>
      </c>
      <c r="B13" s="14">
        <v>1.3999999999999999E-4</v>
      </c>
      <c r="C13" s="14" t="s">
        <v>28</v>
      </c>
    </row>
    <row r="14" spans="1:7" x14ac:dyDescent="0.25">
      <c r="A14" s="51" t="s">
        <v>317</v>
      </c>
      <c r="B14" s="52">
        <v>4.1885198135198096E-3</v>
      </c>
      <c r="C14" s="52" t="s">
        <v>48</v>
      </c>
      <c r="D14" s="53"/>
      <c r="E14" s="53" t="s">
        <v>231</v>
      </c>
    </row>
    <row r="15" spans="1:7" x14ac:dyDescent="0.25">
      <c r="A15" s="3" t="s">
        <v>232</v>
      </c>
      <c r="B15" s="15">
        <v>0.02</v>
      </c>
      <c r="C15" s="15" t="s">
        <v>87</v>
      </c>
    </row>
    <row r="16" spans="1:7" x14ac:dyDescent="0.25">
      <c r="A16" s="15" t="s">
        <v>233</v>
      </c>
      <c r="B16" s="15">
        <v>0.02</v>
      </c>
      <c r="C16" s="15" t="s">
        <v>87</v>
      </c>
    </row>
    <row r="17" spans="1:5" x14ac:dyDescent="0.25">
      <c r="A17" s="30" t="s">
        <v>242</v>
      </c>
      <c r="B17" s="15">
        <v>0.09</v>
      </c>
      <c r="C17" s="15" t="s">
        <v>87</v>
      </c>
    </row>
    <row r="18" spans="1:5" x14ac:dyDescent="0.25">
      <c r="A18" s="15" t="s">
        <v>235</v>
      </c>
      <c r="B18" s="15">
        <v>1.36</v>
      </c>
      <c r="C18" s="15" t="s">
        <v>87</v>
      </c>
    </row>
    <row r="19" spans="1:5" x14ac:dyDescent="0.25">
      <c r="A19" s="15" t="s">
        <v>236</v>
      </c>
      <c r="B19" s="15">
        <v>0.01</v>
      </c>
      <c r="C19" s="15" t="s">
        <v>87</v>
      </c>
    </row>
    <row r="20" spans="1:5" x14ac:dyDescent="0.25">
      <c r="A20" s="15" t="s">
        <v>237</v>
      </c>
      <c r="B20" s="15">
        <v>0.13</v>
      </c>
      <c r="C20" s="15" t="s">
        <v>87</v>
      </c>
    </row>
    <row r="21" spans="1:5" x14ac:dyDescent="0.25">
      <c r="A21" s="15" t="s">
        <v>226</v>
      </c>
      <c r="B21" s="15">
        <v>0.48</v>
      </c>
      <c r="C21" s="15" t="s">
        <v>87</v>
      </c>
    </row>
    <row r="22" spans="1:5" x14ac:dyDescent="0.25">
      <c r="A22" s="3" t="s">
        <v>317</v>
      </c>
      <c r="B22" s="15">
        <v>2.2727272727272001E-5</v>
      </c>
      <c r="C22" s="15" t="s">
        <v>48</v>
      </c>
    </row>
    <row r="23" spans="1:5" x14ac:dyDescent="0.25">
      <c r="A23" s="27" t="s">
        <v>238</v>
      </c>
      <c r="B23" s="27">
        <v>4.5454545454545498E-4</v>
      </c>
      <c r="C23" s="27" t="s">
        <v>87</v>
      </c>
      <c r="D23" s="26"/>
      <c r="E23" s="26" t="s">
        <v>239</v>
      </c>
    </row>
    <row r="24" spans="1:5" x14ac:dyDescent="0.25">
      <c r="A24" s="16" t="s">
        <v>240</v>
      </c>
      <c r="B24" s="16">
        <v>0.02</v>
      </c>
      <c r="C24" s="16" t="s">
        <v>28</v>
      </c>
    </row>
    <row r="25" spans="1:5" x14ac:dyDescent="0.25">
      <c r="A25" s="3" t="s">
        <v>317</v>
      </c>
      <c r="B25" s="16">
        <v>3.7878787878787902E-3</v>
      </c>
      <c r="C25" s="16" t="s">
        <v>48</v>
      </c>
    </row>
    <row r="26" spans="1:5" x14ac:dyDescent="0.25">
      <c r="A26" s="3" t="s">
        <v>317</v>
      </c>
      <c r="B26" s="17">
        <v>9.7634396853146896E-4</v>
      </c>
      <c r="C26" s="30" t="s">
        <v>48</v>
      </c>
    </row>
    <row r="27" spans="1:5" x14ac:dyDescent="0.25">
      <c r="A27" s="18" t="s">
        <v>241</v>
      </c>
      <c r="B27" s="18">
        <v>0.02</v>
      </c>
      <c r="C27" s="18" t="s">
        <v>87</v>
      </c>
    </row>
    <row r="28" spans="1:5" x14ac:dyDescent="0.25">
      <c r="A28" s="18" t="s">
        <v>225</v>
      </c>
      <c r="B28" s="18">
        <v>9.1E-4</v>
      </c>
      <c r="C28" s="18" t="s">
        <v>28</v>
      </c>
    </row>
    <row r="29" spans="1:5" x14ac:dyDescent="0.25">
      <c r="A29" s="18" t="s">
        <v>224</v>
      </c>
      <c r="B29" s="18">
        <v>0.01</v>
      </c>
      <c r="C29" s="18" t="s">
        <v>87</v>
      </c>
    </row>
    <row r="30" spans="1:5" x14ac:dyDescent="0.25">
      <c r="A30" s="3" t="s">
        <v>232</v>
      </c>
      <c r="B30" s="18">
        <v>0.01</v>
      </c>
      <c r="C30" s="18" t="s">
        <v>87</v>
      </c>
    </row>
    <row r="31" spans="1:5" x14ac:dyDescent="0.25">
      <c r="A31" s="18" t="s">
        <v>242</v>
      </c>
      <c r="B31" s="18">
        <v>0.03</v>
      </c>
      <c r="C31" s="18" t="s">
        <v>87</v>
      </c>
    </row>
    <row r="32" spans="1:5" x14ac:dyDescent="0.25">
      <c r="A32" s="18" t="s">
        <v>243</v>
      </c>
      <c r="B32" s="18">
        <v>0.03</v>
      </c>
      <c r="C32" s="18" t="s">
        <v>87</v>
      </c>
    </row>
    <row r="33" spans="1:4" x14ac:dyDescent="0.25">
      <c r="A33" s="35" t="s">
        <v>244</v>
      </c>
      <c r="B33" s="42">
        <v>2.0000000000000002E-5</v>
      </c>
      <c r="C33" s="42" t="s">
        <v>60</v>
      </c>
      <c r="D33" s="11"/>
    </row>
    <row r="34" spans="1:4" x14ac:dyDescent="0.25">
      <c r="A34" s="19" t="s">
        <v>236</v>
      </c>
      <c r="B34" s="19">
        <v>0.01</v>
      </c>
      <c r="C34" s="19" t="s">
        <v>87</v>
      </c>
    </row>
    <row r="35" spans="1:4" x14ac:dyDescent="0.25">
      <c r="A35" s="19" t="s">
        <v>226</v>
      </c>
      <c r="B35" s="19">
        <v>0.48</v>
      </c>
      <c r="C35" s="19" t="s">
        <v>87</v>
      </c>
    </row>
    <row r="36" spans="1:4" x14ac:dyDescent="0.25">
      <c r="A36" s="19" t="s">
        <v>237</v>
      </c>
      <c r="B36" s="19">
        <v>0.13</v>
      </c>
      <c r="C36" s="19" t="s">
        <v>87</v>
      </c>
    </row>
    <row r="37" spans="1:4" x14ac:dyDescent="0.25">
      <c r="A37" s="3" t="s">
        <v>317</v>
      </c>
      <c r="B37" s="19">
        <v>6.8615787856020805E-4</v>
      </c>
      <c r="C37" s="19" t="s">
        <v>48</v>
      </c>
    </row>
    <row r="38" spans="1:4" x14ac:dyDescent="0.25">
      <c r="A38" s="3" t="s">
        <v>232</v>
      </c>
      <c r="B38" s="20">
        <v>0.04</v>
      </c>
      <c r="C38" s="20" t="s">
        <v>87</v>
      </c>
    </row>
    <row r="39" spans="1:4" x14ac:dyDescent="0.25">
      <c r="A39" s="20" t="s">
        <v>224</v>
      </c>
      <c r="B39" s="20">
        <v>0.06</v>
      </c>
      <c r="C39" s="20" t="s">
        <v>87</v>
      </c>
    </row>
    <row r="40" spans="1:4" x14ac:dyDescent="0.25">
      <c r="A40" s="20" t="s">
        <v>238</v>
      </c>
      <c r="B40" s="20">
        <v>0.01</v>
      </c>
      <c r="C40" s="20" t="s">
        <v>87</v>
      </c>
    </row>
    <row r="41" spans="1:4" x14ac:dyDescent="0.25">
      <c r="A41" s="20" t="s">
        <v>234</v>
      </c>
      <c r="B41" s="20">
        <v>0.22</v>
      </c>
      <c r="C41" s="20" t="s">
        <v>87</v>
      </c>
    </row>
    <row r="42" spans="1:4" x14ac:dyDescent="0.25">
      <c r="A42" s="3" t="s">
        <v>317</v>
      </c>
      <c r="B42" s="20">
        <v>5.8632840028188899E-6</v>
      </c>
      <c r="C42" s="20" t="s">
        <v>48</v>
      </c>
    </row>
    <row r="43" spans="1:4" x14ac:dyDescent="0.25">
      <c r="A43" s="3" t="s">
        <v>232</v>
      </c>
      <c r="B43" s="21">
        <v>0.01</v>
      </c>
      <c r="C43" s="21" t="s">
        <v>87</v>
      </c>
    </row>
    <row r="44" spans="1:4" x14ac:dyDescent="0.25">
      <c r="A44" s="21" t="s">
        <v>224</v>
      </c>
      <c r="B44" s="21">
        <v>0.02</v>
      </c>
      <c r="C44" s="21" t="s">
        <v>87</v>
      </c>
    </row>
    <row r="45" spans="1:4" x14ac:dyDescent="0.25">
      <c r="A45" s="21" t="s">
        <v>238</v>
      </c>
      <c r="B45" s="21">
        <v>0</v>
      </c>
      <c r="C45" s="21" t="s">
        <v>87</v>
      </c>
    </row>
    <row r="46" spans="1:4" x14ac:dyDescent="0.25">
      <c r="A46" s="21" t="s">
        <v>234</v>
      </c>
      <c r="B46" s="21">
        <v>7.0000000000000007E-2</v>
      </c>
      <c r="C46" s="21" t="s">
        <v>87</v>
      </c>
    </row>
    <row r="47" spans="1:4" x14ac:dyDescent="0.25">
      <c r="A47" s="21" t="s">
        <v>238</v>
      </c>
      <c r="B47" s="21">
        <v>2.27272727272727E-3</v>
      </c>
      <c r="C47" s="21" t="s">
        <v>87</v>
      </c>
    </row>
    <row r="48" spans="1:4" x14ac:dyDescent="0.25">
      <c r="A48" s="3" t="s">
        <v>317</v>
      </c>
      <c r="B48" s="21">
        <v>4.3396967420258197E-6</v>
      </c>
      <c r="C48" s="21" t="s">
        <v>48</v>
      </c>
    </row>
    <row r="49" spans="1:5" x14ac:dyDescent="0.25">
      <c r="A49" s="3" t="s">
        <v>232</v>
      </c>
      <c r="B49" s="22">
        <v>0.01</v>
      </c>
      <c r="C49" s="22" t="s">
        <v>87</v>
      </c>
    </row>
    <row r="50" spans="1:5" x14ac:dyDescent="0.25">
      <c r="A50" s="22" t="s">
        <v>233</v>
      </c>
      <c r="B50" s="22">
        <v>0.01</v>
      </c>
      <c r="C50" s="22" t="s">
        <v>87</v>
      </c>
    </row>
    <row r="51" spans="1:5" x14ac:dyDescent="0.25">
      <c r="A51" s="22" t="s">
        <v>238</v>
      </c>
      <c r="B51" s="22">
        <v>0.01</v>
      </c>
      <c r="C51" s="22" t="s">
        <v>87</v>
      </c>
    </row>
    <row r="52" spans="1:5" x14ac:dyDescent="0.25">
      <c r="A52" s="22" t="s">
        <v>242</v>
      </c>
      <c r="B52" s="22">
        <v>0.03</v>
      </c>
      <c r="C52" s="22" t="s">
        <v>87</v>
      </c>
    </row>
    <row r="53" spans="1:5" x14ac:dyDescent="0.25">
      <c r="A53" s="35" t="s">
        <v>245</v>
      </c>
      <c r="B53" s="42">
        <v>5.0000000000000002E-5</v>
      </c>
      <c r="C53" s="42" t="s">
        <v>60</v>
      </c>
      <c r="D53" s="11"/>
    </row>
    <row r="54" spans="1:5" x14ac:dyDescent="0.25">
      <c r="A54" s="22" t="s">
        <v>246</v>
      </c>
      <c r="B54" s="22">
        <v>0.16</v>
      </c>
      <c r="C54" s="22" t="s">
        <v>87</v>
      </c>
    </row>
    <row r="55" spans="1:5" x14ac:dyDescent="0.25">
      <c r="A55" s="22" t="s">
        <v>237</v>
      </c>
      <c r="B55" s="22">
        <v>0.05</v>
      </c>
      <c r="C55" s="22" t="s">
        <v>87</v>
      </c>
    </row>
    <row r="56" spans="1:5" x14ac:dyDescent="0.25">
      <c r="A56" s="22" t="s">
        <v>226</v>
      </c>
      <c r="B56" s="22">
        <v>0.24</v>
      </c>
      <c r="C56" s="22" t="s">
        <v>87</v>
      </c>
    </row>
    <row r="57" spans="1:5" x14ac:dyDescent="0.25">
      <c r="A57" s="39" t="s">
        <v>317</v>
      </c>
      <c r="B57" s="27">
        <v>4.3396967420258197E-6</v>
      </c>
      <c r="C57" s="27" t="s">
        <v>48</v>
      </c>
      <c r="D57" s="26"/>
      <c r="E57" s="26" t="s">
        <v>247</v>
      </c>
    </row>
    <row r="58" spans="1:5" x14ac:dyDescent="0.25">
      <c r="A58" s="3" t="s">
        <v>232</v>
      </c>
      <c r="B58" s="23">
        <v>0.25</v>
      </c>
      <c r="C58" s="23" t="s">
        <v>87</v>
      </c>
    </row>
    <row r="59" spans="1:5" x14ac:dyDescent="0.25">
      <c r="A59" s="23" t="s">
        <v>233</v>
      </c>
      <c r="B59" s="23">
        <v>0.4</v>
      </c>
      <c r="C59" s="23" t="s">
        <v>87</v>
      </c>
    </row>
    <row r="60" spans="1:5" x14ac:dyDescent="0.25">
      <c r="A60" s="23" t="s">
        <v>242</v>
      </c>
      <c r="B60" s="23">
        <v>1.43</v>
      </c>
      <c r="C60" s="23" t="s">
        <v>87</v>
      </c>
    </row>
    <row r="61" spans="1:5" x14ac:dyDescent="0.25">
      <c r="A61" s="23" t="s">
        <v>248</v>
      </c>
      <c r="B61" s="23">
        <v>0.04</v>
      </c>
      <c r="C61" s="23" t="s">
        <v>87</v>
      </c>
    </row>
    <row r="62" spans="1:5" x14ac:dyDescent="0.25">
      <c r="A62" s="23" t="s">
        <v>249</v>
      </c>
      <c r="B62" s="23">
        <v>0.01</v>
      </c>
      <c r="C62" s="23" t="s">
        <v>87</v>
      </c>
    </row>
    <row r="63" spans="1:5" x14ac:dyDescent="0.25">
      <c r="A63" s="39" t="s">
        <v>317</v>
      </c>
      <c r="B63" s="27">
        <v>0.01</v>
      </c>
      <c r="C63" s="27" t="s">
        <v>48</v>
      </c>
      <c r="D63" s="26"/>
      <c r="E63" s="26" t="s">
        <v>250</v>
      </c>
    </row>
    <row r="64" spans="1:5" x14ac:dyDescent="0.25">
      <c r="A64" s="35" t="s">
        <v>244</v>
      </c>
      <c r="B64" s="42">
        <v>2.0000000000000002E-5</v>
      </c>
      <c r="C64" s="42" t="s">
        <v>60</v>
      </c>
      <c r="D64" s="11"/>
    </row>
    <row r="65" spans="1:5" x14ac:dyDescent="0.25">
      <c r="A65" s="24" t="s">
        <v>233</v>
      </c>
      <c r="B65" s="24">
        <v>0.02</v>
      </c>
      <c r="C65" s="24" t="s">
        <v>87</v>
      </c>
    </row>
    <row r="66" spans="1:5" x14ac:dyDescent="0.25">
      <c r="A66" s="3" t="s">
        <v>232</v>
      </c>
      <c r="B66" s="24">
        <v>0.01</v>
      </c>
      <c r="C66" s="24" t="s">
        <v>87</v>
      </c>
    </row>
    <row r="67" spans="1:5" x14ac:dyDescent="0.25">
      <c r="A67" s="24" t="s">
        <v>238</v>
      </c>
      <c r="B67" s="24">
        <v>0.31</v>
      </c>
      <c r="C67" s="24" t="s">
        <v>87</v>
      </c>
    </row>
    <row r="68" spans="1:5" x14ac:dyDescent="0.25">
      <c r="A68" s="27" t="s">
        <v>234</v>
      </c>
      <c r="B68" s="27">
        <v>0.06</v>
      </c>
      <c r="C68" s="27" t="s">
        <v>87</v>
      </c>
      <c r="D68" s="26"/>
      <c r="E68" s="26" t="s">
        <v>251</v>
      </c>
    </row>
    <row r="69" spans="1:5" x14ac:dyDescent="0.25">
      <c r="A69" s="35" t="s">
        <v>252</v>
      </c>
      <c r="B69" s="42">
        <v>2.0000000000000002E-5</v>
      </c>
      <c r="C69" s="42" t="s">
        <v>60</v>
      </c>
      <c r="D69" s="11"/>
    </row>
    <row r="70" spans="1:5" x14ac:dyDescent="0.25">
      <c r="A70" s="35" t="s">
        <v>245</v>
      </c>
      <c r="B70" s="42">
        <v>5.0000000000000002E-5</v>
      </c>
      <c r="C70" s="42" t="s">
        <v>60</v>
      </c>
      <c r="D70" s="11"/>
    </row>
    <row r="71" spans="1:5" x14ac:dyDescent="0.25">
      <c r="A71" s="25" t="s">
        <v>237</v>
      </c>
      <c r="B71" s="25">
        <v>0.05</v>
      </c>
      <c r="C71" s="25" t="s">
        <v>87</v>
      </c>
    </row>
    <row r="72" spans="1:5" x14ac:dyDescent="0.25">
      <c r="A72" s="25" t="s">
        <v>226</v>
      </c>
      <c r="B72" s="25">
        <v>0.24</v>
      </c>
      <c r="C72" s="25" t="s">
        <v>87</v>
      </c>
    </row>
    <row r="73" spans="1:5" x14ac:dyDescent="0.25">
      <c r="A73" s="3" t="s">
        <v>317</v>
      </c>
      <c r="B73" s="25">
        <v>8.6793934840516393E-6</v>
      </c>
      <c r="C73" s="25" t="s">
        <v>48</v>
      </c>
    </row>
    <row r="74" spans="1:5" x14ac:dyDescent="0.25">
      <c r="A74" t="s">
        <v>226</v>
      </c>
      <c r="B74">
        <v>1.57</v>
      </c>
      <c r="C74" t="s">
        <v>87</v>
      </c>
    </row>
    <row r="75" spans="1:5" x14ac:dyDescent="0.25">
      <c r="A75" s="3" t="s">
        <v>317</v>
      </c>
      <c r="B75" s="13">
        <v>3.0812200000000003E-5</v>
      </c>
      <c r="C75" t="s">
        <v>48</v>
      </c>
    </row>
    <row r="76" spans="1:5" x14ac:dyDescent="0.25">
      <c r="A76" s="26" t="s">
        <v>253</v>
      </c>
      <c r="B76" s="26">
        <v>0.73</v>
      </c>
      <c r="C76" s="26" t="s">
        <v>87</v>
      </c>
      <c r="D76" s="26"/>
      <c r="E76" s="26" t="s">
        <v>254</v>
      </c>
    </row>
    <row r="77" spans="1:5" x14ac:dyDescent="0.25">
      <c r="A77" s="1" t="s">
        <v>58</v>
      </c>
      <c r="B77" s="1" t="s">
        <v>8</v>
      </c>
      <c r="C77" s="1" t="s">
        <v>9</v>
      </c>
      <c r="D77" s="1"/>
      <c r="E77" s="1" t="s">
        <v>11</v>
      </c>
    </row>
    <row r="78" spans="1:5" x14ac:dyDescent="0.25">
      <c r="A78" s="42" t="s">
        <v>259</v>
      </c>
      <c r="B78" s="11">
        <v>0.36</v>
      </c>
      <c r="C78" s="11" t="s">
        <v>87</v>
      </c>
    </row>
    <row r="79" spans="1:5" x14ac:dyDescent="0.25">
      <c r="A79" s="42" t="s">
        <v>259</v>
      </c>
      <c r="B79" s="11">
        <v>0.03</v>
      </c>
      <c r="C79" s="11" t="s">
        <v>87</v>
      </c>
    </row>
    <row r="80" spans="1:5" x14ac:dyDescent="0.25">
      <c r="A80" s="42" t="s">
        <v>59</v>
      </c>
      <c r="B80" s="11">
        <v>1.8000000000000001E-4</v>
      </c>
      <c r="C80" s="11" t="s">
        <v>60</v>
      </c>
    </row>
    <row r="81" spans="1:5" x14ac:dyDescent="0.25">
      <c r="A81" s="11" t="s">
        <v>255</v>
      </c>
      <c r="B81" s="11">
        <v>0.61</v>
      </c>
      <c r="C81" s="11" t="s">
        <v>87</v>
      </c>
    </row>
    <row r="82" spans="1:5" x14ac:dyDescent="0.25">
      <c r="A82" s="42" t="s">
        <v>59</v>
      </c>
      <c r="B82" s="42">
        <v>2.3000000000000001E-4</v>
      </c>
      <c r="C82" s="42" t="s">
        <v>60</v>
      </c>
    </row>
    <row r="83" spans="1:5" x14ac:dyDescent="0.25">
      <c r="A83" s="11" t="s">
        <v>255</v>
      </c>
      <c r="B83" s="11">
        <v>0.03</v>
      </c>
      <c r="C83" s="11" t="s">
        <v>87</v>
      </c>
    </row>
    <row r="84" spans="1:5" x14ac:dyDescent="0.25">
      <c r="A84" s="42" t="s">
        <v>256</v>
      </c>
      <c r="B84" s="42">
        <v>0.61</v>
      </c>
      <c r="C84" s="42" t="s">
        <v>87</v>
      </c>
    </row>
    <row r="85" spans="1:5" x14ac:dyDescent="0.25">
      <c r="A85" s="42" t="s">
        <v>257</v>
      </c>
      <c r="B85" s="42">
        <v>1.3600000000000001E-3</v>
      </c>
      <c r="C85" s="42" t="s">
        <v>60</v>
      </c>
    </row>
    <row r="86" spans="1:5" x14ac:dyDescent="0.25">
      <c r="A86" s="42" t="s">
        <v>258</v>
      </c>
      <c r="B86" s="42">
        <v>0.28999999999999998</v>
      </c>
      <c r="C86" s="42" t="s">
        <v>87</v>
      </c>
    </row>
    <row r="87" spans="1:5" x14ac:dyDescent="0.25">
      <c r="A87" s="42" t="s">
        <v>259</v>
      </c>
      <c r="B87" s="42">
        <v>0.01</v>
      </c>
      <c r="C87" s="42" t="s">
        <v>87</v>
      </c>
    </row>
    <row r="88" spans="1:5" x14ac:dyDescent="0.25">
      <c r="A88" s="11" t="s">
        <v>256</v>
      </c>
      <c r="B88" s="11">
        <v>0.28999999999999998</v>
      </c>
      <c r="C88" s="11" t="s">
        <v>87</v>
      </c>
    </row>
    <row r="89" spans="1:5" x14ac:dyDescent="0.25">
      <c r="A89" s="11" t="s">
        <v>256</v>
      </c>
      <c r="B89" s="11">
        <v>1.57</v>
      </c>
      <c r="C89" s="11" t="s">
        <v>87</v>
      </c>
    </row>
    <row r="90" spans="1:5" s="32" customFormat="1" x14ac:dyDescent="0.25">
      <c r="A90" s="11"/>
      <c r="B90" s="11"/>
      <c r="C90" s="11"/>
    </row>
    <row r="91" spans="1:5" x14ac:dyDescent="0.25">
      <c r="A91" s="11"/>
      <c r="B91" s="11"/>
      <c r="C91" s="11"/>
    </row>
    <row r="92" spans="1:5" x14ac:dyDescent="0.25">
      <c r="A92" s="1" t="s">
        <v>7</v>
      </c>
      <c r="B92" s="1" t="s">
        <v>8</v>
      </c>
      <c r="C92" s="1" t="s">
        <v>9</v>
      </c>
      <c r="D92" s="1" t="s">
        <v>10</v>
      </c>
      <c r="E92" s="1" t="s">
        <v>11</v>
      </c>
    </row>
    <row r="93" spans="1:5" s="32" customFormat="1" x14ac:dyDescent="0.25">
      <c r="A93" s="32" t="s">
        <v>229</v>
      </c>
      <c r="B93" s="32">
        <v>1</v>
      </c>
      <c r="C93" s="32" t="s">
        <v>369</v>
      </c>
      <c r="D93" s="32">
        <v>100</v>
      </c>
      <c r="E93" s="32" t="s">
        <v>345</v>
      </c>
    </row>
    <row r="94" spans="1:5" s="32" customFormat="1" x14ac:dyDescent="0.25">
      <c r="A94" s="1" t="s">
        <v>12</v>
      </c>
      <c r="B94" s="1" t="s">
        <v>8</v>
      </c>
      <c r="C94" s="1" t="s">
        <v>9</v>
      </c>
      <c r="D94" s="1"/>
      <c r="E94" s="1" t="s">
        <v>11</v>
      </c>
    </row>
    <row r="95" spans="1:5" x14ac:dyDescent="0.25">
      <c r="A95" s="30" t="s">
        <v>373</v>
      </c>
      <c r="B95" s="30">
        <v>370</v>
      </c>
      <c r="C95" s="30" t="s">
        <v>87</v>
      </c>
      <c r="D95" s="32"/>
      <c r="E95" s="32"/>
    </row>
    <row r="96" spans="1:5" x14ac:dyDescent="0.25">
      <c r="A96" s="30" t="s">
        <v>107</v>
      </c>
      <c r="B96" s="30">
        <v>677</v>
      </c>
      <c r="C96" s="30" t="s">
        <v>87</v>
      </c>
      <c r="D96" s="32"/>
      <c r="E96" s="32"/>
    </row>
    <row r="97" spans="1:5" s="32" customFormat="1" x14ac:dyDescent="0.25">
      <c r="A97" s="30"/>
      <c r="B97" s="30"/>
      <c r="C97" s="30"/>
    </row>
    <row r="99" spans="1:5" x14ac:dyDescent="0.25">
      <c r="A99" s="1" t="s">
        <v>7</v>
      </c>
      <c r="B99" s="1" t="s">
        <v>8</v>
      </c>
      <c r="C99" s="1" t="s">
        <v>9</v>
      </c>
      <c r="D99" s="1" t="s">
        <v>10</v>
      </c>
      <c r="E99" s="1" t="s">
        <v>11</v>
      </c>
    </row>
    <row r="100" spans="1:5" x14ac:dyDescent="0.25">
      <c r="A100" t="s">
        <v>222</v>
      </c>
      <c r="B100">
        <v>10</v>
      </c>
      <c r="C100" t="s">
        <v>87</v>
      </c>
      <c r="D100">
        <v>100</v>
      </c>
    </row>
    <row r="101" spans="1:5" x14ac:dyDescent="0.25">
      <c r="A101" s="1" t="s">
        <v>12</v>
      </c>
      <c r="B101" s="1" t="s">
        <v>8</v>
      </c>
      <c r="C101" s="1" t="s">
        <v>9</v>
      </c>
      <c r="D101" s="1"/>
      <c r="E101" s="1" t="s">
        <v>11</v>
      </c>
    </row>
    <row r="102" spans="1:5" x14ac:dyDescent="0.25">
      <c r="A102" s="29" t="s">
        <v>260</v>
      </c>
      <c r="B102" s="29">
        <v>9.5000000000000001E-2</v>
      </c>
      <c r="C102" s="29" t="s">
        <v>87</v>
      </c>
    </row>
    <row r="103" spans="1:5" x14ac:dyDescent="0.25">
      <c r="A103" s="29" t="s">
        <v>261</v>
      </c>
      <c r="B103" s="29">
        <v>0.21</v>
      </c>
      <c r="C103" s="29" t="s">
        <v>87</v>
      </c>
    </row>
    <row r="104" spans="1:5" x14ac:dyDescent="0.25">
      <c r="A104" s="29" t="s">
        <v>262</v>
      </c>
      <c r="B104" s="29">
        <v>6.4999999999999997E-4</v>
      </c>
      <c r="C104" s="29" t="s">
        <v>87</v>
      </c>
    </row>
    <row r="105" spans="1:5" x14ac:dyDescent="0.25">
      <c r="A105" s="29" t="s">
        <v>263</v>
      </c>
      <c r="B105" s="29">
        <v>1.9E-3</v>
      </c>
      <c r="C105" s="29" t="s">
        <v>87</v>
      </c>
    </row>
    <row r="106" spans="1:5" x14ac:dyDescent="0.25">
      <c r="A106" s="29" t="s">
        <v>17</v>
      </c>
      <c r="B106" s="29">
        <v>0.39100000000000001</v>
      </c>
      <c r="C106" s="29" t="s">
        <v>87</v>
      </c>
    </row>
    <row r="107" spans="1:5" x14ac:dyDescent="0.25">
      <c r="A107" s="29" t="s">
        <v>264</v>
      </c>
      <c r="B107" s="29">
        <v>7.423</v>
      </c>
      <c r="C107" s="29" t="s">
        <v>87</v>
      </c>
    </row>
    <row r="108" spans="1:5" s="32" customFormat="1" x14ac:dyDescent="0.25">
      <c r="A108" s="30"/>
      <c r="B108" s="30"/>
      <c r="C108" s="30"/>
    </row>
    <row r="109" spans="1:5" s="32" customFormat="1" x14ac:dyDescent="0.25">
      <c r="A109" s="30"/>
      <c r="B109" s="30"/>
      <c r="C109" s="30"/>
    </row>
    <row r="110" spans="1:5" s="32" customFormat="1" x14ac:dyDescent="0.25">
      <c r="A110" s="1" t="s">
        <v>7</v>
      </c>
      <c r="B110" s="1" t="s">
        <v>8</v>
      </c>
      <c r="C110" s="1" t="s">
        <v>9</v>
      </c>
      <c r="D110" s="1" t="s">
        <v>10</v>
      </c>
      <c r="E110" s="1" t="s">
        <v>11</v>
      </c>
    </row>
    <row r="111" spans="1:5" s="32" customFormat="1" x14ac:dyDescent="0.25">
      <c r="A111" s="32" t="s">
        <v>244</v>
      </c>
      <c r="B111" s="32">
        <v>0.02</v>
      </c>
      <c r="C111" s="32" t="s">
        <v>352</v>
      </c>
      <c r="D111" s="32">
        <v>100</v>
      </c>
      <c r="E111" s="32" t="s">
        <v>345</v>
      </c>
    </row>
    <row r="112" spans="1:5" s="32" customFormat="1" x14ac:dyDescent="0.25">
      <c r="A112" s="1" t="s">
        <v>12</v>
      </c>
      <c r="B112" s="1" t="s">
        <v>8</v>
      </c>
      <c r="C112" s="1" t="s">
        <v>9</v>
      </c>
      <c r="D112" s="1"/>
      <c r="E112" s="1" t="s">
        <v>11</v>
      </c>
    </row>
    <row r="113" spans="1:5" s="32" customFormat="1" x14ac:dyDescent="0.25">
      <c r="A113" s="30" t="s">
        <v>241</v>
      </c>
      <c r="B113" s="30">
        <v>0.02</v>
      </c>
      <c r="C113" s="30" t="s">
        <v>87</v>
      </c>
    </row>
    <row r="114" spans="1:5" s="32" customFormat="1" x14ac:dyDescent="0.25">
      <c r="A114" s="30" t="s">
        <v>367</v>
      </c>
      <c r="B114" s="30">
        <v>0.91</v>
      </c>
      <c r="C114" s="30" t="s">
        <v>87</v>
      </c>
    </row>
    <row r="115" spans="1:5" s="32" customFormat="1" x14ac:dyDescent="0.25">
      <c r="A115" s="30" t="s">
        <v>233</v>
      </c>
      <c r="B115" s="30">
        <v>0.01</v>
      </c>
      <c r="C115" s="30" t="s">
        <v>87</v>
      </c>
    </row>
    <row r="116" spans="1:5" s="32" customFormat="1" x14ac:dyDescent="0.25">
      <c r="A116" s="3" t="s">
        <v>232</v>
      </c>
      <c r="B116" s="30">
        <v>0.01</v>
      </c>
      <c r="C116" s="30" t="s">
        <v>87</v>
      </c>
    </row>
    <row r="117" spans="1:5" s="32" customFormat="1" x14ac:dyDescent="0.25">
      <c r="A117" s="30" t="s">
        <v>368</v>
      </c>
      <c r="B117" s="30">
        <v>0.03</v>
      </c>
      <c r="C117" s="30" t="s">
        <v>87</v>
      </c>
    </row>
    <row r="118" spans="1:5" s="32" customFormat="1" x14ac:dyDescent="0.25">
      <c r="A118" s="30" t="s">
        <v>226</v>
      </c>
      <c r="B118" s="30">
        <v>0.03</v>
      </c>
      <c r="C118" s="30" t="s">
        <v>87</v>
      </c>
    </row>
    <row r="119" spans="1:5" s="32" customFormat="1" x14ac:dyDescent="0.25">
      <c r="A119" s="30"/>
      <c r="B119" s="30"/>
      <c r="C119" s="30"/>
    </row>
    <row r="120" spans="1:5" s="32" customFormat="1" x14ac:dyDescent="0.25">
      <c r="A120" s="30"/>
      <c r="B120" s="30"/>
      <c r="C120" s="30"/>
    </row>
    <row r="121" spans="1:5" s="32" customFormat="1" x14ac:dyDescent="0.25">
      <c r="A121" s="1" t="s">
        <v>7</v>
      </c>
      <c r="B121" s="1" t="s">
        <v>8</v>
      </c>
      <c r="C121" s="1" t="s">
        <v>9</v>
      </c>
      <c r="D121" s="1" t="s">
        <v>10</v>
      </c>
      <c r="E121" s="1" t="s">
        <v>11</v>
      </c>
    </row>
    <row r="122" spans="1:5" s="32" customFormat="1" x14ac:dyDescent="0.25">
      <c r="A122" s="42" t="s">
        <v>245</v>
      </c>
      <c r="B122" s="30">
        <v>0.3</v>
      </c>
      <c r="C122" s="30" t="s">
        <v>369</v>
      </c>
      <c r="D122" s="32">
        <v>100</v>
      </c>
      <c r="E122" s="32" t="s">
        <v>345</v>
      </c>
    </row>
    <row r="123" spans="1:5" s="32" customFormat="1" x14ac:dyDescent="0.25">
      <c r="A123" s="1" t="s">
        <v>12</v>
      </c>
      <c r="B123" s="1" t="s">
        <v>8</v>
      </c>
      <c r="C123" s="1" t="s">
        <v>9</v>
      </c>
      <c r="D123" s="1"/>
      <c r="E123" s="1" t="s">
        <v>11</v>
      </c>
    </row>
    <row r="124" spans="1:5" s="32" customFormat="1" x14ac:dyDescent="0.25">
      <c r="A124" s="30" t="s">
        <v>370</v>
      </c>
      <c r="B124" s="30">
        <v>7012</v>
      </c>
      <c r="C124" s="30" t="s">
        <v>87</v>
      </c>
    </row>
    <row r="125" spans="1:5" s="32" customFormat="1" x14ac:dyDescent="0.25">
      <c r="A125" s="30" t="s">
        <v>371</v>
      </c>
      <c r="B125" s="30">
        <v>30.08</v>
      </c>
      <c r="C125" s="30" t="s">
        <v>87</v>
      </c>
    </row>
    <row r="126" spans="1:5" s="32" customFormat="1" x14ac:dyDescent="0.25">
      <c r="A126" s="30" t="s">
        <v>240</v>
      </c>
      <c r="B126" s="30">
        <v>270</v>
      </c>
      <c r="C126" s="30" t="s">
        <v>87</v>
      </c>
    </row>
    <row r="127" spans="1:5" s="32" customFormat="1" x14ac:dyDescent="0.25">
      <c r="A127" s="30"/>
      <c r="B127" s="30"/>
      <c r="C127" s="30"/>
    </row>
    <row r="128" spans="1:5" s="32" customFormat="1" x14ac:dyDescent="0.25">
      <c r="A128" s="30"/>
      <c r="B128" s="30"/>
      <c r="C128" s="30"/>
    </row>
    <row r="129" spans="1:5" s="32" customFormat="1" x14ac:dyDescent="0.25">
      <c r="A129" s="1" t="s">
        <v>7</v>
      </c>
      <c r="B129" s="1" t="s">
        <v>8</v>
      </c>
      <c r="C129" s="1" t="s">
        <v>9</v>
      </c>
      <c r="D129" s="1" t="s">
        <v>10</v>
      </c>
      <c r="E129" s="1" t="s">
        <v>11</v>
      </c>
    </row>
    <row r="130" spans="1:5" s="32" customFormat="1" x14ac:dyDescent="0.25">
      <c r="A130" s="42" t="s">
        <v>372</v>
      </c>
      <c r="B130" s="30">
        <v>0.02</v>
      </c>
      <c r="C130" s="30" t="s">
        <v>352</v>
      </c>
      <c r="D130" s="32">
        <v>100</v>
      </c>
      <c r="E130" s="32" t="s">
        <v>345</v>
      </c>
    </row>
    <row r="131" spans="1:5" s="32" customFormat="1" x14ac:dyDescent="0.25">
      <c r="A131" s="1" t="s">
        <v>12</v>
      </c>
      <c r="B131" s="1" t="s">
        <v>8</v>
      </c>
      <c r="C131" s="1" t="s">
        <v>9</v>
      </c>
      <c r="D131" s="1"/>
      <c r="E131" s="1" t="s">
        <v>11</v>
      </c>
    </row>
    <row r="132" spans="1:5" s="32" customFormat="1" x14ac:dyDescent="0.25">
      <c r="A132" s="3" t="s">
        <v>244</v>
      </c>
      <c r="B132" s="30">
        <v>0.02</v>
      </c>
      <c r="C132" s="30" t="s">
        <v>352</v>
      </c>
    </row>
    <row r="133" spans="1:5" x14ac:dyDescent="0.25">
      <c r="A133" s="30" t="s">
        <v>233</v>
      </c>
      <c r="B133" s="30">
        <v>0.02</v>
      </c>
      <c r="C133" s="30" t="s">
        <v>87</v>
      </c>
      <c r="D133" s="32"/>
      <c r="E133" s="32"/>
    </row>
    <row r="134" spans="1:5" s="32" customFormat="1" x14ac:dyDescent="0.25">
      <c r="A134" s="3" t="s">
        <v>232</v>
      </c>
      <c r="B134" s="30">
        <v>0.01</v>
      </c>
      <c r="C134" s="30" t="s">
        <v>87</v>
      </c>
    </row>
    <row r="135" spans="1:5" s="32" customFormat="1" x14ac:dyDescent="0.25">
      <c r="A135" s="32" t="s">
        <v>238</v>
      </c>
      <c r="B135" s="42">
        <v>0.31</v>
      </c>
      <c r="C135" s="42" t="s">
        <v>87</v>
      </c>
    </row>
    <row r="136" spans="1:5" s="32" customFormat="1" x14ac:dyDescent="0.25">
      <c r="A136" s="32" t="s">
        <v>242</v>
      </c>
      <c r="B136" s="42">
        <v>0.06</v>
      </c>
      <c r="C136" s="42" t="s">
        <v>87</v>
      </c>
    </row>
    <row r="137" spans="1:5" s="32" customFormat="1" x14ac:dyDescent="0.25"/>
    <row r="139" spans="1:5" x14ac:dyDescent="0.25">
      <c r="A139" s="1" t="s">
        <v>7</v>
      </c>
      <c r="B139" s="1" t="s">
        <v>8</v>
      </c>
      <c r="C139" s="1" t="s">
        <v>9</v>
      </c>
      <c r="D139" s="1" t="s">
        <v>10</v>
      </c>
      <c r="E139" s="1" t="s">
        <v>11</v>
      </c>
    </row>
    <row r="140" spans="1:5" x14ac:dyDescent="0.25">
      <c r="A140" t="s">
        <v>232</v>
      </c>
      <c r="B140">
        <v>1</v>
      </c>
      <c r="C140" t="s">
        <v>28</v>
      </c>
      <c r="D140">
        <v>100</v>
      </c>
      <c r="E140" s="32" t="s">
        <v>345</v>
      </c>
    </row>
    <row r="141" spans="1:5" x14ac:dyDescent="0.25">
      <c r="A141" s="1" t="s">
        <v>12</v>
      </c>
      <c r="B141" s="1" t="s">
        <v>8</v>
      </c>
      <c r="C141" s="1" t="s">
        <v>9</v>
      </c>
      <c r="D141" s="1"/>
      <c r="E141" s="1" t="s">
        <v>11</v>
      </c>
    </row>
    <row r="142" spans="1:5" x14ac:dyDescent="0.25">
      <c r="A142" s="30" t="s">
        <v>265</v>
      </c>
      <c r="B142" s="30">
        <v>2.4</v>
      </c>
      <c r="C142" s="30" t="s">
        <v>87</v>
      </c>
    </row>
    <row r="143" spans="1:5" x14ac:dyDescent="0.25">
      <c r="A143" s="30" t="s">
        <v>240</v>
      </c>
      <c r="B143" s="30">
        <v>1</v>
      </c>
      <c r="C143" s="30" t="s">
        <v>28</v>
      </c>
    </row>
    <row r="146" spans="1:1" x14ac:dyDescent="0.25">
      <c r="A146" t="s">
        <v>346</v>
      </c>
    </row>
  </sheetData>
  <hyperlinks>
    <hyperlink ref="A4" location="'FGF-2'!A100" display="Tryptone" xr:uid="{00000000-0004-0000-1500-000000000000}"/>
    <hyperlink ref="A15" location="'FGF-2'!A139" display="HEPES" xr:uid="{00000000-0004-0000-1500-000001000000}"/>
    <hyperlink ref="A75" location="'Finland electricity'!A1" display="Electricity grid mix {FI}" xr:uid="{D67A68F9-CC37-420B-B98C-563733C1A674}"/>
    <hyperlink ref="A73" location="'Finland electricity'!A1" display="Electricity grid mix {FI}" xr:uid="{87DCB8AE-C06E-4DDE-A2CD-B332F5486482}"/>
    <hyperlink ref="A63" location="'Finland electricity'!A1" display="Electricity grid mix {FI}" xr:uid="{D27C3084-C47F-46D2-AF21-B9FF4702FC2A}"/>
    <hyperlink ref="A57" location="'Finland electricity'!A1" display="Electricity grid mix {FI}" xr:uid="{67120396-BBC6-40C1-9B0C-0433F5837416}"/>
    <hyperlink ref="A48" location="'Finland electricity'!A1" display="Electricity grid mix {FI}" xr:uid="{5F872C34-12FB-480C-A980-1AF7E0CF8A27}"/>
    <hyperlink ref="A42" location="'Finland electricity'!A1" display="Electricity grid mix {FI}" xr:uid="{2BB280FC-DCC7-4499-8E3C-633628C59EF3}"/>
    <hyperlink ref="A37" location="'Finland electricity'!A1" display="Electricity grid mix {FI}" xr:uid="{9195CA47-EAB3-4693-A684-A3FA43799ABB}"/>
    <hyperlink ref="A26" location="'Finland electricity'!A1" display="Electricity grid mix {FI}" xr:uid="{2FBFAE3E-B660-49D7-8157-1A2D89A419B7}"/>
    <hyperlink ref="A25" location="'Finland electricity'!A1" display="Electricity grid mix {FI}" xr:uid="{D9CE6091-04A4-4BE3-A523-3FD59F771521}"/>
    <hyperlink ref="A22" location="'Finland electricity'!A1" display="Electricity grid mix {FI}" xr:uid="{B40CCE21-2B96-4668-947C-09CB4438ADC1}"/>
    <hyperlink ref="A10" location="'Finland electricity'!A1" display="Electricity grid mix {FI}" xr:uid="{A494EA64-AC0A-4B85-860A-AEC61AF1525B}"/>
    <hyperlink ref="A14" location="'Finland electricity'!A1" display="Electricity grid mix {FI}" xr:uid="{A98ED9F4-1FF1-4986-8DAB-EF84ED82D91D}"/>
    <hyperlink ref="A8" location="'Finland electricity'!A1" display="Electricity grid mix {FI}" xr:uid="{CE523782-8198-4EE7-9DD7-D423D5734AEB}"/>
    <hyperlink ref="A116" location="'FGF-2'!A123" display="HEPES" xr:uid="{43A0516D-5EEE-41E4-9ABF-BDFDF384BF3B}"/>
    <hyperlink ref="A132" location="'FGF-2'!A106" display="Affinity resin in binding buffer" xr:uid="{F4F6B736-0AE7-4D61-97D1-ED16192A3856}"/>
    <hyperlink ref="A134" location="'FGF-2'!A123" display="HEPES" xr:uid="{B137141B-2A87-4F30-8557-A3F69FAD014B}"/>
    <hyperlink ref="A33" location="'FGF-2'!A110" display="Affinity resin in binding buffer" xr:uid="{A98F9627-2DDC-4925-A0CA-A083C5CBE7FA}"/>
    <hyperlink ref="A69" location="'FGF-2'!A129" display="washed ni-nta" xr:uid="{E666B91D-F85A-4997-81D0-97FD5D6C79CF}"/>
    <hyperlink ref="A70" location="'FGF-2'!A116" display="Pierce Coomassie Plus Reagent" xr:uid="{0680853D-3EB0-44E9-8B7A-43C4773F25C7}"/>
    <hyperlink ref="A53" location="'FGF-2'!A121" display="Pierce Coomassie Plus Reagent" xr:uid="{F2310BD5-F28C-4D64-98EB-61D48D651198}"/>
    <hyperlink ref="A12" location="'FGF-2'!A92" display="5% bleach solution" xr:uid="{43746EF6-9022-4C94-8B06-B315776B49FB}"/>
    <hyperlink ref="A30" location="'FGF-2'!A139" display="HEPES" xr:uid="{ABFE2741-501E-437B-AEE0-A169ED9AA920}"/>
    <hyperlink ref="A38" location="'FGF-2'!A139" display="HEPES" xr:uid="{F24E4296-91DB-4598-A2DA-B31849EAFC74}"/>
    <hyperlink ref="A43" location="'FGF-2'!A139" display="HEPES" xr:uid="{295DB63A-C1A5-4FC3-92B7-8812401B722E}"/>
    <hyperlink ref="A49" location="'FGF-2'!A139" display="HEPES" xr:uid="{D82375E1-6F92-426F-A971-02DFFC5B7D9F}"/>
    <hyperlink ref="A58" location="'FGF-2'!A139" display="HEPES" xr:uid="{CB3F47A5-0BA2-42D1-A6E3-31110420D123}"/>
    <hyperlink ref="A66" location="'FGF-2'!A139" display="HEPES" xr:uid="{CF011CC8-8D51-4159-A870-D34FAB6F8DCC}"/>
    <hyperlink ref="A64" location="'FGF-2'!A110" display="Affinity resin in binding buffer" xr:uid="{46E910E0-5345-4A33-9FCA-A60F34B0C0F9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8C939-534F-4A5A-9D61-B1FDDFAAD323}">
  <dimension ref="A1:E146"/>
  <sheetViews>
    <sheetView zoomScaleNormal="100" workbookViewId="0"/>
  </sheetViews>
  <sheetFormatPr defaultRowHeight="15" x14ac:dyDescent="0.25"/>
  <cols>
    <col min="1" max="1" width="155.140625" style="32" customWidth="1"/>
    <col min="2" max="2" width="12" style="32" bestFit="1" customWidth="1"/>
    <col min="3" max="3" width="4.5703125" style="32" bestFit="1" customWidth="1"/>
    <col min="4" max="4" width="11" style="32" bestFit="1" customWidth="1"/>
    <col min="5" max="5" width="54.140625" style="32" bestFit="1" customWidth="1"/>
    <col min="6" max="16384" width="9.140625" style="32"/>
  </cols>
  <sheetData>
    <row r="1" spans="1:5" x14ac:dyDescent="0.2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 x14ac:dyDescent="0.25">
      <c r="A2" s="32" t="s">
        <v>357</v>
      </c>
      <c r="B2" s="32">
        <v>0.91</v>
      </c>
      <c r="C2" s="32" t="s">
        <v>1</v>
      </c>
      <c r="D2" s="32">
        <v>100</v>
      </c>
      <c r="E2" s="32" t="s">
        <v>345</v>
      </c>
    </row>
    <row r="3" spans="1:5" x14ac:dyDescent="0.25">
      <c r="A3" s="1" t="s">
        <v>12</v>
      </c>
      <c r="B3" s="1" t="s">
        <v>8</v>
      </c>
      <c r="C3" s="1" t="s">
        <v>9</v>
      </c>
      <c r="D3" s="1"/>
      <c r="E3" s="1" t="s">
        <v>11</v>
      </c>
    </row>
    <row r="4" spans="1:5" x14ac:dyDescent="0.25">
      <c r="A4" s="3" t="s">
        <v>222</v>
      </c>
      <c r="B4" s="44">
        <v>1.1000000000000001</v>
      </c>
      <c r="C4" s="32" t="s">
        <v>87</v>
      </c>
    </row>
    <row r="5" spans="1:5" x14ac:dyDescent="0.25">
      <c r="A5" s="32" t="s">
        <v>223</v>
      </c>
      <c r="B5" s="44">
        <v>0.56222222222222229</v>
      </c>
      <c r="C5" s="32" t="s">
        <v>87</v>
      </c>
    </row>
    <row r="6" spans="1:5" x14ac:dyDescent="0.25">
      <c r="A6" s="32" t="s">
        <v>224</v>
      </c>
      <c r="B6" s="44">
        <v>1.1000000000000001</v>
      </c>
      <c r="C6" s="32" t="s">
        <v>87</v>
      </c>
    </row>
    <row r="7" spans="1:5" x14ac:dyDescent="0.25">
      <c r="A7" s="32" t="s">
        <v>225</v>
      </c>
      <c r="B7" s="44">
        <v>0.10755555555555556</v>
      </c>
      <c r="C7" s="32" t="s">
        <v>28</v>
      </c>
    </row>
    <row r="8" spans="1:5" x14ac:dyDescent="0.25">
      <c r="A8" s="3" t="s">
        <v>317</v>
      </c>
      <c r="B8" s="44">
        <v>2.4444444444444446E-2</v>
      </c>
      <c r="C8" s="32" t="s">
        <v>48</v>
      </c>
    </row>
    <row r="9" spans="1:5" x14ac:dyDescent="0.25">
      <c r="A9" s="26" t="s">
        <v>226</v>
      </c>
      <c r="B9" s="45">
        <v>0.88</v>
      </c>
      <c r="C9" s="26" t="s">
        <v>87</v>
      </c>
      <c r="D9" s="26"/>
      <c r="E9" s="26" t="s">
        <v>227</v>
      </c>
    </row>
    <row r="10" spans="1:5" x14ac:dyDescent="0.25">
      <c r="A10" s="3" t="s">
        <v>317</v>
      </c>
      <c r="B10" s="46">
        <v>2.4444444444444446E-2</v>
      </c>
      <c r="C10" s="30" t="s">
        <v>48</v>
      </c>
    </row>
    <row r="11" spans="1:5" x14ac:dyDescent="0.25">
      <c r="A11" s="27" t="s">
        <v>226</v>
      </c>
      <c r="B11" s="47">
        <v>7.3333333333333334E-2</v>
      </c>
      <c r="C11" s="27" t="s">
        <v>87</v>
      </c>
      <c r="D11" s="26"/>
      <c r="E11" s="28" t="s">
        <v>228</v>
      </c>
    </row>
    <row r="12" spans="1:5" x14ac:dyDescent="0.25">
      <c r="A12" s="3" t="s">
        <v>229</v>
      </c>
      <c r="B12" s="46">
        <v>1.1000000000000001E-3</v>
      </c>
      <c r="C12" s="30" t="s">
        <v>60</v>
      </c>
    </row>
    <row r="13" spans="1:5" x14ac:dyDescent="0.25">
      <c r="A13" s="30" t="s">
        <v>230</v>
      </c>
      <c r="B13" s="46">
        <v>3.4222222222222222E-4</v>
      </c>
      <c r="C13" s="30" t="s">
        <v>28</v>
      </c>
    </row>
    <row r="14" spans="1:5" x14ac:dyDescent="0.25">
      <c r="A14" s="51" t="s">
        <v>317</v>
      </c>
      <c r="B14" s="47">
        <v>1.0238603988603981E-2</v>
      </c>
      <c r="C14" s="27" t="s">
        <v>48</v>
      </c>
      <c r="D14" s="26"/>
      <c r="E14" s="26" t="s">
        <v>231</v>
      </c>
    </row>
    <row r="15" spans="1:5" x14ac:dyDescent="0.25">
      <c r="A15" s="3" t="s">
        <v>232</v>
      </c>
      <c r="B15" s="46">
        <v>4.8888888888888891E-2</v>
      </c>
      <c r="C15" s="30" t="s">
        <v>87</v>
      </c>
    </row>
    <row r="16" spans="1:5" x14ac:dyDescent="0.25">
      <c r="A16" s="30" t="s">
        <v>233</v>
      </c>
      <c r="B16" s="46">
        <v>4.8888888888888891E-2</v>
      </c>
      <c r="C16" s="30" t="s">
        <v>87</v>
      </c>
    </row>
    <row r="17" spans="1:5" x14ac:dyDescent="0.25">
      <c r="A17" s="30" t="s">
        <v>242</v>
      </c>
      <c r="B17" s="46">
        <v>0.22</v>
      </c>
      <c r="C17" s="30" t="s">
        <v>87</v>
      </c>
    </row>
    <row r="18" spans="1:5" x14ac:dyDescent="0.25">
      <c r="A18" s="30" t="s">
        <v>235</v>
      </c>
      <c r="B18" s="46">
        <v>3.324444444444445</v>
      </c>
      <c r="C18" s="30" t="s">
        <v>87</v>
      </c>
    </row>
    <row r="19" spans="1:5" x14ac:dyDescent="0.25">
      <c r="A19" s="30" t="s">
        <v>236</v>
      </c>
      <c r="B19" s="46">
        <v>2.4444444444444446E-2</v>
      </c>
      <c r="C19" s="30" t="s">
        <v>87</v>
      </c>
    </row>
    <row r="20" spans="1:5" x14ac:dyDescent="0.25">
      <c r="A20" s="30" t="s">
        <v>237</v>
      </c>
      <c r="B20" s="46">
        <v>0.31777777777777783</v>
      </c>
      <c r="C20" s="30" t="s">
        <v>87</v>
      </c>
    </row>
    <row r="21" spans="1:5" x14ac:dyDescent="0.25">
      <c r="A21" s="30" t="s">
        <v>226</v>
      </c>
      <c r="B21" s="46">
        <v>1.1733333333333333</v>
      </c>
      <c r="C21" s="30" t="s">
        <v>87</v>
      </c>
    </row>
    <row r="22" spans="1:5" x14ac:dyDescent="0.25">
      <c r="A22" s="3" t="s">
        <v>317</v>
      </c>
      <c r="B22" s="46">
        <v>5.5555555555553783E-5</v>
      </c>
      <c r="C22" s="30" t="s">
        <v>48</v>
      </c>
    </row>
    <row r="23" spans="1:5" x14ac:dyDescent="0.25">
      <c r="A23" s="27" t="s">
        <v>238</v>
      </c>
      <c r="B23" s="47">
        <v>1.1111111111111122E-3</v>
      </c>
      <c r="C23" s="27" t="s">
        <v>87</v>
      </c>
      <c r="D23" s="26"/>
      <c r="E23" s="26" t="s">
        <v>239</v>
      </c>
    </row>
    <row r="24" spans="1:5" x14ac:dyDescent="0.25">
      <c r="A24" s="30" t="s">
        <v>240</v>
      </c>
      <c r="B24" s="46">
        <v>4.8888888888888891E-2</v>
      </c>
      <c r="C24" s="30" t="s">
        <v>28</v>
      </c>
    </row>
    <row r="25" spans="1:5" x14ac:dyDescent="0.25">
      <c r="A25" s="3" t="s">
        <v>317</v>
      </c>
      <c r="B25" s="46">
        <v>9.2592592592592657E-3</v>
      </c>
      <c r="C25" s="30" t="s">
        <v>48</v>
      </c>
    </row>
    <row r="26" spans="1:5" x14ac:dyDescent="0.25">
      <c r="A26" s="3" t="s">
        <v>317</v>
      </c>
      <c r="B26" s="46">
        <v>2.3866185897435908E-3</v>
      </c>
      <c r="C26" s="30" t="s">
        <v>48</v>
      </c>
    </row>
    <row r="27" spans="1:5" x14ac:dyDescent="0.25">
      <c r="A27" s="30" t="s">
        <v>241</v>
      </c>
      <c r="B27" s="46">
        <v>4.8888888888888891E-2</v>
      </c>
      <c r="C27" s="30" t="s">
        <v>87</v>
      </c>
    </row>
    <row r="28" spans="1:5" x14ac:dyDescent="0.25">
      <c r="A28" s="30" t="s">
        <v>225</v>
      </c>
      <c r="B28" s="46">
        <v>2.2244444444444447E-3</v>
      </c>
      <c r="C28" s="30" t="s">
        <v>28</v>
      </c>
    </row>
    <row r="29" spans="1:5" x14ac:dyDescent="0.25">
      <c r="A29" s="30" t="s">
        <v>224</v>
      </c>
      <c r="B29" s="46">
        <v>2.4444444444444446E-2</v>
      </c>
      <c r="C29" s="30" t="s">
        <v>87</v>
      </c>
    </row>
    <row r="30" spans="1:5" x14ac:dyDescent="0.25">
      <c r="A30" s="3" t="s">
        <v>232</v>
      </c>
      <c r="B30" s="46">
        <v>2.4444444444444446E-2</v>
      </c>
      <c r="C30" s="30" t="s">
        <v>87</v>
      </c>
    </row>
    <row r="31" spans="1:5" x14ac:dyDescent="0.25">
      <c r="A31" s="30" t="s">
        <v>242</v>
      </c>
      <c r="B31" s="46">
        <v>7.3333333333333334E-2</v>
      </c>
      <c r="C31" s="30" t="s">
        <v>87</v>
      </c>
    </row>
    <row r="32" spans="1:5" x14ac:dyDescent="0.25">
      <c r="A32" s="30" t="s">
        <v>243</v>
      </c>
      <c r="B32" s="46">
        <v>7.3333333333333334E-2</v>
      </c>
      <c r="C32" s="30" t="s">
        <v>87</v>
      </c>
    </row>
    <row r="33" spans="1:4" x14ac:dyDescent="0.25">
      <c r="A33" s="35" t="s">
        <v>244</v>
      </c>
      <c r="B33" s="48">
        <v>4.8888888888888897E-5</v>
      </c>
      <c r="C33" s="42" t="s">
        <v>60</v>
      </c>
      <c r="D33" s="11"/>
    </row>
    <row r="34" spans="1:4" x14ac:dyDescent="0.25">
      <c r="A34" s="30" t="s">
        <v>236</v>
      </c>
      <c r="B34" s="46">
        <v>2.4444444444444446E-2</v>
      </c>
      <c r="C34" s="30" t="s">
        <v>87</v>
      </c>
    </row>
    <row r="35" spans="1:4" x14ac:dyDescent="0.25">
      <c r="A35" s="30" t="s">
        <v>226</v>
      </c>
      <c r="B35" s="46">
        <v>1.1733333333333333</v>
      </c>
      <c r="C35" s="30" t="s">
        <v>87</v>
      </c>
    </row>
    <row r="36" spans="1:4" x14ac:dyDescent="0.25">
      <c r="A36" s="30" t="s">
        <v>237</v>
      </c>
      <c r="B36" s="46">
        <v>0.31777777777777783</v>
      </c>
      <c r="C36" s="30" t="s">
        <v>87</v>
      </c>
    </row>
    <row r="37" spans="1:4" x14ac:dyDescent="0.25">
      <c r="A37" s="3" t="s">
        <v>317</v>
      </c>
      <c r="B37" s="46">
        <v>1.6772748142582865E-3</v>
      </c>
      <c r="C37" s="30" t="s">
        <v>48</v>
      </c>
    </row>
    <row r="38" spans="1:4" x14ac:dyDescent="0.25">
      <c r="A38" s="3" t="s">
        <v>232</v>
      </c>
      <c r="B38" s="46">
        <v>9.7777777777777783E-2</v>
      </c>
      <c r="C38" s="30" t="s">
        <v>87</v>
      </c>
    </row>
    <row r="39" spans="1:4" x14ac:dyDescent="0.25">
      <c r="A39" s="30" t="s">
        <v>224</v>
      </c>
      <c r="B39" s="46">
        <v>0.14666666666666667</v>
      </c>
      <c r="C39" s="30" t="s">
        <v>87</v>
      </c>
    </row>
    <row r="40" spans="1:4" x14ac:dyDescent="0.25">
      <c r="A40" s="30" t="s">
        <v>238</v>
      </c>
      <c r="B40" s="46">
        <v>2.4444444444444446E-2</v>
      </c>
      <c r="C40" s="30" t="s">
        <v>87</v>
      </c>
    </row>
    <row r="41" spans="1:4" x14ac:dyDescent="0.25">
      <c r="A41" s="30" t="s">
        <v>234</v>
      </c>
      <c r="B41" s="46">
        <v>0.5377777777777778</v>
      </c>
      <c r="C41" s="30" t="s">
        <v>87</v>
      </c>
    </row>
    <row r="42" spans="1:4" x14ac:dyDescent="0.25">
      <c r="A42" s="3" t="s">
        <v>317</v>
      </c>
      <c r="B42" s="46">
        <v>1.433247200689062E-5</v>
      </c>
      <c r="C42" s="30" t="s">
        <v>48</v>
      </c>
    </row>
    <row r="43" spans="1:4" x14ac:dyDescent="0.25">
      <c r="A43" s="3" t="s">
        <v>232</v>
      </c>
      <c r="B43" s="46">
        <v>2.4444444444444446E-2</v>
      </c>
      <c r="C43" s="30" t="s">
        <v>87</v>
      </c>
    </row>
    <row r="44" spans="1:4" x14ac:dyDescent="0.25">
      <c r="A44" s="30" t="s">
        <v>224</v>
      </c>
      <c r="B44" s="46">
        <v>4.8888888888888891E-2</v>
      </c>
      <c r="C44" s="30" t="s">
        <v>87</v>
      </c>
    </row>
    <row r="45" spans="1:4" x14ac:dyDescent="0.25">
      <c r="A45" s="30" t="s">
        <v>238</v>
      </c>
      <c r="B45" s="46">
        <v>0</v>
      </c>
      <c r="C45" s="30" t="s">
        <v>87</v>
      </c>
    </row>
    <row r="46" spans="1:4" x14ac:dyDescent="0.25">
      <c r="A46" s="30" t="s">
        <v>234</v>
      </c>
      <c r="B46" s="46">
        <v>0.17111111111111113</v>
      </c>
      <c r="C46" s="30" t="s">
        <v>87</v>
      </c>
    </row>
    <row r="47" spans="1:4" x14ac:dyDescent="0.25">
      <c r="A47" s="30" t="s">
        <v>238</v>
      </c>
      <c r="B47" s="46">
        <v>5.5555555555555497E-3</v>
      </c>
      <c r="C47" s="30" t="s">
        <v>87</v>
      </c>
    </row>
    <row r="48" spans="1:4" x14ac:dyDescent="0.25">
      <c r="A48" s="3" t="s">
        <v>317</v>
      </c>
      <c r="B48" s="46">
        <v>1.0608147591618671E-5</v>
      </c>
      <c r="C48" s="30" t="s">
        <v>48</v>
      </c>
    </row>
    <row r="49" spans="1:5" x14ac:dyDescent="0.25">
      <c r="A49" s="3" t="s">
        <v>232</v>
      </c>
      <c r="B49" s="46">
        <v>2.4444444444444446E-2</v>
      </c>
      <c r="C49" s="30" t="s">
        <v>87</v>
      </c>
    </row>
    <row r="50" spans="1:5" x14ac:dyDescent="0.25">
      <c r="A50" s="30" t="s">
        <v>233</v>
      </c>
      <c r="B50" s="46">
        <v>2.4444444444444446E-2</v>
      </c>
      <c r="C50" s="30" t="s">
        <v>87</v>
      </c>
    </row>
    <row r="51" spans="1:5" x14ac:dyDescent="0.25">
      <c r="A51" s="30" t="s">
        <v>238</v>
      </c>
      <c r="B51" s="46">
        <v>2.4444444444444446E-2</v>
      </c>
      <c r="C51" s="30" t="s">
        <v>87</v>
      </c>
    </row>
    <row r="52" spans="1:5" x14ac:dyDescent="0.25">
      <c r="A52" s="30" t="s">
        <v>242</v>
      </c>
      <c r="B52" s="46">
        <v>7.3333333333333334E-2</v>
      </c>
      <c r="C52" s="30" t="s">
        <v>87</v>
      </c>
    </row>
    <row r="53" spans="1:5" x14ac:dyDescent="0.25">
      <c r="A53" s="35" t="s">
        <v>245</v>
      </c>
      <c r="B53" s="48">
        <v>1.2222222222222224E-4</v>
      </c>
      <c r="C53" s="42" t="s">
        <v>60</v>
      </c>
      <c r="D53" s="11"/>
    </row>
    <row r="54" spans="1:5" x14ac:dyDescent="0.25">
      <c r="A54" s="30" t="s">
        <v>246</v>
      </c>
      <c r="B54" s="46">
        <v>0.39111111111111113</v>
      </c>
      <c r="C54" s="30" t="s">
        <v>87</v>
      </c>
    </row>
    <row r="55" spans="1:5" x14ac:dyDescent="0.25">
      <c r="A55" s="30" t="s">
        <v>237</v>
      </c>
      <c r="B55" s="46">
        <v>0.12222222222222223</v>
      </c>
      <c r="C55" s="30" t="s">
        <v>87</v>
      </c>
    </row>
    <row r="56" spans="1:5" x14ac:dyDescent="0.25">
      <c r="A56" s="30" t="s">
        <v>226</v>
      </c>
      <c r="B56" s="46">
        <v>0.58666666666666667</v>
      </c>
      <c r="C56" s="30" t="s">
        <v>87</v>
      </c>
    </row>
    <row r="57" spans="1:5" x14ac:dyDescent="0.25">
      <c r="A57" s="39" t="s">
        <v>317</v>
      </c>
      <c r="B57" s="47">
        <v>1.0608147591618671E-5</v>
      </c>
      <c r="C57" s="27" t="s">
        <v>48</v>
      </c>
      <c r="D57" s="26"/>
      <c r="E57" s="26" t="s">
        <v>247</v>
      </c>
    </row>
    <row r="58" spans="1:5" x14ac:dyDescent="0.25">
      <c r="A58" s="3" t="s">
        <v>232</v>
      </c>
      <c r="B58" s="46">
        <v>0.61111111111111116</v>
      </c>
      <c r="C58" s="30" t="s">
        <v>87</v>
      </c>
    </row>
    <row r="59" spans="1:5" x14ac:dyDescent="0.25">
      <c r="A59" s="30" t="s">
        <v>233</v>
      </c>
      <c r="B59" s="46">
        <v>0.97777777777777786</v>
      </c>
      <c r="C59" s="30" t="s">
        <v>87</v>
      </c>
    </row>
    <row r="60" spans="1:5" x14ac:dyDescent="0.25">
      <c r="A60" s="30" t="s">
        <v>242</v>
      </c>
      <c r="B60" s="46">
        <v>3.4955555555555557</v>
      </c>
      <c r="C60" s="30" t="s">
        <v>87</v>
      </c>
    </row>
    <row r="61" spans="1:5" x14ac:dyDescent="0.25">
      <c r="A61" s="30" t="s">
        <v>248</v>
      </c>
      <c r="B61" s="46">
        <v>9.7777777777777783E-2</v>
      </c>
      <c r="C61" s="30" t="s">
        <v>87</v>
      </c>
    </row>
    <row r="62" spans="1:5" x14ac:dyDescent="0.25">
      <c r="A62" s="30" t="s">
        <v>249</v>
      </c>
      <c r="B62" s="46">
        <v>2.4444444444444446E-2</v>
      </c>
      <c r="C62" s="30" t="s">
        <v>87</v>
      </c>
    </row>
    <row r="63" spans="1:5" x14ac:dyDescent="0.25">
      <c r="A63" s="39" t="s">
        <v>317</v>
      </c>
      <c r="B63" s="47">
        <v>2.4444444444444446E-2</v>
      </c>
      <c r="C63" s="27" t="s">
        <v>48</v>
      </c>
      <c r="D63" s="26"/>
      <c r="E63" s="26" t="s">
        <v>250</v>
      </c>
    </row>
    <row r="64" spans="1:5" x14ac:dyDescent="0.25">
      <c r="A64" s="35" t="s">
        <v>244</v>
      </c>
      <c r="B64" s="48">
        <v>4.8888888888888897E-5</v>
      </c>
      <c r="C64" s="42" t="s">
        <v>60</v>
      </c>
      <c r="D64" s="11"/>
    </row>
    <row r="65" spans="1:5" x14ac:dyDescent="0.25">
      <c r="A65" s="30" t="s">
        <v>233</v>
      </c>
      <c r="B65" s="46">
        <v>4.8888888888888891E-2</v>
      </c>
      <c r="C65" s="30" t="s">
        <v>87</v>
      </c>
    </row>
    <row r="66" spans="1:5" x14ac:dyDescent="0.25">
      <c r="A66" s="3" t="s">
        <v>232</v>
      </c>
      <c r="B66" s="46">
        <v>2.4444444444444446E-2</v>
      </c>
      <c r="C66" s="30" t="s">
        <v>87</v>
      </c>
    </row>
    <row r="67" spans="1:5" x14ac:dyDescent="0.25">
      <c r="A67" s="30" t="s">
        <v>238</v>
      </c>
      <c r="B67" s="46">
        <v>0.75777777777777788</v>
      </c>
      <c r="C67" s="30" t="s">
        <v>87</v>
      </c>
    </row>
    <row r="68" spans="1:5" x14ac:dyDescent="0.25">
      <c r="A68" s="27" t="s">
        <v>234</v>
      </c>
      <c r="B68" s="47">
        <v>0.14666666666666667</v>
      </c>
      <c r="C68" s="27" t="s">
        <v>87</v>
      </c>
      <c r="D68" s="26"/>
      <c r="E68" s="26" t="s">
        <v>251</v>
      </c>
    </row>
    <row r="69" spans="1:5" x14ac:dyDescent="0.25">
      <c r="A69" s="35" t="s">
        <v>252</v>
      </c>
      <c r="B69" s="48">
        <v>4.8888888888888897E-5</v>
      </c>
      <c r="C69" s="42" t="s">
        <v>60</v>
      </c>
      <c r="D69" s="11"/>
    </row>
    <row r="70" spans="1:5" x14ac:dyDescent="0.25">
      <c r="A70" s="35" t="s">
        <v>245</v>
      </c>
      <c r="B70" s="48">
        <v>1.2222222222222224E-4</v>
      </c>
      <c r="C70" s="42" t="s">
        <v>60</v>
      </c>
      <c r="D70" s="11"/>
    </row>
    <row r="71" spans="1:5" x14ac:dyDescent="0.25">
      <c r="A71" s="30" t="s">
        <v>237</v>
      </c>
      <c r="B71" s="46">
        <v>0.12222222222222223</v>
      </c>
      <c r="C71" s="30" t="s">
        <v>87</v>
      </c>
    </row>
    <row r="72" spans="1:5" x14ac:dyDescent="0.25">
      <c r="A72" s="30" t="s">
        <v>226</v>
      </c>
      <c r="B72" s="46">
        <v>0.58666666666666667</v>
      </c>
      <c r="C72" s="30" t="s">
        <v>87</v>
      </c>
    </row>
    <row r="73" spans="1:5" x14ac:dyDescent="0.25">
      <c r="A73" s="3" t="s">
        <v>317</v>
      </c>
      <c r="B73" s="46">
        <v>2.1216295183237342E-5</v>
      </c>
      <c r="C73" s="30" t="s">
        <v>48</v>
      </c>
    </row>
    <row r="74" spans="1:5" x14ac:dyDescent="0.25">
      <c r="A74" s="32" t="s">
        <v>226</v>
      </c>
      <c r="B74" s="44">
        <v>3.8377777777777782</v>
      </c>
      <c r="C74" s="32" t="s">
        <v>87</v>
      </c>
    </row>
    <row r="75" spans="1:5" x14ac:dyDescent="0.25">
      <c r="A75" s="3" t="s">
        <v>317</v>
      </c>
      <c r="B75" s="44">
        <v>7.531871111111113E-5</v>
      </c>
      <c r="C75" s="32" t="s">
        <v>48</v>
      </c>
    </row>
    <row r="76" spans="1:5" x14ac:dyDescent="0.25">
      <c r="A76" s="26" t="s">
        <v>253</v>
      </c>
      <c r="B76" s="45">
        <v>1.7844444444444445</v>
      </c>
      <c r="C76" s="26" t="s">
        <v>87</v>
      </c>
      <c r="D76" s="26"/>
      <c r="E76" s="26" t="s">
        <v>254</v>
      </c>
    </row>
    <row r="77" spans="1:5" x14ac:dyDescent="0.25">
      <c r="A77" s="1" t="s">
        <v>58</v>
      </c>
      <c r="B77" s="49" t="s">
        <v>8</v>
      </c>
      <c r="C77" s="1" t="s">
        <v>9</v>
      </c>
      <c r="D77" s="1"/>
      <c r="E77" s="1" t="s">
        <v>11</v>
      </c>
    </row>
    <row r="78" spans="1:5" x14ac:dyDescent="0.25">
      <c r="A78" s="42" t="s">
        <v>259</v>
      </c>
      <c r="B78" s="50">
        <v>0.88</v>
      </c>
      <c r="C78" s="11" t="s">
        <v>87</v>
      </c>
    </row>
    <row r="79" spans="1:5" x14ac:dyDescent="0.25">
      <c r="A79" s="42" t="s">
        <v>259</v>
      </c>
      <c r="B79" s="50">
        <v>7.3333333333333334E-2</v>
      </c>
      <c r="C79" s="11" t="s">
        <v>87</v>
      </c>
    </row>
    <row r="80" spans="1:5" x14ac:dyDescent="0.25">
      <c r="A80" s="42" t="s">
        <v>59</v>
      </c>
      <c r="B80" s="50">
        <v>4.4000000000000007E-4</v>
      </c>
      <c r="C80" s="11" t="s">
        <v>60</v>
      </c>
    </row>
    <row r="81" spans="1:5" x14ac:dyDescent="0.25">
      <c r="A81" s="11" t="s">
        <v>255</v>
      </c>
      <c r="B81" s="50">
        <v>1.4911111111111113</v>
      </c>
      <c r="C81" s="11" t="s">
        <v>87</v>
      </c>
    </row>
    <row r="82" spans="1:5" x14ac:dyDescent="0.25">
      <c r="A82" s="42" t="s">
        <v>59</v>
      </c>
      <c r="B82" s="48">
        <v>5.6222222222222231E-4</v>
      </c>
      <c r="C82" s="42" t="s">
        <v>60</v>
      </c>
    </row>
    <row r="83" spans="1:5" x14ac:dyDescent="0.25">
      <c r="A83" s="11" t="s">
        <v>255</v>
      </c>
      <c r="B83" s="50">
        <v>7.3333333333333334E-2</v>
      </c>
      <c r="C83" s="11" t="s">
        <v>87</v>
      </c>
    </row>
    <row r="84" spans="1:5" x14ac:dyDescent="0.25">
      <c r="A84" s="42" t="s">
        <v>256</v>
      </c>
      <c r="B84" s="48">
        <v>1.49</v>
      </c>
      <c r="C84" s="42" t="s">
        <v>87</v>
      </c>
    </row>
    <row r="85" spans="1:5" x14ac:dyDescent="0.25">
      <c r="A85" s="42" t="s">
        <v>257</v>
      </c>
      <c r="B85" s="48">
        <v>3.324444444444445E-3</v>
      </c>
      <c r="C85" s="42" t="s">
        <v>60</v>
      </c>
    </row>
    <row r="86" spans="1:5" x14ac:dyDescent="0.25">
      <c r="A86" s="42" t="s">
        <v>258</v>
      </c>
      <c r="B86" s="48">
        <v>0.7088888888888889</v>
      </c>
      <c r="C86" s="42" t="s">
        <v>87</v>
      </c>
    </row>
    <row r="87" spans="1:5" x14ac:dyDescent="0.25">
      <c r="A87" s="42" t="s">
        <v>259</v>
      </c>
      <c r="B87" s="48">
        <v>2.4444444444444446E-2</v>
      </c>
      <c r="C87" s="42" t="s">
        <v>87</v>
      </c>
    </row>
    <row r="88" spans="1:5" x14ac:dyDescent="0.25">
      <c r="A88" s="11" t="s">
        <v>256</v>
      </c>
      <c r="B88" s="50">
        <v>0.7088888888888889</v>
      </c>
      <c r="C88" s="11" t="s">
        <v>87</v>
      </c>
    </row>
    <row r="89" spans="1:5" x14ac:dyDescent="0.25">
      <c r="A89" s="11" t="s">
        <v>256</v>
      </c>
      <c r="B89" s="50">
        <v>3.8377777777777782</v>
      </c>
      <c r="C89" s="11" t="s">
        <v>87</v>
      </c>
    </row>
    <row r="90" spans="1:5" x14ac:dyDescent="0.25">
      <c r="A90" s="11"/>
      <c r="B90" s="11"/>
      <c r="C90" s="11"/>
    </row>
    <row r="92" spans="1:5" x14ac:dyDescent="0.25">
      <c r="A92" s="1" t="s">
        <v>7</v>
      </c>
      <c r="B92" s="1" t="s">
        <v>8</v>
      </c>
      <c r="C92" s="1" t="s">
        <v>9</v>
      </c>
      <c r="D92" s="1" t="s">
        <v>10</v>
      </c>
      <c r="E92" s="1" t="s">
        <v>11</v>
      </c>
    </row>
    <row r="93" spans="1:5" x14ac:dyDescent="0.25">
      <c r="A93" s="32" t="s">
        <v>229</v>
      </c>
      <c r="B93" s="32">
        <v>1</v>
      </c>
      <c r="C93" s="32" t="s">
        <v>369</v>
      </c>
      <c r="D93" s="32">
        <v>100</v>
      </c>
      <c r="E93" s="32" t="s">
        <v>345</v>
      </c>
    </row>
    <row r="94" spans="1:5" x14ac:dyDescent="0.25">
      <c r="A94" s="1" t="s">
        <v>12</v>
      </c>
      <c r="B94" s="1" t="s">
        <v>8</v>
      </c>
      <c r="C94" s="1" t="s">
        <v>9</v>
      </c>
      <c r="D94" s="1"/>
      <c r="E94" s="1" t="s">
        <v>11</v>
      </c>
    </row>
    <row r="95" spans="1:5" x14ac:dyDescent="0.25">
      <c r="A95" s="30" t="s">
        <v>373</v>
      </c>
      <c r="B95" s="30">
        <v>370</v>
      </c>
      <c r="C95" s="30" t="s">
        <v>87</v>
      </c>
    </row>
    <row r="96" spans="1:5" x14ac:dyDescent="0.25">
      <c r="A96" s="30" t="s">
        <v>107</v>
      </c>
      <c r="B96" s="30">
        <v>677</v>
      </c>
      <c r="C96" s="30" t="s">
        <v>87</v>
      </c>
    </row>
    <row r="97" spans="1:5" x14ac:dyDescent="0.25">
      <c r="A97" s="30"/>
      <c r="B97" s="30"/>
      <c r="C97" s="30"/>
    </row>
    <row r="99" spans="1:5" x14ac:dyDescent="0.25">
      <c r="A99" s="1" t="s">
        <v>7</v>
      </c>
      <c r="B99" s="1" t="s">
        <v>8</v>
      </c>
      <c r="C99" s="1" t="s">
        <v>9</v>
      </c>
      <c r="D99" s="1" t="s">
        <v>10</v>
      </c>
      <c r="E99" s="1" t="s">
        <v>11</v>
      </c>
    </row>
    <row r="100" spans="1:5" x14ac:dyDescent="0.25">
      <c r="A100" s="32" t="s">
        <v>222</v>
      </c>
      <c r="B100" s="32">
        <v>10</v>
      </c>
      <c r="C100" s="32" t="s">
        <v>87</v>
      </c>
      <c r="D100" s="32">
        <v>100</v>
      </c>
    </row>
    <row r="101" spans="1:5" x14ac:dyDescent="0.25">
      <c r="A101" s="1" t="s">
        <v>12</v>
      </c>
      <c r="B101" s="1" t="s">
        <v>8</v>
      </c>
      <c r="C101" s="1" t="s">
        <v>9</v>
      </c>
      <c r="D101" s="1"/>
      <c r="E101" s="1" t="s">
        <v>11</v>
      </c>
    </row>
    <row r="102" spans="1:5" x14ac:dyDescent="0.25">
      <c r="A102" s="30" t="s">
        <v>260</v>
      </c>
      <c r="B102" s="30">
        <v>9.5000000000000001E-2</v>
      </c>
      <c r="C102" s="30" t="s">
        <v>87</v>
      </c>
    </row>
    <row r="103" spans="1:5" x14ac:dyDescent="0.25">
      <c r="A103" s="30" t="s">
        <v>261</v>
      </c>
      <c r="B103" s="30">
        <v>0.21</v>
      </c>
      <c r="C103" s="30" t="s">
        <v>87</v>
      </c>
    </row>
    <row r="104" spans="1:5" x14ac:dyDescent="0.25">
      <c r="A104" s="30" t="s">
        <v>262</v>
      </c>
      <c r="B104" s="30">
        <v>6.4999999999999997E-4</v>
      </c>
      <c r="C104" s="30" t="s">
        <v>87</v>
      </c>
    </row>
    <row r="105" spans="1:5" x14ac:dyDescent="0.25">
      <c r="A105" s="30" t="s">
        <v>263</v>
      </c>
      <c r="B105" s="30">
        <v>1.9E-3</v>
      </c>
      <c r="C105" s="30" t="s">
        <v>87</v>
      </c>
    </row>
    <row r="106" spans="1:5" x14ac:dyDescent="0.25">
      <c r="A106" s="30" t="s">
        <v>17</v>
      </c>
      <c r="B106" s="30">
        <v>0.39100000000000001</v>
      </c>
      <c r="C106" s="30" t="s">
        <v>87</v>
      </c>
    </row>
    <row r="107" spans="1:5" x14ac:dyDescent="0.25">
      <c r="A107" s="30" t="s">
        <v>264</v>
      </c>
      <c r="B107" s="30">
        <v>7.423</v>
      </c>
      <c r="C107" s="30" t="s">
        <v>87</v>
      </c>
    </row>
    <row r="108" spans="1:5" x14ac:dyDescent="0.25">
      <c r="A108" s="30"/>
      <c r="B108" s="30"/>
      <c r="C108" s="30"/>
    </row>
    <row r="109" spans="1:5" x14ac:dyDescent="0.25">
      <c r="A109" s="30"/>
      <c r="B109" s="30"/>
      <c r="C109" s="30"/>
    </row>
    <row r="110" spans="1:5" x14ac:dyDescent="0.25">
      <c r="A110" s="1" t="s">
        <v>7</v>
      </c>
      <c r="B110" s="1" t="s">
        <v>8</v>
      </c>
      <c r="C110" s="1" t="s">
        <v>9</v>
      </c>
      <c r="D110" s="1" t="s">
        <v>10</v>
      </c>
      <c r="E110" s="1" t="s">
        <v>11</v>
      </c>
    </row>
    <row r="111" spans="1:5" x14ac:dyDescent="0.25">
      <c r="A111" s="32" t="s">
        <v>244</v>
      </c>
      <c r="B111" s="32">
        <v>0.02</v>
      </c>
      <c r="C111" s="32" t="s">
        <v>352</v>
      </c>
      <c r="D111" s="32">
        <v>100</v>
      </c>
      <c r="E111" s="32" t="s">
        <v>345</v>
      </c>
    </row>
    <row r="112" spans="1:5" x14ac:dyDescent="0.25">
      <c r="A112" s="1" t="s">
        <v>12</v>
      </c>
      <c r="B112" s="1" t="s">
        <v>8</v>
      </c>
      <c r="C112" s="1" t="s">
        <v>9</v>
      </c>
      <c r="D112" s="1"/>
      <c r="E112" s="1" t="s">
        <v>11</v>
      </c>
    </row>
    <row r="113" spans="1:5" x14ac:dyDescent="0.25">
      <c r="A113" s="30" t="s">
        <v>241</v>
      </c>
      <c r="B113" s="30">
        <v>0.02</v>
      </c>
      <c r="C113" s="30" t="s">
        <v>87</v>
      </c>
    </row>
    <row r="114" spans="1:5" x14ac:dyDescent="0.25">
      <c r="A114" s="30" t="s">
        <v>367</v>
      </c>
      <c r="B114" s="30">
        <v>0.91</v>
      </c>
      <c r="C114" s="30" t="s">
        <v>87</v>
      </c>
    </row>
    <row r="115" spans="1:5" x14ac:dyDescent="0.25">
      <c r="A115" s="30" t="s">
        <v>233</v>
      </c>
      <c r="B115" s="30">
        <v>0.01</v>
      </c>
      <c r="C115" s="30" t="s">
        <v>87</v>
      </c>
    </row>
    <row r="116" spans="1:5" x14ac:dyDescent="0.25">
      <c r="A116" s="3" t="s">
        <v>232</v>
      </c>
      <c r="B116" s="30">
        <v>0.01</v>
      </c>
      <c r="C116" s="30" t="s">
        <v>87</v>
      </c>
    </row>
    <row r="117" spans="1:5" x14ac:dyDescent="0.25">
      <c r="A117" s="30" t="s">
        <v>368</v>
      </c>
      <c r="B117" s="30">
        <v>0.03</v>
      </c>
      <c r="C117" s="30" t="s">
        <v>87</v>
      </c>
    </row>
    <row r="118" spans="1:5" x14ac:dyDescent="0.25">
      <c r="A118" s="30" t="s">
        <v>226</v>
      </c>
      <c r="B118" s="30">
        <v>0.03</v>
      </c>
      <c r="C118" s="30" t="s">
        <v>87</v>
      </c>
    </row>
    <row r="119" spans="1:5" x14ac:dyDescent="0.25">
      <c r="A119" s="30"/>
      <c r="B119" s="30"/>
      <c r="C119" s="30"/>
    </row>
    <row r="120" spans="1:5" x14ac:dyDescent="0.25">
      <c r="A120" s="30"/>
      <c r="B120" s="30"/>
      <c r="C120" s="30"/>
    </row>
    <row r="121" spans="1:5" x14ac:dyDescent="0.25">
      <c r="A121" s="1" t="s">
        <v>7</v>
      </c>
      <c r="B121" s="1" t="s">
        <v>8</v>
      </c>
      <c r="C121" s="1" t="s">
        <v>9</v>
      </c>
      <c r="D121" s="1" t="s">
        <v>10</v>
      </c>
      <c r="E121" s="1" t="s">
        <v>11</v>
      </c>
    </row>
    <row r="122" spans="1:5" x14ac:dyDescent="0.25">
      <c r="A122" s="42" t="s">
        <v>245</v>
      </c>
      <c r="B122" s="30">
        <v>0.3</v>
      </c>
      <c r="C122" s="30" t="s">
        <v>369</v>
      </c>
      <c r="D122" s="32">
        <v>100</v>
      </c>
      <c r="E122" s="32" t="s">
        <v>345</v>
      </c>
    </row>
    <row r="123" spans="1:5" x14ac:dyDescent="0.25">
      <c r="A123" s="1" t="s">
        <v>12</v>
      </c>
      <c r="B123" s="1" t="s">
        <v>8</v>
      </c>
      <c r="C123" s="1" t="s">
        <v>9</v>
      </c>
      <c r="D123" s="1"/>
      <c r="E123" s="1" t="s">
        <v>11</v>
      </c>
    </row>
    <row r="124" spans="1:5" x14ac:dyDescent="0.25">
      <c r="A124" s="30" t="s">
        <v>370</v>
      </c>
      <c r="B124" s="30">
        <v>7012</v>
      </c>
      <c r="C124" s="30" t="s">
        <v>87</v>
      </c>
    </row>
    <row r="125" spans="1:5" x14ac:dyDescent="0.25">
      <c r="A125" s="30" t="s">
        <v>371</v>
      </c>
      <c r="B125" s="30">
        <v>30.08</v>
      </c>
      <c r="C125" s="30" t="s">
        <v>87</v>
      </c>
    </row>
    <row r="126" spans="1:5" x14ac:dyDescent="0.25">
      <c r="A126" s="30" t="s">
        <v>240</v>
      </c>
      <c r="B126" s="30">
        <v>270</v>
      </c>
      <c r="C126" s="30" t="s">
        <v>87</v>
      </c>
    </row>
    <row r="127" spans="1:5" x14ac:dyDescent="0.25">
      <c r="A127" s="30"/>
      <c r="B127" s="30"/>
      <c r="C127" s="30"/>
    </row>
    <row r="128" spans="1:5" x14ac:dyDescent="0.25">
      <c r="A128" s="30"/>
      <c r="B128" s="30"/>
      <c r="C128" s="30"/>
    </row>
    <row r="129" spans="1:5" x14ac:dyDescent="0.25">
      <c r="A129" s="1" t="s">
        <v>7</v>
      </c>
      <c r="B129" s="1" t="s">
        <v>8</v>
      </c>
      <c r="C129" s="1" t="s">
        <v>9</v>
      </c>
      <c r="D129" s="1" t="s">
        <v>10</v>
      </c>
      <c r="E129" s="1" t="s">
        <v>11</v>
      </c>
    </row>
    <row r="130" spans="1:5" x14ac:dyDescent="0.25">
      <c r="A130" s="42" t="s">
        <v>372</v>
      </c>
      <c r="B130" s="30">
        <v>0.02</v>
      </c>
      <c r="C130" s="30" t="s">
        <v>352</v>
      </c>
      <c r="D130" s="32">
        <v>100</v>
      </c>
      <c r="E130" s="32" t="s">
        <v>345</v>
      </c>
    </row>
    <row r="131" spans="1:5" x14ac:dyDescent="0.25">
      <c r="A131" s="1" t="s">
        <v>12</v>
      </c>
      <c r="B131" s="1" t="s">
        <v>8</v>
      </c>
      <c r="C131" s="1" t="s">
        <v>9</v>
      </c>
      <c r="D131" s="1"/>
      <c r="E131" s="1" t="s">
        <v>11</v>
      </c>
    </row>
    <row r="132" spans="1:5" x14ac:dyDescent="0.25">
      <c r="A132" s="3" t="s">
        <v>244</v>
      </c>
      <c r="B132" s="30">
        <v>0.02</v>
      </c>
      <c r="C132" s="30" t="s">
        <v>352</v>
      </c>
    </row>
    <row r="133" spans="1:5" x14ac:dyDescent="0.25">
      <c r="A133" s="30" t="s">
        <v>233</v>
      </c>
      <c r="B133" s="30">
        <v>0.02</v>
      </c>
      <c r="C133" s="30" t="s">
        <v>87</v>
      </c>
    </row>
    <row r="134" spans="1:5" x14ac:dyDescent="0.25">
      <c r="A134" s="3" t="s">
        <v>232</v>
      </c>
      <c r="B134" s="30">
        <v>0.01</v>
      </c>
      <c r="C134" s="30" t="s">
        <v>87</v>
      </c>
    </row>
    <row r="135" spans="1:5" x14ac:dyDescent="0.25">
      <c r="A135" s="32" t="s">
        <v>238</v>
      </c>
      <c r="B135" s="42">
        <v>0.31</v>
      </c>
      <c r="C135" s="42" t="s">
        <v>87</v>
      </c>
    </row>
    <row r="136" spans="1:5" x14ac:dyDescent="0.25">
      <c r="A136" s="32" t="s">
        <v>242</v>
      </c>
      <c r="B136" s="42">
        <v>0.06</v>
      </c>
      <c r="C136" s="42" t="s">
        <v>87</v>
      </c>
    </row>
    <row r="139" spans="1:5" x14ac:dyDescent="0.25">
      <c r="A139" s="1" t="s">
        <v>7</v>
      </c>
      <c r="B139" s="1" t="s">
        <v>8</v>
      </c>
      <c r="C139" s="1" t="s">
        <v>9</v>
      </c>
      <c r="D139" s="1" t="s">
        <v>10</v>
      </c>
      <c r="E139" s="1" t="s">
        <v>11</v>
      </c>
    </row>
    <row r="140" spans="1:5" x14ac:dyDescent="0.25">
      <c r="A140" s="32" t="s">
        <v>232</v>
      </c>
      <c r="B140" s="32">
        <v>1</v>
      </c>
      <c r="C140" s="32" t="s">
        <v>28</v>
      </c>
      <c r="D140" s="32">
        <v>100</v>
      </c>
      <c r="E140" s="32" t="s">
        <v>345</v>
      </c>
    </row>
    <row r="141" spans="1:5" x14ac:dyDescent="0.25">
      <c r="A141" s="1" t="s">
        <v>12</v>
      </c>
      <c r="B141" s="1" t="s">
        <v>8</v>
      </c>
      <c r="C141" s="1" t="s">
        <v>9</v>
      </c>
      <c r="D141" s="1"/>
      <c r="E141" s="1" t="s">
        <v>11</v>
      </c>
    </row>
    <row r="142" spans="1:5" x14ac:dyDescent="0.25">
      <c r="A142" s="30" t="s">
        <v>265</v>
      </c>
      <c r="B142" s="30">
        <v>2.4</v>
      </c>
      <c r="C142" s="30" t="s">
        <v>87</v>
      </c>
    </row>
    <row r="143" spans="1:5" x14ac:dyDescent="0.25">
      <c r="A143" s="30" t="s">
        <v>240</v>
      </c>
      <c r="B143" s="30">
        <v>1</v>
      </c>
      <c r="C143" s="30" t="s">
        <v>28</v>
      </c>
    </row>
    <row r="146" spans="1:1" x14ac:dyDescent="0.25">
      <c r="A146" s="32" t="s">
        <v>346</v>
      </c>
    </row>
  </sheetData>
  <hyperlinks>
    <hyperlink ref="A116" location="'FGF-2'!A123" display="HEPES" xr:uid="{A0133373-5121-461D-BAED-806370BB4C51}"/>
    <hyperlink ref="A132" location="'FGF-2'!A106" display="Affinity resin in binding buffer" xr:uid="{123DF7EB-861C-4381-AD19-CB1BF2C85E3B}"/>
    <hyperlink ref="A134" location="'FGF-2'!A123" display="HEPES" xr:uid="{3C220BBC-BA46-4760-BA02-F3696330FF8C}"/>
    <hyperlink ref="A4" location="'FGF-2'!A100" display="Tryptone" xr:uid="{A8C4D810-6556-4B67-90CC-B6A555D4108A}"/>
    <hyperlink ref="A15" location="'FGF-2'!A139" display="HEPES" xr:uid="{6352CBDE-DAB0-4C90-9351-FBDC734D1290}"/>
    <hyperlink ref="A75" location="'Finland electricity'!A1" display="Electricity grid mix {FI}" xr:uid="{39C4038D-0666-4A0E-8E61-0455F10DEDAD}"/>
    <hyperlink ref="A73" location="'Finland electricity'!A1" display="Electricity grid mix {FI}" xr:uid="{D59F812F-0AC6-4A29-84DF-9ABC7157F3F8}"/>
    <hyperlink ref="A63" location="'Finland electricity'!A1" display="Electricity grid mix {FI}" xr:uid="{372B61D8-43C2-49A7-9D2D-E8A12E557F98}"/>
    <hyperlink ref="A57" location="'Finland electricity'!A1" display="Electricity grid mix {FI}" xr:uid="{8C7F10E8-D68D-4826-BD57-F0A3C10F0D4E}"/>
    <hyperlink ref="A48" location="'Finland electricity'!A1" display="Electricity grid mix {FI}" xr:uid="{E4532E84-0053-43CA-9DFC-CEFA16D4AF1E}"/>
    <hyperlink ref="A42" location="'Finland electricity'!A1" display="Electricity grid mix {FI}" xr:uid="{3B8C3B09-2494-4379-8647-071A9CC092BD}"/>
    <hyperlink ref="A37" location="'Finland electricity'!A1" display="Electricity grid mix {FI}" xr:uid="{B6C1E6A4-19EA-492E-B4C1-86C67EEC3482}"/>
    <hyperlink ref="A26" location="'Finland electricity'!A1" display="Electricity grid mix {FI}" xr:uid="{1F40CF26-25EE-453A-9598-70390C8301CE}"/>
    <hyperlink ref="A25" location="'Finland electricity'!A1" display="Electricity grid mix {FI}" xr:uid="{1062D9DC-7707-4CE7-8746-975F8F6778B5}"/>
    <hyperlink ref="A22" location="'Finland electricity'!A1" display="Electricity grid mix {FI}" xr:uid="{F6332186-FA73-47A3-96DD-2EB7970DCBF5}"/>
    <hyperlink ref="A10" location="'Finland electricity'!A1" display="Electricity grid mix {FI}" xr:uid="{8372CAF4-C9E1-4B96-895F-C5BDB9FE5ECC}"/>
    <hyperlink ref="A14" location="'Finland electricity'!A1" display="Electricity grid mix {FI}" xr:uid="{68ADBB1B-27D0-4455-BA91-A39BF1F344E6}"/>
    <hyperlink ref="A8" location="'Finland electricity'!A1" display="Electricity grid mix {FI}" xr:uid="{49214BBD-4401-4886-97F9-4FE2E91DADFE}"/>
    <hyperlink ref="A33" location="'FGF-2'!A110" display="Affinity resin in binding buffer" xr:uid="{7FACC7A1-44C1-4D57-86BD-E3628DF9BC1F}"/>
    <hyperlink ref="A69" location="'FGF-2'!A129" display="washed ni-nta" xr:uid="{2C8E266B-E323-41B4-93D8-4AD25F471517}"/>
    <hyperlink ref="A70" location="'FGF-2'!A116" display="Pierce Coomassie Plus Reagent" xr:uid="{207E2EAA-91AE-4F57-A47F-1D7043377549}"/>
    <hyperlink ref="A53" location="'FGF-2'!A121" display="Pierce Coomassie Plus Reagent" xr:uid="{F92B9D38-9335-4A5D-BA43-9022E6B43FCF}"/>
    <hyperlink ref="A12" location="'FGF-2'!A92" display="5% bleach solution" xr:uid="{4C41F5FE-E52E-4AA7-A095-3363D693FB65}"/>
    <hyperlink ref="A30" location="'FGF-2'!A139" display="HEPES" xr:uid="{4013D998-891B-4D37-89F0-7A88E0DA7001}"/>
    <hyperlink ref="A38" location="'FGF-2'!A139" display="HEPES" xr:uid="{CBEB8875-8E5B-41F9-8645-5CAF3934F50A}"/>
    <hyperlink ref="A43" location="'FGF-2'!A139" display="HEPES" xr:uid="{9049C917-0190-4218-A753-D800BD2DEC2F}"/>
    <hyperlink ref="A49" location="'FGF-2'!A139" display="HEPES" xr:uid="{D16ACC2F-266A-4101-A9A8-C582E1BC8CBF}"/>
    <hyperlink ref="A58" location="'FGF-2'!A139" display="HEPES" xr:uid="{023D7408-719A-4CFE-897D-551CECB1FECA}"/>
    <hyperlink ref="A66" location="'FGF-2'!A139" display="HEPES" xr:uid="{62F51942-58EC-4BB0-ACBD-8276DE560EAA}"/>
    <hyperlink ref="A64" location="'FGF-2'!A110" display="Affinity resin in binding buffer" xr:uid="{B4BCE8FE-19B3-4099-8793-0EFAD6553EA2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354DA-E6B8-4BC0-BD3A-D3EA2F4E6B4D}">
  <dimension ref="A1:E146"/>
  <sheetViews>
    <sheetView zoomScaleNormal="100" workbookViewId="0"/>
  </sheetViews>
  <sheetFormatPr defaultRowHeight="15" x14ac:dyDescent="0.25"/>
  <cols>
    <col min="1" max="1" width="155.140625" style="32" customWidth="1"/>
    <col min="2" max="2" width="12" style="32" bestFit="1" customWidth="1"/>
    <col min="3" max="3" width="4.5703125" style="32" bestFit="1" customWidth="1"/>
    <col min="4" max="4" width="11" style="32" bestFit="1" customWidth="1"/>
    <col min="5" max="5" width="54.140625" style="32" bestFit="1" customWidth="1"/>
    <col min="6" max="16384" width="9.140625" style="32"/>
  </cols>
  <sheetData>
    <row r="1" spans="1:5" x14ac:dyDescent="0.2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 x14ac:dyDescent="0.25">
      <c r="A2" s="32" t="s">
        <v>359</v>
      </c>
      <c r="B2" s="32">
        <v>0.91</v>
      </c>
      <c r="C2" s="32" t="s">
        <v>1</v>
      </c>
      <c r="D2" s="32">
        <v>100</v>
      </c>
      <c r="E2" s="32" t="s">
        <v>345</v>
      </c>
    </row>
    <row r="3" spans="1:5" x14ac:dyDescent="0.25">
      <c r="A3" s="1" t="s">
        <v>12</v>
      </c>
      <c r="B3" s="1" t="s">
        <v>8</v>
      </c>
      <c r="C3" s="1" t="s">
        <v>9</v>
      </c>
      <c r="D3" s="1"/>
      <c r="E3" s="1" t="s">
        <v>11</v>
      </c>
    </row>
    <row r="4" spans="1:5" x14ac:dyDescent="0.25">
      <c r="A4" s="3" t="s">
        <v>222</v>
      </c>
      <c r="B4" s="44">
        <v>1.8</v>
      </c>
      <c r="C4" s="32" t="s">
        <v>87</v>
      </c>
    </row>
    <row r="5" spans="1:5" x14ac:dyDescent="0.25">
      <c r="A5" s="32" t="s">
        <v>223</v>
      </c>
      <c r="B5" s="44">
        <v>0.92</v>
      </c>
      <c r="C5" s="32" t="s">
        <v>87</v>
      </c>
    </row>
    <row r="6" spans="1:5" x14ac:dyDescent="0.25">
      <c r="A6" s="32" t="s">
        <v>224</v>
      </c>
      <c r="B6" s="44">
        <v>1.8</v>
      </c>
      <c r="C6" s="32" t="s">
        <v>87</v>
      </c>
    </row>
    <row r="7" spans="1:5" x14ac:dyDescent="0.25">
      <c r="A7" s="32" t="s">
        <v>225</v>
      </c>
      <c r="B7" s="44">
        <v>0.17599999999999999</v>
      </c>
      <c r="C7" s="32" t="s">
        <v>28</v>
      </c>
    </row>
    <row r="8" spans="1:5" x14ac:dyDescent="0.25">
      <c r="A8" s="3" t="s">
        <v>317</v>
      </c>
      <c r="B8" s="44">
        <v>0.04</v>
      </c>
      <c r="C8" s="32" t="s">
        <v>48</v>
      </c>
    </row>
    <row r="9" spans="1:5" x14ac:dyDescent="0.25">
      <c r="A9" s="26" t="s">
        <v>226</v>
      </c>
      <c r="B9" s="45">
        <v>1.44</v>
      </c>
      <c r="C9" s="26" t="s">
        <v>87</v>
      </c>
      <c r="D9" s="26"/>
      <c r="E9" s="26" t="s">
        <v>227</v>
      </c>
    </row>
    <row r="10" spans="1:5" x14ac:dyDescent="0.25">
      <c r="A10" s="3" t="s">
        <v>317</v>
      </c>
      <c r="B10" s="46">
        <v>0.04</v>
      </c>
      <c r="C10" s="30" t="s">
        <v>48</v>
      </c>
    </row>
    <row r="11" spans="1:5" x14ac:dyDescent="0.25">
      <c r="A11" s="27" t="s">
        <v>226</v>
      </c>
      <c r="B11" s="47">
        <v>0.12</v>
      </c>
      <c r="C11" s="27" t="s">
        <v>87</v>
      </c>
      <c r="D11" s="26"/>
      <c r="E11" s="28" t="s">
        <v>228</v>
      </c>
    </row>
    <row r="12" spans="1:5" x14ac:dyDescent="0.25">
      <c r="A12" s="3" t="s">
        <v>229</v>
      </c>
      <c r="B12" s="46">
        <v>1.8E-3</v>
      </c>
      <c r="C12" s="30" t="s">
        <v>60</v>
      </c>
    </row>
    <row r="13" spans="1:5" x14ac:dyDescent="0.25">
      <c r="A13" s="30" t="s">
        <v>230</v>
      </c>
      <c r="B13" s="46">
        <v>5.5999999999999995E-4</v>
      </c>
      <c r="C13" s="30" t="s">
        <v>28</v>
      </c>
    </row>
    <row r="14" spans="1:5" x14ac:dyDescent="0.25">
      <c r="A14" s="51" t="s">
        <v>317</v>
      </c>
      <c r="B14" s="47">
        <v>1.6754079254079238E-2</v>
      </c>
      <c r="C14" s="27" t="s">
        <v>48</v>
      </c>
      <c r="D14" s="26"/>
      <c r="E14" s="26" t="s">
        <v>231</v>
      </c>
    </row>
    <row r="15" spans="1:5" x14ac:dyDescent="0.25">
      <c r="A15" s="3" t="s">
        <v>232</v>
      </c>
      <c r="B15" s="46">
        <v>0.08</v>
      </c>
      <c r="C15" s="30" t="s">
        <v>87</v>
      </c>
    </row>
    <row r="16" spans="1:5" x14ac:dyDescent="0.25">
      <c r="A16" s="30" t="s">
        <v>233</v>
      </c>
      <c r="B16" s="46">
        <v>0.08</v>
      </c>
      <c r="C16" s="30" t="s">
        <v>87</v>
      </c>
    </row>
    <row r="17" spans="1:5" x14ac:dyDescent="0.25">
      <c r="A17" s="30" t="s">
        <v>242</v>
      </c>
      <c r="B17" s="46">
        <v>0.36</v>
      </c>
      <c r="C17" s="30" t="s">
        <v>87</v>
      </c>
    </row>
    <row r="18" spans="1:5" x14ac:dyDescent="0.25">
      <c r="A18" s="30" t="s">
        <v>235</v>
      </c>
      <c r="B18" s="46">
        <v>5.44</v>
      </c>
      <c r="C18" s="30" t="s">
        <v>87</v>
      </c>
    </row>
    <row r="19" spans="1:5" x14ac:dyDescent="0.25">
      <c r="A19" s="30" t="s">
        <v>236</v>
      </c>
      <c r="B19" s="46">
        <v>0.04</v>
      </c>
      <c r="C19" s="30" t="s">
        <v>87</v>
      </c>
    </row>
    <row r="20" spans="1:5" x14ac:dyDescent="0.25">
      <c r="A20" s="30" t="s">
        <v>237</v>
      </c>
      <c r="B20" s="46">
        <v>0.52</v>
      </c>
      <c r="C20" s="30" t="s">
        <v>87</v>
      </c>
    </row>
    <row r="21" spans="1:5" x14ac:dyDescent="0.25">
      <c r="A21" s="30" t="s">
        <v>226</v>
      </c>
      <c r="B21" s="46">
        <v>1.92</v>
      </c>
      <c r="C21" s="30" t="s">
        <v>87</v>
      </c>
    </row>
    <row r="22" spans="1:5" x14ac:dyDescent="0.25">
      <c r="A22" s="3" t="s">
        <v>317</v>
      </c>
      <c r="B22" s="46">
        <v>9.0909090909088003E-5</v>
      </c>
      <c r="C22" s="30" t="s">
        <v>48</v>
      </c>
    </row>
    <row r="23" spans="1:5" x14ac:dyDescent="0.25">
      <c r="A23" s="27" t="s">
        <v>238</v>
      </c>
      <c r="B23" s="47">
        <v>1.8181818181818199E-3</v>
      </c>
      <c r="C23" s="27" t="s">
        <v>87</v>
      </c>
      <c r="D23" s="26"/>
      <c r="E23" s="26" t="s">
        <v>239</v>
      </c>
    </row>
    <row r="24" spans="1:5" x14ac:dyDescent="0.25">
      <c r="A24" s="30" t="s">
        <v>240</v>
      </c>
      <c r="B24" s="46">
        <v>0.08</v>
      </c>
      <c r="C24" s="30" t="s">
        <v>28</v>
      </c>
    </row>
    <row r="25" spans="1:5" x14ac:dyDescent="0.25">
      <c r="A25" s="3" t="s">
        <v>317</v>
      </c>
      <c r="B25" s="46">
        <v>1.5151515151515161E-2</v>
      </c>
      <c r="C25" s="30" t="s">
        <v>48</v>
      </c>
    </row>
    <row r="26" spans="1:5" x14ac:dyDescent="0.25">
      <c r="A26" s="3" t="s">
        <v>317</v>
      </c>
      <c r="B26" s="46">
        <v>3.9053758741258758E-3</v>
      </c>
      <c r="C26" s="30" t="s">
        <v>48</v>
      </c>
    </row>
    <row r="27" spans="1:5" x14ac:dyDescent="0.25">
      <c r="A27" s="30" t="s">
        <v>241</v>
      </c>
      <c r="B27" s="46">
        <v>0.08</v>
      </c>
      <c r="C27" s="30" t="s">
        <v>87</v>
      </c>
    </row>
    <row r="28" spans="1:5" x14ac:dyDescent="0.25">
      <c r="A28" s="30" t="s">
        <v>225</v>
      </c>
      <c r="B28" s="46">
        <v>3.64E-3</v>
      </c>
      <c r="C28" s="30" t="s">
        <v>28</v>
      </c>
    </row>
    <row r="29" spans="1:5" x14ac:dyDescent="0.25">
      <c r="A29" s="30" t="s">
        <v>224</v>
      </c>
      <c r="B29" s="46">
        <v>0.04</v>
      </c>
      <c r="C29" s="30" t="s">
        <v>87</v>
      </c>
    </row>
    <row r="30" spans="1:5" x14ac:dyDescent="0.25">
      <c r="A30" s="3" t="s">
        <v>232</v>
      </c>
      <c r="B30" s="46">
        <v>0.04</v>
      </c>
      <c r="C30" s="30" t="s">
        <v>87</v>
      </c>
    </row>
    <row r="31" spans="1:5" x14ac:dyDescent="0.25">
      <c r="A31" s="30" t="s">
        <v>242</v>
      </c>
      <c r="B31" s="46">
        <v>0.12</v>
      </c>
      <c r="C31" s="30" t="s">
        <v>87</v>
      </c>
    </row>
    <row r="32" spans="1:5" x14ac:dyDescent="0.25">
      <c r="A32" s="30" t="s">
        <v>243</v>
      </c>
      <c r="B32" s="46">
        <v>0.12</v>
      </c>
      <c r="C32" s="30" t="s">
        <v>87</v>
      </c>
    </row>
    <row r="33" spans="1:4" x14ac:dyDescent="0.25">
      <c r="A33" s="35" t="s">
        <v>244</v>
      </c>
      <c r="B33" s="48">
        <v>8.0000000000000007E-5</v>
      </c>
      <c r="C33" s="42" t="s">
        <v>60</v>
      </c>
      <c r="D33" s="11"/>
    </row>
    <row r="34" spans="1:4" x14ac:dyDescent="0.25">
      <c r="A34" s="30" t="s">
        <v>236</v>
      </c>
      <c r="B34" s="46">
        <v>0.04</v>
      </c>
      <c r="C34" s="30" t="s">
        <v>87</v>
      </c>
    </row>
    <row r="35" spans="1:4" x14ac:dyDescent="0.25">
      <c r="A35" s="30" t="s">
        <v>226</v>
      </c>
      <c r="B35" s="46">
        <v>1.92</v>
      </c>
      <c r="C35" s="30" t="s">
        <v>87</v>
      </c>
    </row>
    <row r="36" spans="1:4" x14ac:dyDescent="0.25">
      <c r="A36" s="30" t="s">
        <v>237</v>
      </c>
      <c r="B36" s="46">
        <v>0.52</v>
      </c>
      <c r="C36" s="30" t="s">
        <v>87</v>
      </c>
    </row>
    <row r="37" spans="1:4" x14ac:dyDescent="0.25">
      <c r="A37" s="3" t="s">
        <v>317</v>
      </c>
      <c r="B37" s="46">
        <v>2.7446315142408322E-3</v>
      </c>
      <c r="C37" s="30" t="s">
        <v>48</v>
      </c>
    </row>
    <row r="38" spans="1:4" x14ac:dyDescent="0.25">
      <c r="A38" s="3" t="s">
        <v>232</v>
      </c>
      <c r="B38" s="46">
        <v>0.16</v>
      </c>
      <c r="C38" s="30" t="s">
        <v>87</v>
      </c>
    </row>
    <row r="39" spans="1:4" x14ac:dyDescent="0.25">
      <c r="A39" s="30" t="s">
        <v>224</v>
      </c>
      <c r="B39" s="46">
        <v>0.24</v>
      </c>
      <c r="C39" s="30" t="s">
        <v>87</v>
      </c>
    </row>
    <row r="40" spans="1:4" x14ac:dyDescent="0.25">
      <c r="A40" s="30" t="s">
        <v>238</v>
      </c>
      <c r="B40" s="46">
        <v>0.04</v>
      </c>
      <c r="C40" s="30" t="s">
        <v>87</v>
      </c>
    </row>
    <row r="41" spans="1:4" x14ac:dyDescent="0.25">
      <c r="A41" s="30" t="s">
        <v>234</v>
      </c>
      <c r="B41" s="46">
        <v>0.88</v>
      </c>
      <c r="C41" s="30" t="s">
        <v>87</v>
      </c>
    </row>
    <row r="42" spans="1:4" x14ac:dyDescent="0.25">
      <c r="A42" s="3" t="s">
        <v>317</v>
      </c>
      <c r="B42" s="46">
        <v>2.345313601127556E-5</v>
      </c>
      <c r="C42" s="30" t="s">
        <v>48</v>
      </c>
    </row>
    <row r="43" spans="1:4" x14ac:dyDescent="0.25">
      <c r="A43" s="3" t="s">
        <v>232</v>
      </c>
      <c r="B43" s="46">
        <v>0.04</v>
      </c>
      <c r="C43" s="30" t="s">
        <v>87</v>
      </c>
    </row>
    <row r="44" spans="1:4" x14ac:dyDescent="0.25">
      <c r="A44" s="30" t="s">
        <v>224</v>
      </c>
      <c r="B44" s="46">
        <v>0.08</v>
      </c>
      <c r="C44" s="30" t="s">
        <v>87</v>
      </c>
    </row>
    <row r="45" spans="1:4" x14ac:dyDescent="0.25">
      <c r="A45" s="30" t="s">
        <v>238</v>
      </c>
      <c r="B45" s="46">
        <v>0</v>
      </c>
      <c r="C45" s="30" t="s">
        <v>87</v>
      </c>
    </row>
    <row r="46" spans="1:4" x14ac:dyDescent="0.25">
      <c r="A46" s="30" t="s">
        <v>234</v>
      </c>
      <c r="B46" s="46">
        <v>0.28000000000000003</v>
      </c>
      <c r="C46" s="30" t="s">
        <v>87</v>
      </c>
    </row>
    <row r="47" spans="1:4" x14ac:dyDescent="0.25">
      <c r="A47" s="30" t="s">
        <v>238</v>
      </c>
      <c r="B47" s="46">
        <v>9.0909090909090801E-3</v>
      </c>
      <c r="C47" s="30" t="s">
        <v>87</v>
      </c>
    </row>
    <row r="48" spans="1:4" x14ac:dyDescent="0.25">
      <c r="A48" s="3" t="s">
        <v>317</v>
      </c>
      <c r="B48" s="46">
        <v>1.7358786968103279E-5</v>
      </c>
      <c r="C48" s="30" t="s">
        <v>48</v>
      </c>
    </row>
    <row r="49" spans="1:5" x14ac:dyDescent="0.25">
      <c r="A49" s="3" t="s">
        <v>232</v>
      </c>
      <c r="B49" s="46">
        <v>0.04</v>
      </c>
      <c r="C49" s="30" t="s">
        <v>87</v>
      </c>
    </row>
    <row r="50" spans="1:5" x14ac:dyDescent="0.25">
      <c r="A50" s="30" t="s">
        <v>233</v>
      </c>
      <c r="B50" s="46">
        <v>0.04</v>
      </c>
      <c r="C50" s="30" t="s">
        <v>87</v>
      </c>
    </row>
    <row r="51" spans="1:5" x14ac:dyDescent="0.25">
      <c r="A51" s="30" t="s">
        <v>238</v>
      </c>
      <c r="B51" s="46">
        <v>0.04</v>
      </c>
      <c r="C51" s="30" t="s">
        <v>87</v>
      </c>
    </row>
    <row r="52" spans="1:5" x14ac:dyDescent="0.25">
      <c r="A52" s="30" t="s">
        <v>242</v>
      </c>
      <c r="B52" s="46">
        <v>0.12</v>
      </c>
      <c r="C52" s="30" t="s">
        <v>87</v>
      </c>
    </row>
    <row r="53" spans="1:5" x14ac:dyDescent="0.25">
      <c r="A53" s="35" t="s">
        <v>245</v>
      </c>
      <c r="B53" s="48">
        <v>2.0000000000000001E-4</v>
      </c>
      <c r="C53" s="42" t="s">
        <v>60</v>
      </c>
      <c r="D53" s="11"/>
    </row>
    <row r="54" spans="1:5" x14ac:dyDescent="0.25">
      <c r="A54" s="30" t="s">
        <v>246</v>
      </c>
      <c r="B54" s="46">
        <v>0.64</v>
      </c>
      <c r="C54" s="30" t="s">
        <v>87</v>
      </c>
    </row>
    <row r="55" spans="1:5" x14ac:dyDescent="0.25">
      <c r="A55" s="30" t="s">
        <v>237</v>
      </c>
      <c r="B55" s="46">
        <v>0.2</v>
      </c>
      <c r="C55" s="30" t="s">
        <v>87</v>
      </c>
    </row>
    <row r="56" spans="1:5" x14ac:dyDescent="0.25">
      <c r="A56" s="30" t="s">
        <v>226</v>
      </c>
      <c r="B56" s="46">
        <v>0.96</v>
      </c>
      <c r="C56" s="30" t="s">
        <v>87</v>
      </c>
    </row>
    <row r="57" spans="1:5" x14ac:dyDescent="0.25">
      <c r="A57" s="39" t="s">
        <v>317</v>
      </c>
      <c r="B57" s="47">
        <v>1.7358786968103279E-5</v>
      </c>
      <c r="C57" s="27" t="s">
        <v>48</v>
      </c>
      <c r="D57" s="26"/>
      <c r="E57" s="26" t="s">
        <v>247</v>
      </c>
    </row>
    <row r="58" spans="1:5" x14ac:dyDescent="0.25">
      <c r="A58" s="3" t="s">
        <v>232</v>
      </c>
      <c r="B58" s="46">
        <v>1</v>
      </c>
      <c r="C58" s="30" t="s">
        <v>87</v>
      </c>
    </row>
    <row r="59" spans="1:5" x14ac:dyDescent="0.25">
      <c r="A59" s="30" t="s">
        <v>233</v>
      </c>
      <c r="B59" s="46">
        <v>1.6</v>
      </c>
      <c r="C59" s="30" t="s">
        <v>87</v>
      </c>
    </row>
    <row r="60" spans="1:5" x14ac:dyDescent="0.25">
      <c r="A60" s="30" t="s">
        <v>242</v>
      </c>
      <c r="B60" s="46">
        <v>5.72</v>
      </c>
      <c r="C60" s="30" t="s">
        <v>87</v>
      </c>
    </row>
    <row r="61" spans="1:5" x14ac:dyDescent="0.25">
      <c r="A61" s="30" t="s">
        <v>248</v>
      </c>
      <c r="B61" s="46">
        <v>0.16</v>
      </c>
      <c r="C61" s="30" t="s">
        <v>87</v>
      </c>
    </row>
    <row r="62" spans="1:5" x14ac:dyDescent="0.25">
      <c r="A62" s="30" t="s">
        <v>249</v>
      </c>
      <c r="B62" s="46">
        <v>0.04</v>
      </c>
      <c r="C62" s="30" t="s">
        <v>87</v>
      </c>
    </row>
    <row r="63" spans="1:5" x14ac:dyDescent="0.25">
      <c r="A63" s="39" t="s">
        <v>317</v>
      </c>
      <c r="B63" s="47">
        <v>0.04</v>
      </c>
      <c r="C63" s="27" t="s">
        <v>48</v>
      </c>
      <c r="D63" s="26"/>
      <c r="E63" s="26" t="s">
        <v>250</v>
      </c>
    </row>
    <row r="64" spans="1:5" x14ac:dyDescent="0.25">
      <c r="A64" s="35" t="s">
        <v>244</v>
      </c>
      <c r="B64" s="48">
        <v>8.0000000000000007E-5</v>
      </c>
      <c r="C64" s="42" t="s">
        <v>60</v>
      </c>
      <c r="D64" s="11"/>
    </row>
    <row r="65" spans="1:5" x14ac:dyDescent="0.25">
      <c r="A65" s="30" t="s">
        <v>233</v>
      </c>
      <c r="B65" s="46">
        <v>0.08</v>
      </c>
      <c r="C65" s="30" t="s">
        <v>87</v>
      </c>
    </row>
    <row r="66" spans="1:5" x14ac:dyDescent="0.25">
      <c r="A66" s="3" t="s">
        <v>232</v>
      </c>
      <c r="B66" s="46">
        <v>0.04</v>
      </c>
      <c r="C66" s="30" t="s">
        <v>87</v>
      </c>
    </row>
    <row r="67" spans="1:5" x14ac:dyDescent="0.25">
      <c r="A67" s="30" t="s">
        <v>238</v>
      </c>
      <c r="B67" s="46">
        <v>1.24</v>
      </c>
      <c r="C67" s="30" t="s">
        <v>87</v>
      </c>
    </row>
    <row r="68" spans="1:5" x14ac:dyDescent="0.25">
      <c r="A68" s="27" t="s">
        <v>234</v>
      </c>
      <c r="B68" s="47">
        <v>0.24</v>
      </c>
      <c r="C68" s="27" t="s">
        <v>87</v>
      </c>
      <c r="D68" s="26"/>
      <c r="E68" s="26" t="s">
        <v>251</v>
      </c>
    </row>
    <row r="69" spans="1:5" x14ac:dyDescent="0.25">
      <c r="A69" s="35" t="s">
        <v>252</v>
      </c>
      <c r="B69" s="48">
        <v>8.0000000000000007E-5</v>
      </c>
      <c r="C69" s="42" t="s">
        <v>60</v>
      </c>
      <c r="D69" s="11"/>
    </row>
    <row r="70" spans="1:5" x14ac:dyDescent="0.25">
      <c r="A70" s="35" t="s">
        <v>245</v>
      </c>
      <c r="B70" s="48">
        <v>2.0000000000000001E-4</v>
      </c>
      <c r="C70" s="42" t="s">
        <v>60</v>
      </c>
      <c r="D70" s="11"/>
    </row>
    <row r="71" spans="1:5" x14ac:dyDescent="0.25">
      <c r="A71" s="30" t="s">
        <v>237</v>
      </c>
      <c r="B71" s="46">
        <v>0.2</v>
      </c>
      <c r="C71" s="30" t="s">
        <v>87</v>
      </c>
    </row>
    <row r="72" spans="1:5" x14ac:dyDescent="0.25">
      <c r="A72" s="30" t="s">
        <v>226</v>
      </c>
      <c r="B72" s="46">
        <v>0.96</v>
      </c>
      <c r="C72" s="30" t="s">
        <v>87</v>
      </c>
    </row>
    <row r="73" spans="1:5" x14ac:dyDescent="0.25">
      <c r="A73" s="3" t="s">
        <v>317</v>
      </c>
      <c r="B73" s="46">
        <v>3.4717573936206557E-5</v>
      </c>
      <c r="C73" s="30" t="s">
        <v>48</v>
      </c>
    </row>
    <row r="74" spans="1:5" x14ac:dyDescent="0.25">
      <c r="A74" s="32" t="s">
        <v>226</v>
      </c>
      <c r="B74" s="44">
        <v>6.28</v>
      </c>
      <c r="C74" s="32" t="s">
        <v>87</v>
      </c>
    </row>
    <row r="75" spans="1:5" x14ac:dyDescent="0.25">
      <c r="A75" s="3" t="s">
        <v>317</v>
      </c>
      <c r="B75" s="44">
        <v>1.2324880000000001E-4</v>
      </c>
      <c r="C75" s="32" t="s">
        <v>48</v>
      </c>
    </row>
    <row r="76" spans="1:5" x14ac:dyDescent="0.25">
      <c r="A76" s="26" t="s">
        <v>253</v>
      </c>
      <c r="B76" s="45">
        <v>2.92</v>
      </c>
      <c r="C76" s="26" t="s">
        <v>87</v>
      </c>
      <c r="D76" s="26"/>
      <c r="E76" s="26" t="s">
        <v>254</v>
      </c>
    </row>
    <row r="77" spans="1:5" x14ac:dyDescent="0.25">
      <c r="A77" s="1" t="s">
        <v>58</v>
      </c>
      <c r="B77" s="49" t="s">
        <v>8</v>
      </c>
      <c r="C77" s="1" t="s">
        <v>9</v>
      </c>
      <c r="D77" s="1"/>
      <c r="E77" s="1" t="s">
        <v>11</v>
      </c>
    </row>
    <row r="78" spans="1:5" x14ac:dyDescent="0.25">
      <c r="A78" s="42" t="s">
        <v>259</v>
      </c>
      <c r="B78" s="50">
        <v>1.44</v>
      </c>
      <c r="C78" s="11" t="s">
        <v>87</v>
      </c>
    </row>
    <row r="79" spans="1:5" x14ac:dyDescent="0.25">
      <c r="A79" s="42" t="s">
        <v>259</v>
      </c>
      <c r="B79" s="50">
        <v>0.12</v>
      </c>
      <c r="C79" s="11" t="s">
        <v>87</v>
      </c>
    </row>
    <row r="80" spans="1:5" x14ac:dyDescent="0.25">
      <c r="A80" s="42" t="s">
        <v>59</v>
      </c>
      <c r="B80" s="50">
        <v>7.2000000000000005E-4</v>
      </c>
      <c r="C80" s="11" t="s">
        <v>60</v>
      </c>
    </row>
    <row r="81" spans="1:5" x14ac:dyDescent="0.25">
      <c r="A81" s="11" t="s">
        <v>255</v>
      </c>
      <c r="B81" s="50">
        <v>2.44</v>
      </c>
      <c r="C81" s="11" t="s">
        <v>87</v>
      </c>
    </row>
    <row r="82" spans="1:5" x14ac:dyDescent="0.25">
      <c r="A82" s="42" t="s">
        <v>59</v>
      </c>
      <c r="B82" s="48">
        <v>9.2000000000000003E-4</v>
      </c>
      <c r="C82" s="42" t="s">
        <v>60</v>
      </c>
    </row>
    <row r="83" spans="1:5" x14ac:dyDescent="0.25">
      <c r="A83" s="11" t="s">
        <v>255</v>
      </c>
      <c r="B83" s="50">
        <v>0.12</v>
      </c>
      <c r="C83" s="11" t="s">
        <v>87</v>
      </c>
    </row>
    <row r="84" spans="1:5" x14ac:dyDescent="0.25">
      <c r="A84" s="42" t="s">
        <v>256</v>
      </c>
      <c r="B84" s="48">
        <v>2.44</v>
      </c>
      <c r="C84" s="42" t="s">
        <v>87</v>
      </c>
    </row>
    <row r="85" spans="1:5" x14ac:dyDescent="0.25">
      <c r="A85" s="42" t="s">
        <v>257</v>
      </c>
      <c r="B85" s="48">
        <v>5.4400000000000004E-3</v>
      </c>
      <c r="C85" s="42" t="s">
        <v>60</v>
      </c>
    </row>
    <row r="86" spans="1:5" x14ac:dyDescent="0.25">
      <c r="A86" s="42" t="s">
        <v>258</v>
      </c>
      <c r="B86" s="48">
        <v>1.1599999999999999</v>
      </c>
      <c r="C86" s="42" t="s">
        <v>87</v>
      </c>
    </row>
    <row r="87" spans="1:5" x14ac:dyDescent="0.25">
      <c r="A87" s="42" t="s">
        <v>259</v>
      </c>
      <c r="B87" s="48">
        <v>0.04</v>
      </c>
      <c r="C87" s="42" t="s">
        <v>87</v>
      </c>
    </row>
    <row r="88" spans="1:5" x14ac:dyDescent="0.25">
      <c r="A88" s="11" t="s">
        <v>256</v>
      </c>
      <c r="B88" s="50">
        <v>1.1599999999999999</v>
      </c>
      <c r="C88" s="11" t="s">
        <v>87</v>
      </c>
    </row>
    <row r="89" spans="1:5" x14ac:dyDescent="0.25">
      <c r="A89" s="11" t="s">
        <v>256</v>
      </c>
      <c r="B89" s="50">
        <v>6.28</v>
      </c>
      <c r="C89" s="11" t="s">
        <v>87</v>
      </c>
    </row>
    <row r="90" spans="1:5" x14ac:dyDescent="0.25">
      <c r="A90" s="11"/>
      <c r="B90" s="11"/>
      <c r="C90" s="11"/>
    </row>
    <row r="92" spans="1:5" x14ac:dyDescent="0.25">
      <c r="A92" s="1" t="s">
        <v>7</v>
      </c>
      <c r="B92" s="1" t="s">
        <v>8</v>
      </c>
      <c r="C92" s="1" t="s">
        <v>9</v>
      </c>
      <c r="D92" s="1" t="s">
        <v>10</v>
      </c>
      <c r="E92" s="1" t="s">
        <v>11</v>
      </c>
    </row>
    <row r="93" spans="1:5" x14ac:dyDescent="0.25">
      <c r="A93" s="32" t="s">
        <v>229</v>
      </c>
      <c r="B93" s="32">
        <v>1</v>
      </c>
      <c r="C93" s="32" t="s">
        <v>369</v>
      </c>
      <c r="D93" s="32">
        <v>100</v>
      </c>
      <c r="E93" s="32" t="s">
        <v>345</v>
      </c>
    </row>
    <row r="94" spans="1:5" x14ac:dyDescent="0.25">
      <c r="A94" s="1" t="s">
        <v>12</v>
      </c>
      <c r="B94" s="1" t="s">
        <v>8</v>
      </c>
      <c r="C94" s="1" t="s">
        <v>9</v>
      </c>
      <c r="D94" s="1"/>
      <c r="E94" s="1" t="s">
        <v>11</v>
      </c>
    </row>
    <row r="95" spans="1:5" x14ac:dyDescent="0.25">
      <c r="A95" s="30" t="s">
        <v>373</v>
      </c>
      <c r="B95" s="30">
        <v>370</v>
      </c>
      <c r="C95" s="30" t="s">
        <v>87</v>
      </c>
    </row>
    <row r="96" spans="1:5" x14ac:dyDescent="0.25">
      <c r="A96" s="30" t="s">
        <v>107</v>
      </c>
      <c r="B96" s="30">
        <v>677</v>
      </c>
      <c r="C96" s="30" t="s">
        <v>87</v>
      </c>
    </row>
    <row r="97" spans="1:5" x14ac:dyDescent="0.25">
      <c r="A97" s="30"/>
      <c r="B97" s="30"/>
      <c r="C97" s="30"/>
    </row>
    <row r="99" spans="1:5" x14ac:dyDescent="0.25">
      <c r="A99" s="1" t="s">
        <v>7</v>
      </c>
      <c r="B99" s="1" t="s">
        <v>8</v>
      </c>
      <c r="C99" s="1" t="s">
        <v>9</v>
      </c>
      <c r="D99" s="1" t="s">
        <v>10</v>
      </c>
      <c r="E99" s="1" t="s">
        <v>11</v>
      </c>
    </row>
    <row r="100" spans="1:5" x14ac:dyDescent="0.25">
      <c r="A100" s="32" t="s">
        <v>222</v>
      </c>
      <c r="B100" s="32">
        <v>10</v>
      </c>
      <c r="C100" s="32" t="s">
        <v>87</v>
      </c>
      <c r="D100" s="32">
        <v>100</v>
      </c>
    </row>
    <row r="101" spans="1:5" x14ac:dyDescent="0.25">
      <c r="A101" s="1" t="s">
        <v>12</v>
      </c>
      <c r="B101" s="1" t="s">
        <v>8</v>
      </c>
      <c r="C101" s="1" t="s">
        <v>9</v>
      </c>
      <c r="D101" s="1"/>
      <c r="E101" s="1" t="s">
        <v>11</v>
      </c>
    </row>
    <row r="102" spans="1:5" x14ac:dyDescent="0.25">
      <c r="A102" s="30" t="s">
        <v>260</v>
      </c>
      <c r="B102" s="30">
        <v>9.5000000000000001E-2</v>
      </c>
      <c r="C102" s="30" t="s">
        <v>87</v>
      </c>
    </row>
    <row r="103" spans="1:5" x14ac:dyDescent="0.25">
      <c r="A103" s="30" t="s">
        <v>261</v>
      </c>
      <c r="B103" s="30">
        <v>0.21</v>
      </c>
      <c r="C103" s="30" t="s">
        <v>87</v>
      </c>
    </row>
    <row r="104" spans="1:5" x14ac:dyDescent="0.25">
      <c r="A104" s="30" t="s">
        <v>262</v>
      </c>
      <c r="B104" s="30">
        <v>6.4999999999999997E-4</v>
      </c>
      <c r="C104" s="30" t="s">
        <v>87</v>
      </c>
    </row>
    <row r="105" spans="1:5" x14ac:dyDescent="0.25">
      <c r="A105" s="30" t="s">
        <v>263</v>
      </c>
      <c r="B105" s="30">
        <v>1.9E-3</v>
      </c>
      <c r="C105" s="30" t="s">
        <v>87</v>
      </c>
    </row>
    <row r="106" spans="1:5" x14ac:dyDescent="0.25">
      <c r="A106" s="30" t="s">
        <v>17</v>
      </c>
      <c r="B106" s="30">
        <v>0.39100000000000001</v>
      </c>
      <c r="C106" s="30" t="s">
        <v>87</v>
      </c>
    </row>
    <row r="107" spans="1:5" x14ac:dyDescent="0.25">
      <c r="A107" s="30" t="s">
        <v>264</v>
      </c>
      <c r="B107" s="30">
        <v>7.423</v>
      </c>
      <c r="C107" s="30" t="s">
        <v>87</v>
      </c>
    </row>
    <row r="108" spans="1:5" x14ac:dyDescent="0.25">
      <c r="A108" s="30"/>
      <c r="B108" s="30"/>
      <c r="C108" s="30"/>
    </row>
    <row r="109" spans="1:5" x14ac:dyDescent="0.25">
      <c r="A109" s="30"/>
      <c r="B109" s="30"/>
      <c r="C109" s="30"/>
    </row>
    <row r="110" spans="1:5" x14ac:dyDescent="0.25">
      <c r="A110" s="1" t="s">
        <v>7</v>
      </c>
      <c r="B110" s="1" t="s">
        <v>8</v>
      </c>
      <c r="C110" s="1" t="s">
        <v>9</v>
      </c>
      <c r="D110" s="1" t="s">
        <v>10</v>
      </c>
      <c r="E110" s="1" t="s">
        <v>11</v>
      </c>
    </row>
    <row r="111" spans="1:5" x14ac:dyDescent="0.25">
      <c r="A111" s="32" t="s">
        <v>244</v>
      </c>
      <c r="B111" s="32">
        <v>0.02</v>
      </c>
      <c r="C111" s="32" t="s">
        <v>352</v>
      </c>
      <c r="D111" s="32">
        <v>100</v>
      </c>
      <c r="E111" s="32" t="s">
        <v>345</v>
      </c>
    </row>
    <row r="112" spans="1:5" x14ac:dyDescent="0.25">
      <c r="A112" s="1" t="s">
        <v>12</v>
      </c>
      <c r="B112" s="1" t="s">
        <v>8</v>
      </c>
      <c r="C112" s="1" t="s">
        <v>9</v>
      </c>
      <c r="D112" s="1"/>
      <c r="E112" s="1" t="s">
        <v>11</v>
      </c>
    </row>
    <row r="113" spans="1:5" x14ac:dyDescent="0.25">
      <c r="A113" s="30" t="s">
        <v>241</v>
      </c>
      <c r="B113" s="30">
        <v>0.02</v>
      </c>
      <c r="C113" s="30" t="s">
        <v>87</v>
      </c>
    </row>
    <row r="114" spans="1:5" x14ac:dyDescent="0.25">
      <c r="A114" s="30" t="s">
        <v>367</v>
      </c>
      <c r="B114" s="30">
        <v>0.91</v>
      </c>
      <c r="C114" s="30" t="s">
        <v>87</v>
      </c>
    </row>
    <row r="115" spans="1:5" x14ac:dyDescent="0.25">
      <c r="A115" s="30" t="s">
        <v>233</v>
      </c>
      <c r="B115" s="30">
        <v>0.01</v>
      </c>
      <c r="C115" s="30" t="s">
        <v>87</v>
      </c>
    </row>
    <row r="116" spans="1:5" x14ac:dyDescent="0.25">
      <c r="A116" s="3" t="s">
        <v>232</v>
      </c>
      <c r="B116" s="30">
        <v>0.01</v>
      </c>
      <c r="C116" s="30" t="s">
        <v>87</v>
      </c>
    </row>
    <row r="117" spans="1:5" x14ac:dyDescent="0.25">
      <c r="A117" s="30" t="s">
        <v>368</v>
      </c>
      <c r="B117" s="30">
        <v>0.03</v>
      </c>
      <c r="C117" s="30" t="s">
        <v>87</v>
      </c>
    </row>
    <row r="118" spans="1:5" x14ac:dyDescent="0.25">
      <c r="A118" s="30" t="s">
        <v>226</v>
      </c>
      <c r="B118" s="30">
        <v>0.03</v>
      </c>
      <c r="C118" s="30" t="s">
        <v>87</v>
      </c>
    </row>
    <row r="119" spans="1:5" x14ac:dyDescent="0.25">
      <c r="A119" s="30"/>
      <c r="B119" s="30"/>
      <c r="C119" s="30"/>
    </row>
    <row r="120" spans="1:5" x14ac:dyDescent="0.25">
      <c r="A120" s="30"/>
      <c r="B120" s="30"/>
      <c r="C120" s="30"/>
    </row>
    <row r="121" spans="1:5" x14ac:dyDescent="0.25">
      <c r="A121" s="1" t="s">
        <v>7</v>
      </c>
      <c r="B121" s="1" t="s">
        <v>8</v>
      </c>
      <c r="C121" s="1" t="s">
        <v>9</v>
      </c>
      <c r="D121" s="1" t="s">
        <v>10</v>
      </c>
      <c r="E121" s="1" t="s">
        <v>11</v>
      </c>
    </row>
    <row r="122" spans="1:5" x14ac:dyDescent="0.25">
      <c r="A122" s="42" t="s">
        <v>245</v>
      </c>
      <c r="B122" s="30">
        <v>0.3</v>
      </c>
      <c r="C122" s="30" t="s">
        <v>369</v>
      </c>
      <c r="D122" s="32">
        <v>100</v>
      </c>
      <c r="E122" s="32" t="s">
        <v>345</v>
      </c>
    </row>
    <row r="123" spans="1:5" x14ac:dyDescent="0.25">
      <c r="A123" s="1" t="s">
        <v>12</v>
      </c>
      <c r="B123" s="1" t="s">
        <v>8</v>
      </c>
      <c r="C123" s="1" t="s">
        <v>9</v>
      </c>
      <c r="D123" s="1"/>
      <c r="E123" s="1" t="s">
        <v>11</v>
      </c>
    </row>
    <row r="124" spans="1:5" x14ac:dyDescent="0.25">
      <c r="A124" s="30" t="s">
        <v>370</v>
      </c>
      <c r="B124" s="30">
        <v>7012</v>
      </c>
      <c r="C124" s="30" t="s">
        <v>87</v>
      </c>
    </row>
    <row r="125" spans="1:5" x14ac:dyDescent="0.25">
      <c r="A125" s="30" t="s">
        <v>371</v>
      </c>
      <c r="B125" s="30">
        <v>30.08</v>
      </c>
      <c r="C125" s="30" t="s">
        <v>87</v>
      </c>
    </row>
    <row r="126" spans="1:5" x14ac:dyDescent="0.25">
      <c r="A126" s="30" t="s">
        <v>240</v>
      </c>
      <c r="B126" s="30">
        <v>270</v>
      </c>
      <c r="C126" s="30" t="s">
        <v>87</v>
      </c>
    </row>
    <row r="127" spans="1:5" x14ac:dyDescent="0.25">
      <c r="A127" s="30"/>
      <c r="B127" s="30"/>
      <c r="C127" s="30"/>
    </row>
    <row r="128" spans="1:5" x14ac:dyDescent="0.25">
      <c r="A128" s="30"/>
      <c r="B128" s="30"/>
      <c r="C128" s="30"/>
    </row>
    <row r="129" spans="1:5" x14ac:dyDescent="0.25">
      <c r="A129" s="1" t="s">
        <v>7</v>
      </c>
      <c r="B129" s="1" t="s">
        <v>8</v>
      </c>
      <c r="C129" s="1" t="s">
        <v>9</v>
      </c>
      <c r="D129" s="1" t="s">
        <v>10</v>
      </c>
      <c r="E129" s="1" t="s">
        <v>11</v>
      </c>
    </row>
    <row r="130" spans="1:5" x14ac:dyDescent="0.25">
      <c r="A130" s="42" t="s">
        <v>372</v>
      </c>
      <c r="B130" s="30">
        <v>0.02</v>
      </c>
      <c r="C130" s="30" t="s">
        <v>352</v>
      </c>
      <c r="D130" s="32">
        <v>100</v>
      </c>
      <c r="E130" s="32" t="s">
        <v>345</v>
      </c>
    </row>
    <row r="131" spans="1:5" x14ac:dyDescent="0.25">
      <c r="A131" s="1" t="s">
        <v>12</v>
      </c>
      <c r="B131" s="1" t="s">
        <v>8</v>
      </c>
      <c r="C131" s="1" t="s">
        <v>9</v>
      </c>
      <c r="D131" s="1"/>
      <c r="E131" s="1" t="s">
        <v>11</v>
      </c>
    </row>
    <row r="132" spans="1:5" x14ac:dyDescent="0.25">
      <c r="A132" s="3" t="s">
        <v>244</v>
      </c>
      <c r="B132" s="30">
        <v>0.02</v>
      </c>
      <c r="C132" s="30" t="s">
        <v>352</v>
      </c>
    </row>
    <row r="133" spans="1:5" x14ac:dyDescent="0.25">
      <c r="A133" s="30" t="s">
        <v>233</v>
      </c>
      <c r="B133" s="30">
        <v>0.02</v>
      </c>
      <c r="C133" s="30" t="s">
        <v>87</v>
      </c>
    </row>
    <row r="134" spans="1:5" x14ac:dyDescent="0.25">
      <c r="A134" s="3" t="s">
        <v>232</v>
      </c>
      <c r="B134" s="30">
        <v>0.01</v>
      </c>
      <c r="C134" s="30" t="s">
        <v>87</v>
      </c>
    </row>
    <row r="135" spans="1:5" x14ac:dyDescent="0.25">
      <c r="A135" s="32" t="s">
        <v>238</v>
      </c>
      <c r="B135" s="42">
        <v>0.31</v>
      </c>
      <c r="C135" s="42" t="s">
        <v>87</v>
      </c>
    </row>
    <row r="136" spans="1:5" x14ac:dyDescent="0.25">
      <c r="A136" s="32" t="s">
        <v>242</v>
      </c>
      <c r="B136" s="42">
        <v>0.06</v>
      </c>
      <c r="C136" s="42" t="s">
        <v>87</v>
      </c>
    </row>
    <row r="139" spans="1:5" x14ac:dyDescent="0.25">
      <c r="A139" s="1" t="s">
        <v>7</v>
      </c>
      <c r="B139" s="1" t="s">
        <v>8</v>
      </c>
      <c r="C139" s="1" t="s">
        <v>9</v>
      </c>
      <c r="D139" s="1" t="s">
        <v>10</v>
      </c>
      <c r="E139" s="1" t="s">
        <v>11</v>
      </c>
    </row>
    <row r="140" spans="1:5" x14ac:dyDescent="0.25">
      <c r="A140" s="32" t="s">
        <v>232</v>
      </c>
      <c r="B140" s="32">
        <v>1</v>
      </c>
      <c r="C140" s="32" t="s">
        <v>28</v>
      </c>
      <c r="D140" s="32">
        <v>100</v>
      </c>
      <c r="E140" s="32" t="s">
        <v>345</v>
      </c>
    </row>
    <row r="141" spans="1:5" x14ac:dyDescent="0.25">
      <c r="A141" s="1" t="s">
        <v>12</v>
      </c>
      <c r="B141" s="1" t="s">
        <v>8</v>
      </c>
      <c r="C141" s="1" t="s">
        <v>9</v>
      </c>
      <c r="D141" s="1"/>
      <c r="E141" s="1" t="s">
        <v>11</v>
      </c>
    </row>
    <row r="142" spans="1:5" x14ac:dyDescent="0.25">
      <c r="A142" s="30" t="s">
        <v>265</v>
      </c>
      <c r="B142" s="30">
        <v>2.4</v>
      </c>
      <c r="C142" s="30" t="s">
        <v>87</v>
      </c>
    </row>
    <row r="143" spans="1:5" x14ac:dyDescent="0.25">
      <c r="A143" s="30" t="s">
        <v>240</v>
      </c>
      <c r="B143" s="30">
        <v>1</v>
      </c>
      <c r="C143" s="30" t="s">
        <v>28</v>
      </c>
    </row>
    <row r="146" spans="1:1" x14ac:dyDescent="0.25">
      <c r="A146" s="32" t="s">
        <v>346</v>
      </c>
    </row>
  </sheetData>
  <hyperlinks>
    <hyperlink ref="A116" location="'FGF-2'!A123" display="HEPES" xr:uid="{7699AD4D-17A3-4C18-9E72-6FE6B27AB39D}"/>
    <hyperlink ref="A132" location="'FGF-2'!A106" display="Affinity resin in binding buffer" xr:uid="{CFD4BF40-616C-4DC0-B658-00C2537144FE}"/>
    <hyperlink ref="A134" location="'FGF-2'!A123" display="HEPES" xr:uid="{F706D0FC-76F2-4334-97F9-1BFCBD7B5565}"/>
    <hyperlink ref="A4" location="'FGF-2'!A100" display="Tryptone" xr:uid="{ADD1AE2D-4DC6-46E7-A78E-B0E568CE2C41}"/>
    <hyperlink ref="A15" location="'FGF-2'!A139" display="HEPES" xr:uid="{0ECF8B7C-168D-43DA-AEE4-077A4FC588A4}"/>
    <hyperlink ref="A75" location="'Finland electricity'!A1" display="Electricity grid mix {FI}" xr:uid="{91541C99-A17D-4790-98A1-0FD7D0215D6D}"/>
    <hyperlink ref="A73" location="'Finland electricity'!A1" display="Electricity grid mix {FI}" xr:uid="{1CB692E0-4241-4D2C-B738-43668A8FAD13}"/>
    <hyperlink ref="A63" location="'Finland electricity'!A1" display="Electricity grid mix {FI}" xr:uid="{0E47B45D-8FB6-48DC-96CC-20959E272D0E}"/>
    <hyperlink ref="A57" location="'Finland electricity'!A1" display="Electricity grid mix {FI}" xr:uid="{9F129780-D298-4A2E-8B45-0684C5785266}"/>
    <hyperlink ref="A48" location="'Finland electricity'!A1" display="Electricity grid mix {FI}" xr:uid="{B2F3D4E2-9FFC-456B-85D9-DD54882F5329}"/>
    <hyperlink ref="A42" location="'Finland electricity'!A1" display="Electricity grid mix {FI}" xr:uid="{38691A42-DBA0-4B9A-BF18-90A214FC8E36}"/>
    <hyperlink ref="A37" location="'Finland electricity'!A1" display="Electricity grid mix {FI}" xr:uid="{FC354744-AC43-461F-BCBD-429BE944E60D}"/>
    <hyperlink ref="A26" location="'Finland electricity'!A1" display="Electricity grid mix {FI}" xr:uid="{3CDAC8D4-649B-45A8-AE4D-2E82968A5539}"/>
    <hyperlink ref="A25" location="'Finland electricity'!A1" display="Electricity grid mix {FI}" xr:uid="{6D94F8E8-887F-4E90-B24D-20FDC3638570}"/>
    <hyperlink ref="A22" location="'Finland electricity'!A1" display="Electricity grid mix {FI}" xr:uid="{8760D921-C895-4526-B213-A717C7DEA733}"/>
    <hyperlink ref="A10" location="'Finland electricity'!A1" display="Electricity grid mix {FI}" xr:uid="{A13FDAE6-C9AD-473C-93F0-67D1A7698FD9}"/>
    <hyperlink ref="A14" location="'Finland electricity'!A1" display="Electricity grid mix {FI}" xr:uid="{0E707F08-DDF8-4A38-99BD-814C2E1838AE}"/>
    <hyperlink ref="A8" location="'Finland electricity'!A1" display="Electricity grid mix {FI}" xr:uid="{DC631697-2652-4775-ACE9-128FF07E7F74}"/>
    <hyperlink ref="A33" location="'FGF-2'!A110" display="Affinity resin in binding buffer" xr:uid="{EF786700-E2BE-4A8E-AF32-0A3861FFA9D1}"/>
    <hyperlink ref="A69" location="'FGF-2'!A129" display="washed ni-nta" xr:uid="{940CD3E4-2FDD-4314-9315-6AB61D32DD7D}"/>
    <hyperlink ref="A70" location="'FGF-2'!A116" display="Pierce Coomassie Plus Reagent" xr:uid="{F6D91DB1-989A-4576-9BF8-28CA7ACF6D2D}"/>
    <hyperlink ref="A53" location="'FGF-2'!A121" display="Pierce Coomassie Plus Reagent" xr:uid="{71DFBA18-4536-4E62-B72A-73C0791610CA}"/>
    <hyperlink ref="A12" location="'FGF-2'!A92" display="5% bleach solution" xr:uid="{D23FA374-B91A-4E44-8FD5-C809D80A0735}"/>
    <hyperlink ref="A30" location="'FGF-2'!A139" display="HEPES" xr:uid="{C4899158-8C0A-44C2-A77E-43C4FA677449}"/>
    <hyperlink ref="A38" location="'FGF-2'!A139" display="HEPES" xr:uid="{F48E4DA0-D6A2-4A76-A477-014261ECDAD6}"/>
    <hyperlink ref="A43" location="'FGF-2'!A139" display="HEPES" xr:uid="{5FB90581-0908-4D51-9DED-EFE024E997F3}"/>
    <hyperlink ref="A49" location="'FGF-2'!A139" display="HEPES" xr:uid="{EBD01E12-C265-4946-A54B-F38DE107571F}"/>
    <hyperlink ref="A58" location="'FGF-2'!A139" display="HEPES" xr:uid="{3CFCB39D-DC09-4B86-A3D7-B7E0F0D4C29F}"/>
    <hyperlink ref="A66" location="'FGF-2'!A139" display="HEPES" xr:uid="{E0975018-42C6-4630-B0AE-97E2E803216D}"/>
    <hyperlink ref="A64" location="'FGF-2'!A110" display="Affinity resin in binding buffer" xr:uid="{F4ECD491-5553-4FB0-ACFB-37EAA3509A6D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29"/>
  <sheetViews>
    <sheetView workbookViewId="0"/>
  </sheetViews>
  <sheetFormatPr defaultRowHeight="15" x14ac:dyDescent="0.25"/>
  <cols>
    <col min="1" max="1" width="80" bestFit="1" customWidth="1"/>
    <col min="2" max="2" width="9.85546875" bestFit="1" customWidth="1"/>
    <col min="3" max="3" width="4.5703125" bestFit="1" customWidth="1"/>
    <col min="4" max="4" width="11" bestFit="1" customWidth="1"/>
    <col min="5" max="5" width="88.85546875" bestFit="1" customWidth="1"/>
  </cols>
  <sheetData>
    <row r="1" spans="1:5" x14ac:dyDescent="0.2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 x14ac:dyDescent="0.25">
      <c r="A2" t="s">
        <v>153</v>
      </c>
      <c r="B2">
        <v>1</v>
      </c>
      <c r="C2" t="s">
        <v>28</v>
      </c>
      <c r="D2" s="6">
        <v>1</v>
      </c>
      <c r="E2" t="s">
        <v>333</v>
      </c>
    </row>
    <row r="3" spans="1:5" x14ac:dyDescent="0.25">
      <c r="A3" s="1" t="s">
        <v>12</v>
      </c>
      <c r="B3" s="1" t="s">
        <v>8</v>
      </c>
      <c r="C3" s="1" t="s">
        <v>9</v>
      </c>
      <c r="D3" s="1"/>
      <c r="E3" s="1" t="s">
        <v>11</v>
      </c>
    </row>
    <row r="4" spans="1:5" x14ac:dyDescent="0.25">
      <c r="A4" s="30" t="s">
        <v>234</v>
      </c>
      <c r="B4">
        <v>2.80416</v>
      </c>
      <c r="C4" t="s">
        <v>28</v>
      </c>
    </row>
    <row r="5" spans="1:5" x14ac:dyDescent="0.25">
      <c r="A5" t="s">
        <v>266</v>
      </c>
      <c r="B5">
        <v>3.9008000000000001E-2</v>
      </c>
      <c r="C5" t="s">
        <v>28</v>
      </c>
    </row>
    <row r="6" spans="1:5" x14ac:dyDescent="0.25">
      <c r="A6" t="s">
        <v>267</v>
      </c>
      <c r="B6">
        <v>0.25590000000000002</v>
      </c>
      <c r="C6" t="s">
        <v>28</v>
      </c>
    </row>
    <row r="7" spans="1:5" x14ac:dyDescent="0.25">
      <c r="A7" t="s">
        <v>268</v>
      </c>
      <c r="B7">
        <v>0.76770000000000005</v>
      </c>
      <c r="C7" t="s">
        <v>28</v>
      </c>
    </row>
    <row r="8" spans="1:5" x14ac:dyDescent="0.25">
      <c r="A8" t="s">
        <v>269</v>
      </c>
      <c r="B8">
        <v>1.3984E-2</v>
      </c>
      <c r="C8" t="s">
        <v>28</v>
      </c>
    </row>
    <row r="9" spans="1:5" x14ac:dyDescent="0.25">
      <c r="A9" t="s">
        <v>270</v>
      </c>
      <c r="B9">
        <v>1.8676000000000002E-2</v>
      </c>
      <c r="C9" t="s">
        <v>28</v>
      </c>
    </row>
    <row r="10" spans="1:5" x14ac:dyDescent="0.25">
      <c r="A10" t="s">
        <v>271</v>
      </c>
      <c r="B10">
        <v>0.35052</v>
      </c>
      <c r="C10" t="s">
        <v>28</v>
      </c>
    </row>
    <row r="11" spans="1:5" x14ac:dyDescent="0.25">
      <c r="A11" t="s">
        <v>272</v>
      </c>
      <c r="B11">
        <v>0.47020000000000001</v>
      </c>
      <c r="C11" t="s">
        <v>28</v>
      </c>
    </row>
    <row r="12" spans="1:5" x14ac:dyDescent="0.25">
      <c r="A12" t="s">
        <v>273</v>
      </c>
      <c r="B12">
        <v>3.2799999999999998E-5</v>
      </c>
      <c r="C12" t="s">
        <v>28</v>
      </c>
    </row>
    <row r="13" spans="1:5" x14ac:dyDescent="0.25">
      <c r="A13" t="s">
        <v>274</v>
      </c>
      <c r="B13">
        <v>8.6500000000000002E-5</v>
      </c>
      <c r="C13" t="s">
        <v>28</v>
      </c>
    </row>
    <row r="14" spans="1:5" x14ac:dyDescent="0.25">
      <c r="A14" t="s">
        <v>275</v>
      </c>
      <c r="B14">
        <v>1.17E-4</v>
      </c>
      <c r="C14" t="s">
        <v>28</v>
      </c>
    </row>
    <row r="15" spans="1:5" x14ac:dyDescent="0.25">
      <c r="A15" t="s">
        <v>276</v>
      </c>
      <c r="B15">
        <v>3.7400000000000001E-5</v>
      </c>
      <c r="C15" t="s">
        <v>28</v>
      </c>
    </row>
    <row r="16" spans="1:5" x14ac:dyDescent="0.25">
      <c r="A16" t="s">
        <v>355</v>
      </c>
      <c r="B16">
        <v>44.7</v>
      </c>
      <c r="C16" t="s">
        <v>28</v>
      </c>
    </row>
    <row r="17" spans="1:5" x14ac:dyDescent="0.25">
      <c r="A17" s="3" t="s">
        <v>317</v>
      </c>
      <c r="B17">
        <v>5.72377</v>
      </c>
      <c r="C17" t="s">
        <v>48</v>
      </c>
    </row>
    <row r="18" spans="1:5" x14ac:dyDescent="0.25">
      <c r="A18" t="s">
        <v>356</v>
      </c>
      <c r="B18">
        <v>5.1121E-2</v>
      </c>
      <c r="C18" t="s">
        <v>34</v>
      </c>
    </row>
    <row r="19" spans="1:5" x14ac:dyDescent="0.25">
      <c r="A19" s="1" t="s">
        <v>109</v>
      </c>
      <c r="B19" s="1" t="s">
        <v>8</v>
      </c>
      <c r="C19" s="1" t="s">
        <v>9</v>
      </c>
      <c r="D19" s="1"/>
      <c r="E19" s="1" t="s">
        <v>11</v>
      </c>
    </row>
    <row r="20" spans="1:5" x14ac:dyDescent="0.25">
      <c r="A20" t="s">
        <v>277</v>
      </c>
      <c r="B20">
        <v>1.0210000000000001E-5</v>
      </c>
      <c r="C20" t="s">
        <v>28</v>
      </c>
    </row>
    <row r="21" spans="1:5" x14ac:dyDescent="0.25">
      <c r="A21" t="s">
        <v>278</v>
      </c>
      <c r="B21">
        <v>3.078E-4</v>
      </c>
      <c r="C21" t="s">
        <v>28</v>
      </c>
    </row>
    <row r="22" spans="1:5" x14ac:dyDescent="0.25">
      <c r="A22" t="s">
        <v>279</v>
      </c>
      <c r="B22">
        <v>2.0419999999999999E-7</v>
      </c>
      <c r="C22" t="s">
        <v>28</v>
      </c>
    </row>
    <row r="23" spans="1:5" x14ac:dyDescent="0.25">
      <c r="A23" t="s">
        <v>280</v>
      </c>
      <c r="B23">
        <v>0.1145</v>
      </c>
      <c r="C23" t="s">
        <v>28</v>
      </c>
    </row>
    <row r="24" spans="1:5" x14ac:dyDescent="0.25">
      <c r="A24" t="s">
        <v>126</v>
      </c>
      <c r="B24">
        <v>43.2</v>
      </c>
      <c r="C24" t="s">
        <v>28</v>
      </c>
    </row>
    <row r="25" spans="1:5" x14ac:dyDescent="0.25">
      <c r="A25" s="1" t="s">
        <v>58</v>
      </c>
      <c r="B25" s="1" t="s">
        <v>8</v>
      </c>
      <c r="C25" s="1" t="s">
        <v>9</v>
      </c>
      <c r="D25" s="1"/>
      <c r="E25" s="1" t="s">
        <v>11</v>
      </c>
    </row>
    <row r="26" spans="1:5" x14ac:dyDescent="0.25">
      <c r="A26" t="s">
        <v>281</v>
      </c>
      <c r="B26">
        <v>3.65</v>
      </c>
      <c r="C26" t="s">
        <v>28</v>
      </c>
    </row>
    <row r="29" spans="1:5" x14ac:dyDescent="0.25">
      <c r="A29" t="s">
        <v>334</v>
      </c>
    </row>
  </sheetData>
  <hyperlinks>
    <hyperlink ref="A17" location="'Finland electricity'!A1" display="Electricity grid mix {FI}" xr:uid="{2B25BB1E-3B33-4022-8048-2E51802C53D3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10"/>
  <sheetViews>
    <sheetView workbookViewId="0"/>
  </sheetViews>
  <sheetFormatPr defaultRowHeight="15" x14ac:dyDescent="0.25"/>
  <cols>
    <col min="1" max="1" width="76.5703125" bestFit="1" customWidth="1"/>
    <col min="2" max="2" width="7" bestFit="1" customWidth="1"/>
    <col min="3" max="3" width="4.7109375" bestFit="1" customWidth="1"/>
    <col min="4" max="4" width="12" bestFit="1" customWidth="1"/>
    <col min="5" max="5" width="93.85546875" bestFit="1" customWidth="1"/>
  </cols>
  <sheetData>
    <row r="1" spans="1:8" x14ac:dyDescent="0.2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8" x14ac:dyDescent="0.25">
      <c r="A2" t="s">
        <v>323</v>
      </c>
      <c r="B2">
        <f>1.05*0.054</f>
        <v>5.67E-2</v>
      </c>
      <c r="C2" t="s">
        <v>28</v>
      </c>
      <c r="D2">
        <v>100</v>
      </c>
      <c r="E2" t="s">
        <v>325</v>
      </c>
    </row>
    <row r="3" spans="1:8" x14ac:dyDescent="0.25">
      <c r="A3" t="s">
        <v>154</v>
      </c>
      <c r="B3">
        <f>1.05-0.054</f>
        <v>0.996</v>
      </c>
      <c r="C3" t="s">
        <v>28</v>
      </c>
      <c r="D3">
        <v>0</v>
      </c>
      <c r="G3" t="s">
        <v>3</v>
      </c>
    </row>
    <row r="4" spans="1:8" x14ac:dyDescent="0.25">
      <c r="A4" s="1" t="s">
        <v>7</v>
      </c>
      <c r="B4" s="1" t="s">
        <v>8</v>
      </c>
      <c r="C4" s="1" t="s">
        <v>9</v>
      </c>
      <c r="D4" s="1"/>
      <c r="E4" s="1" t="s">
        <v>11</v>
      </c>
    </row>
    <row r="5" spans="1:8" x14ac:dyDescent="0.25">
      <c r="A5" s="3" t="s">
        <v>68</v>
      </c>
      <c r="B5">
        <v>1</v>
      </c>
      <c r="C5" t="s">
        <v>28</v>
      </c>
      <c r="E5" t="s">
        <v>3</v>
      </c>
      <c r="F5" t="s">
        <v>3</v>
      </c>
      <c r="G5" t="s">
        <v>3</v>
      </c>
      <c r="H5" t="s">
        <v>3</v>
      </c>
    </row>
    <row r="6" spans="1:8" x14ac:dyDescent="0.25">
      <c r="A6" t="s">
        <v>145</v>
      </c>
      <c r="B6">
        <f>144.21*0.04</f>
        <v>5.7684000000000006</v>
      </c>
      <c r="C6" t="s">
        <v>87</v>
      </c>
      <c r="E6" t="s">
        <v>146</v>
      </c>
      <c r="F6" t="s">
        <v>3</v>
      </c>
      <c r="G6" t="s">
        <v>3</v>
      </c>
    </row>
    <row r="7" spans="1:8" x14ac:dyDescent="0.25">
      <c r="A7" s="3" t="s">
        <v>317</v>
      </c>
      <c r="B7">
        <f>3210*(60-20)*1.05</f>
        <v>134820</v>
      </c>
      <c r="C7" t="s">
        <v>147</v>
      </c>
      <c r="E7" t="s">
        <v>148</v>
      </c>
      <c r="F7" t="s">
        <v>3</v>
      </c>
      <c r="G7" t="s">
        <v>3</v>
      </c>
    </row>
    <row r="10" spans="1:8" x14ac:dyDescent="0.25">
      <c r="A10" t="s">
        <v>324</v>
      </c>
    </row>
  </sheetData>
  <hyperlinks>
    <hyperlink ref="A7" location="'Finland electricity'!A1" display="Electricity grid mix {FI}" xr:uid="{141A2510-CA59-491B-93B4-5237413DBFF8}"/>
    <hyperlink ref="A5" location="FBS!A1" display="Fetal Bovine Serum (FBS)" xr:uid="{4476D551-9F58-41C1-9395-29FE20388155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22"/>
  <sheetViews>
    <sheetView workbookViewId="0"/>
  </sheetViews>
  <sheetFormatPr defaultRowHeight="15" x14ac:dyDescent="0.25"/>
  <cols>
    <col min="1" max="1" width="71.42578125" bestFit="1" customWidth="1"/>
    <col min="2" max="2" width="6.85546875" bestFit="1" customWidth="1"/>
    <col min="3" max="3" width="4.28515625" bestFit="1" customWidth="1"/>
    <col min="4" max="4" width="11" bestFit="1" customWidth="1"/>
    <col min="5" max="5" width="38.28515625" bestFit="1" customWidth="1"/>
  </cols>
  <sheetData>
    <row r="1" spans="1:5" x14ac:dyDescent="0.2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 x14ac:dyDescent="0.25">
      <c r="A2" t="s">
        <v>81</v>
      </c>
      <c r="B2">
        <v>1</v>
      </c>
      <c r="C2" t="s">
        <v>28</v>
      </c>
      <c r="D2" s="6">
        <v>1</v>
      </c>
      <c r="E2" t="s">
        <v>326</v>
      </c>
    </row>
    <row r="3" spans="1:5" x14ac:dyDescent="0.25">
      <c r="A3" s="1" t="s">
        <v>12</v>
      </c>
      <c r="B3" s="1" t="s">
        <v>8</v>
      </c>
      <c r="C3" s="1" t="s">
        <v>9</v>
      </c>
      <c r="D3" s="1"/>
      <c r="E3" s="1" t="s">
        <v>11</v>
      </c>
    </row>
    <row r="4" spans="1:5" x14ac:dyDescent="0.25">
      <c r="A4" s="3" t="s">
        <v>15</v>
      </c>
      <c r="B4">
        <v>0.5</v>
      </c>
      <c r="C4" t="s">
        <v>28</v>
      </c>
    </row>
    <row r="5" spans="1:5" x14ac:dyDescent="0.25">
      <c r="A5" s="3" t="s">
        <v>17</v>
      </c>
      <c r="B5">
        <v>0.5</v>
      </c>
      <c r="C5" t="s">
        <v>28</v>
      </c>
    </row>
    <row r="8" spans="1:5" x14ac:dyDescent="0.25">
      <c r="A8" s="1" t="s">
        <v>7</v>
      </c>
      <c r="B8" s="1" t="s">
        <v>8</v>
      </c>
      <c r="C8" s="1" t="s">
        <v>9</v>
      </c>
      <c r="D8" s="1" t="s">
        <v>10</v>
      </c>
      <c r="E8" s="1" t="s">
        <v>11</v>
      </c>
    </row>
    <row r="9" spans="1:5" x14ac:dyDescent="0.25">
      <c r="A9" t="s">
        <v>149</v>
      </c>
      <c r="B9">
        <v>1</v>
      </c>
      <c r="C9" t="s">
        <v>28</v>
      </c>
      <c r="D9" s="6">
        <v>1</v>
      </c>
      <c r="E9" t="s">
        <v>326</v>
      </c>
    </row>
    <row r="10" spans="1:5" x14ac:dyDescent="0.25">
      <c r="A10" s="1" t="s">
        <v>12</v>
      </c>
      <c r="B10" s="1" t="s">
        <v>8</v>
      </c>
      <c r="C10" s="1" t="s">
        <v>9</v>
      </c>
      <c r="D10" s="1"/>
      <c r="E10" s="1" t="s">
        <v>11</v>
      </c>
    </row>
    <row r="11" spans="1:5" x14ac:dyDescent="0.25">
      <c r="A11" s="3" t="s">
        <v>15</v>
      </c>
      <c r="B11">
        <v>0.5</v>
      </c>
      <c r="C11" t="s">
        <v>28</v>
      </c>
    </row>
    <row r="12" spans="1:5" x14ac:dyDescent="0.25">
      <c r="A12" s="3" t="s">
        <v>17</v>
      </c>
      <c r="B12">
        <v>0.5</v>
      </c>
      <c r="C12" t="s">
        <v>28</v>
      </c>
    </row>
    <row r="15" spans="1:5" x14ac:dyDescent="0.25">
      <c r="A15" s="1" t="s">
        <v>7</v>
      </c>
      <c r="B15" s="1" t="s">
        <v>8</v>
      </c>
      <c r="C15" s="1" t="s">
        <v>9</v>
      </c>
      <c r="D15" s="1" t="s">
        <v>10</v>
      </c>
      <c r="E15" s="1" t="s">
        <v>11</v>
      </c>
    </row>
    <row r="16" spans="1:5" x14ac:dyDescent="0.25">
      <c r="A16" t="s">
        <v>150</v>
      </c>
      <c r="B16">
        <v>172.96</v>
      </c>
      <c r="C16" t="s">
        <v>28</v>
      </c>
      <c r="D16" s="6">
        <v>1</v>
      </c>
      <c r="E16" t="s">
        <v>347</v>
      </c>
    </row>
    <row r="17" spans="1:5" x14ac:dyDescent="0.25">
      <c r="A17" s="1" t="s">
        <v>12</v>
      </c>
      <c r="B17" s="1" t="s">
        <v>8</v>
      </c>
      <c r="C17" s="1" t="s">
        <v>9</v>
      </c>
      <c r="D17" s="1"/>
      <c r="E17" s="1" t="s">
        <v>11</v>
      </c>
    </row>
    <row r="18" spans="1:5" x14ac:dyDescent="0.25">
      <c r="A18" t="s">
        <v>151</v>
      </c>
      <c r="B18">
        <v>78.959999999999994</v>
      </c>
    </row>
    <row r="19" spans="1:5" x14ac:dyDescent="0.25">
      <c r="A19" t="s">
        <v>152</v>
      </c>
      <c r="B19">
        <v>32</v>
      </c>
    </row>
    <row r="20" spans="1:5" x14ac:dyDescent="0.25">
      <c r="A20" t="s">
        <v>35</v>
      </c>
      <c r="B20">
        <v>80</v>
      </c>
    </row>
    <row r="22" spans="1:5" x14ac:dyDescent="0.25">
      <c r="A22" s="32" t="s">
        <v>294</v>
      </c>
    </row>
  </sheetData>
  <hyperlinks>
    <hyperlink ref="A5" location="'L-Threaonine'!A1" display="L-Threaonine" xr:uid="{00000000-0004-0000-1800-000000000000}"/>
    <hyperlink ref="A4" location="'L-Lysine'!A1" display="L-Lysine" xr:uid="{00000000-0004-0000-1800-000001000000}"/>
    <hyperlink ref="A12" location="'L-Threaonine'!A1" display="L-Threaonine" xr:uid="{00000000-0004-0000-1800-000002000000}"/>
    <hyperlink ref="A11" location="'L-Lysine'!A1" display="L-Lysine" xr:uid="{00000000-0004-0000-1800-000003000000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68"/>
  <sheetViews>
    <sheetView workbookViewId="0"/>
  </sheetViews>
  <sheetFormatPr defaultRowHeight="15" x14ac:dyDescent="0.25"/>
  <cols>
    <col min="1" max="1" width="107.140625" bestFit="1" customWidth="1"/>
    <col min="2" max="2" width="11.85546875" bestFit="1" customWidth="1"/>
    <col min="3" max="3" width="4.5703125" bestFit="1" customWidth="1"/>
    <col min="4" max="4" width="11" bestFit="1" customWidth="1"/>
    <col min="5" max="5" width="14.7109375" bestFit="1" customWidth="1"/>
  </cols>
  <sheetData>
    <row r="1" spans="1:5" x14ac:dyDescent="0.2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 x14ac:dyDescent="0.25">
      <c r="A2" t="s">
        <v>301</v>
      </c>
      <c r="B2">
        <v>1</v>
      </c>
      <c r="C2" t="s">
        <v>28</v>
      </c>
      <c r="D2">
        <v>100</v>
      </c>
      <c r="E2" t="s">
        <v>390</v>
      </c>
    </row>
    <row r="3" spans="1:5" x14ac:dyDescent="0.25">
      <c r="A3" s="1" t="s">
        <v>155</v>
      </c>
      <c r="B3" s="1" t="s">
        <v>8</v>
      </c>
      <c r="C3" s="1" t="s">
        <v>9</v>
      </c>
      <c r="D3" s="1"/>
      <c r="E3" s="1" t="s">
        <v>11</v>
      </c>
    </row>
    <row r="4" spans="1:5" x14ac:dyDescent="0.25">
      <c r="A4" t="s">
        <v>156</v>
      </c>
      <c r="B4">
        <v>1.6400000000000001E-2</v>
      </c>
      <c r="C4" t="s">
        <v>34</v>
      </c>
      <c r="E4" t="s">
        <v>157</v>
      </c>
    </row>
    <row r="5" spans="1:5" x14ac:dyDescent="0.25">
      <c r="A5" t="s">
        <v>158</v>
      </c>
      <c r="B5">
        <v>8.5999999999999998E-4</v>
      </c>
      <c r="C5" t="s">
        <v>34</v>
      </c>
      <c r="E5" t="s">
        <v>157</v>
      </c>
    </row>
    <row r="6" spans="1:5" x14ac:dyDescent="0.25">
      <c r="A6" t="s">
        <v>159</v>
      </c>
      <c r="B6">
        <v>8.3000000000000001E-4</v>
      </c>
      <c r="C6" t="s">
        <v>34</v>
      </c>
      <c r="E6" t="s">
        <v>157</v>
      </c>
    </row>
    <row r="7" spans="1:5" x14ac:dyDescent="0.25">
      <c r="A7" s="1" t="s">
        <v>12</v>
      </c>
      <c r="B7" s="1" t="s">
        <v>8</v>
      </c>
      <c r="C7" s="1" t="s">
        <v>9</v>
      </c>
      <c r="D7" s="1"/>
      <c r="E7" s="1" t="s">
        <v>11</v>
      </c>
    </row>
    <row r="8" spans="1:5" x14ac:dyDescent="0.25">
      <c r="A8" t="s">
        <v>160</v>
      </c>
      <c r="B8">
        <v>4.0000000000000001E-10</v>
      </c>
      <c r="C8" t="s">
        <v>28</v>
      </c>
      <c r="E8" t="s">
        <v>3</v>
      </c>
    </row>
    <row r="9" spans="1:5" x14ac:dyDescent="0.25">
      <c r="A9" s="3" t="s">
        <v>317</v>
      </c>
      <c r="B9">
        <v>0.41599999999999998</v>
      </c>
      <c r="C9" t="s">
        <v>48</v>
      </c>
      <c r="E9" t="s">
        <v>3</v>
      </c>
    </row>
    <row r="10" spans="1:5" x14ac:dyDescent="0.25">
      <c r="A10" t="s">
        <v>30</v>
      </c>
      <c r="B10">
        <v>3.3E-4</v>
      </c>
      <c r="C10" t="s">
        <v>28</v>
      </c>
      <c r="E10" t="s">
        <v>3</v>
      </c>
    </row>
    <row r="11" spans="1:5" x14ac:dyDescent="0.25">
      <c r="A11" t="s">
        <v>161</v>
      </c>
      <c r="B11">
        <v>1.1499999999999999</v>
      </c>
      <c r="C11" t="s">
        <v>33</v>
      </c>
      <c r="E11" t="s">
        <v>3</v>
      </c>
    </row>
    <row r="12" spans="1:5" x14ac:dyDescent="0.25">
      <c r="A12" t="s">
        <v>300</v>
      </c>
      <c r="B12">
        <v>0.9</v>
      </c>
      <c r="C12" t="s">
        <v>28</v>
      </c>
      <c r="E12" t="s">
        <v>3</v>
      </c>
    </row>
    <row r="13" spans="1:5" x14ac:dyDescent="0.25">
      <c r="A13" t="s">
        <v>76</v>
      </c>
      <c r="B13">
        <v>0.2</v>
      </c>
      <c r="C13" t="s">
        <v>33</v>
      </c>
      <c r="E13" t="s">
        <v>3</v>
      </c>
    </row>
    <row r="14" spans="1:5" x14ac:dyDescent="0.25">
      <c r="A14" t="s">
        <v>46</v>
      </c>
      <c r="B14">
        <v>0.3</v>
      </c>
      <c r="C14" t="s">
        <v>28</v>
      </c>
      <c r="E14" t="s">
        <v>3</v>
      </c>
    </row>
    <row r="15" spans="1:5" x14ac:dyDescent="0.25">
      <c r="A15" s="1" t="s">
        <v>109</v>
      </c>
      <c r="B15" s="1" t="s">
        <v>8</v>
      </c>
      <c r="C15" s="1" t="s">
        <v>9</v>
      </c>
      <c r="D15" s="1"/>
      <c r="E15" s="1" t="s">
        <v>11</v>
      </c>
    </row>
    <row r="16" spans="1:5" x14ac:dyDescent="0.25">
      <c r="A16" t="s">
        <v>162</v>
      </c>
      <c r="B16">
        <v>1.9E-2</v>
      </c>
      <c r="C16" t="s">
        <v>28</v>
      </c>
    </row>
    <row r="17" spans="1:5" x14ac:dyDescent="0.25">
      <c r="A17" s="1" t="s">
        <v>58</v>
      </c>
      <c r="B17" s="1" t="s">
        <v>8</v>
      </c>
      <c r="C17" s="1" t="s">
        <v>9</v>
      </c>
      <c r="D17" s="1"/>
      <c r="E17" s="1" t="s">
        <v>11</v>
      </c>
    </row>
    <row r="18" spans="1:5" x14ac:dyDescent="0.25">
      <c r="A18" t="s">
        <v>59</v>
      </c>
      <c r="B18">
        <v>8.4399999999999999E-7</v>
      </c>
      <c r="C18" t="s">
        <v>34</v>
      </c>
      <c r="E18" t="s">
        <v>3</v>
      </c>
    </row>
    <row r="19" spans="1:5" x14ac:dyDescent="0.25">
      <c r="A19" t="s">
        <v>59</v>
      </c>
      <c r="B19">
        <v>9.1300000000000004E-8</v>
      </c>
      <c r="C19" t="s">
        <v>34</v>
      </c>
      <c r="E19" t="s">
        <v>3</v>
      </c>
    </row>
    <row r="20" spans="1:5" x14ac:dyDescent="0.25">
      <c r="A20" t="s">
        <v>59</v>
      </c>
      <c r="B20">
        <v>1.77E-6</v>
      </c>
      <c r="C20" t="s">
        <v>34</v>
      </c>
      <c r="E20" t="s">
        <v>3</v>
      </c>
    </row>
    <row r="22" spans="1:5" ht="14.25" customHeight="1" x14ac:dyDescent="0.25">
      <c r="A22" s="11"/>
      <c r="B22" s="11"/>
      <c r="C22" s="11"/>
      <c r="D22" s="11"/>
      <c r="E22" s="11"/>
    </row>
    <row r="23" spans="1:5" x14ac:dyDescent="0.25">
      <c r="A23" s="11" t="s">
        <v>391</v>
      </c>
      <c r="B23" s="34"/>
      <c r="C23" s="34"/>
      <c r="D23" s="34"/>
      <c r="E23" s="34"/>
    </row>
    <row r="24" spans="1:5" x14ac:dyDescent="0.25">
      <c r="A24" s="55"/>
      <c r="B24" s="11"/>
      <c r="C24" s="11"/>
      <c r="D24" s="11"/>
      <c r="E24" s="11"/>
    </row>
    <row r="25" spans="1:5" x14ac:dyDescent="0.25">
      <c r="A25" s="34"/>
      <c r="B25" s="34"/>
      <c r="C25" s="34"/>
      <c r="D25" s="34"/>
      <c r="E25" s="34"/>
    </row>
    <row r="26" spans="1:5" x14ac:dyDescent="0.25">
      <c r="A26" s="11"/>
      <c r="B26" s="11"/>
      <c r="C26" s="11"/>
      <c r="D26" s="11"/>
      <c r="E26" s="11"/>
    </row>
    <row r="27" spans="1:5" x14ac:dyDescent="0.25">
      <c r="A27" s="11"/>
      <c r="B27" s="11"/>
      <c r="C27" s="11"/>
      <c r="D27" s="11"/>
      <c r="E27" s="11"/>
    </row>
    <row r="28" spans="1:5" x14ac:dyDescent="0.25">
      <c r="A28" s="55"/>
      <c r="B28" s="11"/>
      <c r="C28" s="11"/>
      <c r="D28" s="11"/>
      <c r="E28" s="11"/>
    </row>
    <row r="29" spans="1:5" x14ac:dyDescent="0.25">
      <c r="A29" s="34" t="s">
        <v>389</v>
      </c>
      <c r="B29" s="34"/>
      <c r="C29" s="34"/>
      <c r="D29" s="34"/>
      <c r="E29" s="34"/>
    </row>
    <row r="30" spans="1:5" x14ac:dyDescent="0.25">
      <c r="B30" s="11"/>
      <c r="C30" s="11"/>
      <c r="D30" s="11"/>
      <c r="E30" s="11"/>
    </row>
    <row r="31" spans="1:5" x14ac:dyDescent="0.25">
      <c r="A31" s="11"/>
      <c r="B31" s="11"/>
      <c r="C31" s="11"/>
      <c r="D31" s="11"/>
      <c r="E31" s="11"/>
    </row>
    <row r="32" spans="1:5" x14ac:dyDescent="0.25">
      <c r="A32" s="11"/>
      <c r="B32" s="11"/>
      <c r="C32" s="11"/>
      <c r="D32" s="11"/>
      <c r="E32" s="11"/>
    </row>
    <row r="33" spans="1:5" x14ac:dyDescent="0.25">
      <c r="A33" s="11"/>
      <c r="B33" s="11"/>
      <c r="C33" s="11"/>
      <c r="D33" s="11"/>
      <c r="E33" s="11"/>
    </row>
    <row r="34" spans="1:5" x14ac:dyDescent="0.25">
      <c r="A34" s="35"/>
      <c r="B34" s="11"/>
      <c r="C34" s="11"/>
      <c r="D34" s="11"/>
      <c r="E34" s="11"/>
    </row>
    <row r="35" spans="1:5" x14ac:dyDescent="0.25">
      <c r="A35" s="11"/>
      <c r="B35" s="11"/>
      <c r="C35" s="11"/>
      <c r="D35" s="11"/>
      <c r="E35" s="11"/>
    </row>
    <row r="36" spans="1:5" x14ac:dyDescent="0.25">
      <c r="A36" s="11"/>
      <c r="B36" s="11"/>
      <c r="C36" s="11"/>
      <c r="D36" s="11"/>
      <c r="E36" s="11"/>
    </row>
    <row r="37" spans="1:5" x14ac:dyDescent="0.25">
      <c r="A37" s="34"/>
      <c r="B37" s="34"/>
      <c r="C37" s="34"/>
      <c r="D37" s="34"/>
      <c r="E37" s="34"/>
    </row>
    <row r="38" spans="1:5" x14ac:dyDescent="0.25">
      <c r="A38" s="11"/>
      <c r="B38" s="11"/>
      <c r="C38" s="11"/>
      <c r="D38" s="11"/>
      <c r="E38" s="11"/>
    </row>
    <row r="39" spans="1:5" x14ac:dyDescent="0.25">
      <c r="A39" s="34"/>
      <c r="B39" s="34"/>
      <c r="C39" s="34"/>
      <c r="D39" s="34"/>
      <c r="E39" s="34"/>
    </row>
    <row r="40" spans="1:5" x14ac:dyDescent="0.25">
      <c r="A40" s="11"/>
      <c r="B40" s="11"/>
      <c r="C40" s="11"/>
      <c r="D40" s="11"/>
      <c r="E40" s="11"/>
    </row>
    <row r="41" spans="1:5" x14ac:dyDescent="0.25">
      <c r="A41" s="11"/>
      <c r="B41" s="11"/>
      <c r="C41" s="11"/>
      <c r="D41" s="11"/>
      <c r="E41" s="11"/>
    </row>
    <row r="42" spans="1:5" x14ac:dyDescent="0.25">
      <c r="A42" s="11"/>
      <c r="B42" s="11"/>
      <c r="C42" s="11"/>
      <c r="D42" s="11"/>
      <c r="E42" s="11"/>
    </row>
    <row r="43" spans="1:5" x14ac:dyDescent="0.25">
      <c r="A43" s="11"/>
      <c r="B43" s="11"/>
      <c r="C43" s="11"/>
      <c r="D43" s="11"/>
      <c r="E43" s="11"/>
    </row>
    <row r="44" spans="1:5" x14ac:dyDescent="0.25">
      <c r="A44" s="11"/>
      <c r="B44" s="11"/>
      <c r="C44" s="11"/>
      <c r="D44" s="11"/>
      <c r="E44" s="11"/>
    </row>
    <row r="45" spans="1:5" x14ac:dyDescent="0.25">
      <c r="A45" s="34"/>
      <c r="B45" s="34"/>
      <c r="C45" s="34"/>
      <c r="D45" s="34"/>
      <c r="E45" s="34"/>
    </row>
    <row r="46" spans="1:5" x14ac:dyDescent="0.25">
      <c r="A46" s="11"/>
      <c r="B46" s="11"/>
      <c r="C46" s="11"/>
      <c r="D46" s="11"/>
      <c r="E46" s="11"/>
    </row>
    <row r="47" spans="1:5" x14ac:dyDescent="0.25">
      <c r="A47" s="34"/>
      <c r="B47" s="34"/>
      <c r="C47" s="34"/>
      <c r="D47" s="34"/>
      <c r="E47" s="34"/>
    </row>
    <row r="48" spans="1:5" x14ac:dyDescent="0.25">
      <c r="A48" s="11"/>
      <c r="B48" s="11"/>
      <c r="C48" s="11"/>
      <c r="D48" s="11"/>
      <c r="E48" s="11"/>
    </row>
    <row r="49" spans="1:5" x14ac:dyDescent="0.25">
      <c r="A49" s="11"/>
      <c r="B49" s="11"/>
      <c r="C49" s="11"/>
      <c r="D49" s="11"/>
      <c r="E49" s="11"/>
    </row>
    <row r="50" spans="1:5" x14ac:dyDescent="0.25">
      <c r="A50" s="11"/>
      <c r="B50" s="11"/>
      <c r="C50" s="11"/>
      <c r="D50" s="11"/>
      <c r="E50" s="11"/>
    </row>
    <row r="51" spans="1:5" x14ac:dyDescent="0.25">
      <c r="A51" s="34"/>
      <c r="B51" s="34"/>
      <c r="C51" s="34"/>
      <c r="D51" s="34"/>
      <c r="E51" s="34"/>
    </row>
    <row r="52" spans="1:5" x14ac:dyDescent="0.25">
      <c r="A52" s="11"/>
      <c r="B52" s="11"/>
      <c r="C52" s="11"/>
      <c r="D52" s="11"/>
      <c r="E52" s="11"/>
    </row>
    <row r="53" spans="1:5" x14ac:dyDescent="0.25">
      <c r="A53" s="11"/>
      <c r="B53" s="11"/>
      <c r="C53" s="11"/>
      <c r="D53" s="11"/>
      <c r="E53" s="11"/>
    </row>
    <row r="54" spans="1:5" x14ac:dyDescent="0.25">
      <c r="A54" s="11"/>
      <c r="B54" s="11"/>
      <c r="C54" s="11"/>
      <c r="D54" s="11"/>
      <c r="E54" s="11"/>
    </row>
    <row r="55" spans="1:5" x14ac:dyDescent="0.25">
      <c r="A55" s="11"/>
      <c r="B55" s="11"/>
      <c r="C55" s="11"/>
      <c r="D55" s="11"/>
      <c r="E55" s="11"/>
    </row>
    <row r="56" spans="1:5" x14ac:dyDescent="0.25">
      <c r="A56" s="11"/>
      <c r="B56" s="11"/>
      <c r="C56" s="11"/>
      <c r="D56" s="11"/>
      <c r="E56" s="11"/>
    </row>
    <row r="57" spans="1:5" x14ac:dyDescent="0.25">
      <c r="A57" s="11"/>
      <c r="B57" s="11"/>
      <c r="C57" s="11"/>
      <c r="D57" s="11"/>
      <c r="E57" s="11"/>
    </row>
    <row r="58" spans="1:5" x14ac:dyDescent="0.25">
      <c r="A58" s="11"/>
      <c r="B58" s="11"/>
      <c r="C58" s="11"/>
      <c r="D58" s="11"/>
      <c r="E58" s="11"/>
    </row>
    <row r="59" spans="1:5" x14ac:dyDescent="0.25">
      <c r="A59" s="34"/>
      <c r="B59" s="34"/>
      <c r="C59" s="34"/>
      <c r="D59" s="34"/>
      <c r="E59" s="34"/>
    </row>
    <row r="60" spans="1:5" x14ac:dyDescent="0.25">
      <c r="A60" s="11"/>
      <c r="B60" s="11"/>
      <c r="C60" s="11"/>
      <c r="D60" s="11"/>
      <c r="E60" s="11"/>
    </row>
    <row r="61" spans="1:5" x14ac:dyDescent="0.25">
      <c r="A61" s="34"/>
      <c r="B61" s="34"/>
      <c r="C61" s="34"/>
      <c r="D61" s="34"/>
      <c r="E61" s="34"/>
    </row>
    <row r="62" spans="1:5" x14ac:dyDescent="0.25">
      <c r="A62" s="11"/>
      <c r="B62" s="11"/>
      <c r="C62" s="11"/>
      <c r="D62" s="11"/>
      <c r="E62" s="11"/>
    </row>
    <row r="63" spans="1:5" x14ac:dyDescent="0.25">
      <c r="A63" s="11"/>
      <c r="B63" s="11"/>
      <c r="C63" s="11"/>
      <c r="D63" s="11"/>
      <c r="E63" s="11"/>
    </row>
    <row r="64" spans="1:5" x14ac:dyDescent="0.25">
      <c r="A64" s="11"/>
      <c r="B64" s="11"/>
      <c r="C64" s="11"/>
      <c r="D64" s="11"/>
      <c r="E64" s="11"/>
    </row>
    <row r="65" spans="1:5" x14ac:dyDescent="0.25">
      <c r="A65" s="11"/>
      <c r="B65" s="11"/>
      <c r="C65" s="11"/>
      <c r="D65" s="11"/>
      <c r="E65" s="11"/>
    </row>
    <row r="66" spans="1:5" x14ac:dyDescent="0.25">
      <c r="A66" s="11"/>
      <c r="B66" s="11"/>
      <c r="C66" s="11"/>
      <c r="D66" s="11"/>
      <c r="E66" s="11"/>
    </row>
    <row r="67" spans="1:5" x14ac:dyDescent="0.25">
      <c r="A67" s="11"/>
      <c r="B67" s="11"/>
      <c r="C67" s="11"/>
      <c r="D67" s="11"/>
      <c r="E67" s="11"/>
    </row>
    <row r="68" spans="1:5" x14ac:dyDescent="0.25">
      <c r="A68" s="11"/>
      <c r="B68" s="11"/>
      <c r="C68" s="11"/>
      <c r="D68" s="11"/>
      <c r="E68" s="11"/>
    </row>
  </sheetData>
  <hyperlinks>
    <hyperlink ref="A9" location="'Finland electricity'!A1" display="Electricity grid mix {FI}" xr:uid="{F64A0422-988B-4CFD-826E-61EBDD7B8656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workbookViewId="0">
      <selection activeCell="B12" sqref="B12"/>
    </sheetView>
  </sheetViews>
  <sheetFormatPr defaultRowHeight="15" x14ac:dyDescent="0.25"/>
  <cols>
    <col min="1" max="1" width="30.140625" customWidth="1"/>
    <col min="2" max="2" width="12" bestFit="1" customWidth="1"/>
    <col min="3" max="3" width="4.28515625" bestFit="1" customWidth="1"/>
    <col min="4" max="4" width="11" bestFit="1" customWidth="1"/>
    <col min="5" max="5" width="67.140625" bestFit="1" customWidth="1"/>
  </cols>
  <sheetData>
    <row r="1" spans="1:5" x14ac:dyDescent="0.25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</row>
    <row r="2" spans="1:5" x14ac:dyDescent="0.25">
      <c r="A2" t="s">
        <v>93</v>
      </c>
      <c r="B2">
        <v>1</v>
      </c>
      <c r="C2" t="s">
        <v>60</v>
      </c>
      <c r="D2" s="6">
        <v>1</v>
      </c>
      <c r="E2" s="32" t="s">
        <v>366</v>
      </c>
    </row>
    <row r="3" spans="1:5" x14ac:dyDescent="0.25">
      <c r="A3" s="2" t="s">
        <v>12</v>
      </c>
      <c r="B3" s="2" t="s">
        <v>8</v>
      </c>
      <c r="C3" s="2" t="s">
        <v>9</v>
      </c>
      <c r="D3" s="2"/>
      <c r="E3" s="2" t="s">
        <v>11</v>
      </c>
    </row>
    <row r="4" spans="1:5" x14ac:dyDescent="0.25">
      <c r="A4" s="3" t="s">
        <v>0</v>
      </c>
      <c r="B4">
        <v>1.5100000000000001E-2</v>
      </c>
      <c r="C4" t="s">
        <v>28</v>
      </c>
      <c r="E4" t="s">
        <v>353</v>
      </c>
    </row>
    <row r="5" spans="1:5" x14ac:dyDescent="0.25">
      <c r="A5" s="3" t="s">
        <v>360</v>
      </c>
      <c r="B5">
        <v>20</v>
      </c>
      <c r="C5" t="s">
        <v>352</v>
      </c>
      <c r="E5" t="s">
        <v>364</v>
      </c>
    </row>
    <row r="6" spans="1:5" x14ac:dyDescent="0.25">
      <c r="A6" s="3" t="s">
        <v>89</v>
      </c>
      <c r="B6">
        <v>21</v>
      </c>
      <c r="C6" t="s">
        <v>87</v>
      </c>
      <c r="E6" t="s">
        <v>354</v>
      </c>
    </row>
    <row r="8" spans="1:5" x14ac:dyDescent="0.25">
      <c r="A8" t="s">
        <v>365</v>
      </c>
    </row>
  </sheetData>
  <hyperlinks>
    <hyperlink ref="A4" location="'DMEM F12'!A1" display="DMEM/F12 (Glu_Maize) - FI" xr:uid="{00000000-0004-0000-0200-000000000000}"/>
    <hyperlink ref="A6" location="FBS!A1" display="FBS" xr:uid="{00000000-0004-0000-0200-000001000000}"/>
    <hyperlink ref="A5" location="'Growth factor'!A1" display="Growth factor" xr:uid="{713C1E0C-1AD7-4883-A78D-97CF947BDD7F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09701-781C-41E2-AEB4-18AFE8152C2E}">
  <dimension ref="A1:E10"/>
  <sheetViews>
    <sheetView workbookViewId="0">
      <selection activeCell="A7" sqref="A7"/>
    </sheetView>
  </sheetViews>
  <sheetFormatPr defaultRowHeight="15" x14ac:dyDescent="0.25"/>
  <cols>
    <col min="1" max="1" width="87.85546875" bestFit="1" customWidth="1"/>
    <col min="2" max="2" width="12" bestFit="1" customWidth="1"/>
    <col min="3" max="3" width="5" bestFit="1" customWidth="1"/>
    <col min="4" max="4" width="12" bestFit="1" customWidth="1"/>
    <col min="5" max="5" width="10.5703125" bestFit="1" customWidth="1"/>
  </cols>
  <sheetData>
    <row r="1" spans="1:5" x14ac:dyDescent="0.2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 x14ac:dyDescent="0.25">
      <c r="A2" s="32" t="s">
        <v>317</v>
      </c>
      <c r="B2" s="32">
        <v>1</v>
      </c>
      <c r="C2" s="32" t="s">
        <v>48</v>
      </c>
      <c r="D2" s="32">
        <v>100</v>
      </c>
      <c r="E2" s="32"/>
    </row>
    <row r="3" spans="1:5" x14ac:dyDescent="0.25">
      <c r="A3" s="1" t="s">
        <v>12</v>
      </c>
      <c r="B3" s="1" t="s">
        <v>8</v>
      </c>
      <c r="C3" s="1" t="s">
        <v>9</v>
      </c>
      <c r="D3" s="1"/>
      <c r="E3" s="1" t="s">
        <v>11</v>
      </c>
    </row>
    <row r="4" spans="1:5" x14ac:dyDescent="0.25">
      <c r="A4" t="s">
        <v>309</v>
      </c>
      <c r="B4">
        <v>9.7199999999999995E-2</v>
      </c>
      <c r="C4" t="s">
        <v>48</v>
      </c>
    </row>
    <row r="5" spans="1:5" x14ac:dyDescent="0.25">
      <c r="A5" t="s">
        <v>310</v>
      </c>
      <c r="B5">
        <v>0.35899999999999999</v>
      </c>
      <c r="C5" t="s">
        <v>48</v>
      </c>
    </row>
    <row r="6" spans="1:5" x14ac:dyDescent="0.25">
      <c r="A6" t="s">
        <v>202</v>
      </c>
      <c r="B6">
        <v>0.19500000000000001</v>
      </c>
      <c r="C6" t="s">
        <v>48</v>
      </c>
    </row>
    <row r="7" spans="1:5" x14ac:dyDescent="0.25">
      <c r="A7" t="s">
        <v>311</v>
      </c>
      <c r="B7">
        <v>0.17299999999999999</v>
      </c>
      <c r="C7" t="s">
        <v>48</v>
      </c>
    </row>
    <row r="8" spans="1:5" x14ac:dyDescent="0.25">
      <c r="A8" t="s">
        <v>312</v>
      </c>
      <c r="B8">
        <v>0.17499999999999999</v>
      </c>
      <c r="C8" t="s">
        <v>48</v>
      </c>
    </row>
    <row r="10" spans="1:5" x14ac:dyDescent="0.25">
      <c r="A10" s="3" t="s">
        <v>332</v>
      </c>
    </row>
  </sheetData>
  <hyperlinks>
    <hyperlink ref="A10" r:id="rId1" xr:uid="{F8E39BF3-E938-4990-B880-CB0444973A0F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C15E3-EF45-4733-8AE5-E72E01B38FB3}">
  <dimension ref="A1:E10"/>
  <sheetViews>
    <sheetView workbookViewId="0"/>
  </sheetViews>
  <sheetFormatPr defaultRowHeight="15" x14ac:dyDescent="0.25"/>
  <cols>
    <col min="1" max="1" width="121.28515625" bestFit="1" customWidth="1"/>
    <col min="2" max="2" width="7" bestFit="1" customWidth="1"/>
    <col min="3" max="3" width="5" bestFit="1" customWidth="1"/>
    <col min="4" max="4" width="12" bestFit="1" customWidth="1"/>
    <col min="5" max="5" width="10.5703125" bestFit="1" customWidth="1"/>
  </cols>
  <sheetData>
    <row r="1" spans="1:5" x14ac:dyDescent="0.2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 x14ac:dyDescent="0.25">
      <c r="A2" s="32" t="s">
        <v>318</v>
      </c>
      <c r="B2" s="32">
        <v>1</v>
      </c>
      <c r="C2" s="32" t="s">
        <v>48</v>
      </c>
      <c r="D2" s="32">
        <v>100</v>
      </c>
      <c r="E2" s="32"/>
    </row>
    <row r="3" spans="1:5" x14ac:dyDescent="0.25">
      <c r="A3" s="1" t="s">
        <v>12</v>
      </c>
      <c r="B3" s="1" t="s">
        <v>8</v>
      </c>
      <c r="C3" s="1" t="s">
        <v>9</v>
      </c>
      <c r="D3" s="1"/>
      <c r="E3" s="1" t="s">
        <v>11</v>
      </c>
    </row>
    <row r="4" spans="1:5" x14ac:dyDescent="0.25">
      <c r="A4" s="32" t="s">
        <v>313</v>
      </c>
      <c r="B4" s="32">
        <v>0.13900000000000001</v>
      </c>
      <c r="C4" s="32" t="s">
        <v>48</v>
      </c>
      <c r="D4" s="32"/>
      <c r="E4" s="32"/>
    </row>
    <row r="5" spans="1:5" x14ac:dyDescent="0.25">
      <c r="A5" s="32" t="s">
        <v>314</v>
      </c>
      <c r="B5" s="32">
        <v>4.1399999999999999E-2</v>
      </c>
      <c r="C5" s="32" t="s">
        <v>48</v>
      </c>
      <c r="D5" s="32"/>
      <c r="E5" s="32"/>
    </row>
    <row r="6" spans="1:5" x14ac:dyDescent="0.25">
      <c r="A6" s="32" t="s">
        <v>311</v>
      </c>
      <c r="B6" s="32">
        <v>0.191</v>
      </c>
      <c r="C6" s="32" t="s">
        <v>48</v>
      </c>
      <c r="D6" s="32"/>
      <c r="E6" s="32"/>
    </row>
    <row r="7" spans="1:5" x14ac:dyDescent="0.25">
      <c r="A7" s="32" t="s">
        <v>315</v>
      </c>
      <c r="B7" s="32">
        <v>0.55200000000000005</v>
      </c>
      <c r="C7" s="32" t="s">
        <v>48</v>
      </c>
      <c r="D7" s="32"/>
      <c r="E7" s="32"/>
    </row>
    <row r="8" spans="1:5" x14ac:dyDescent="0.25">
      <c r="A8" s="32" t="s">
        <v>316</v>
      </c>
      <c r="B8" s="32">
        <v>7.5399999999999995E-2</v>
      </c>
      <c r="C8" s="32" t="s">
        <v>48</v>
      </c>
      <c r="D8" s="32"/>
      <c r="E8" s="32"/>
    </row>
    <row r="10" spans="1:5" x14ac:dyDescent="0.25">
      <c r="A10" s="3" t="s">
        <v>331</v>
      </c>
    </row>
  </sheetData>
  <hyperlinks>
    <hyperlink ref="A10" r:id="rId1" xr:uid="{0E2D2AAB-CD66-4FE9-9C79-AF87E4CADE5E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B2033-3F20-4FB3-B425-21D66FCA4A6D}">
  <dimension ref="A1:E8"/>
  <sheetViews>
    <sheetView workbookViewId="0">
      <selection activeCell="A21" sqref="A21"/>
    </sheetView>
  </sheetViews>
  <sheetFormatPr defaultRowHeight="15" x14ac:dyDescent="0.25"/>
  <cols>
    <col min="1" max="1" width="92.5703125" bestFit="1" customWidth="1"/>
    <col min="2" max="2" width="7" bestFit="1" customWidth="1"/>
    <col min="3" max="3" width="5" bestFit="1" customWidth="1"/>
    <col min="4" max="4" width="12" bestFit="1" customWidth="1"/>
    <col min="5" max="5" width="10.5703125" bestFit="1" customWidth="1"/>
  </cols>
  <sheetData>
    <row r="1" spans="1:5" x14ac:dyDescent="0.2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 x14ac:dyDescent="0.25">
      <c r="A2" s="32" t="s">
        <v>319</v>
      </c>
      <c r="B2" s="32">
        <v>1</v>
      </c>
      <c r="C2" s="32" t="s">
        <v>48</v>
      </c>
      <c r="D2" s="32">
        <v>100</v>
      </c>
      <c r="E2" s="32"/>
    </row>
    <row r="3" spans="1:5" x14ac:dyDescent="0.25">
      <c r="A3" s="1" t="s">
        <v>12</v>
      </c>
      <c r="B3" s="1" t="s">
        <v>8</v>
      </c>
      <c r="C3" s="1" t="s">
        <v>9</v>
      </c>
      <c r="D3" s="1"/>
      <c r="E3" s="1" t="s">
        <v>11</v>
      </c>
    </row>
    <row r="4" spans="1:5" x14ac:dyDescent="0.25">
      <c r="A4" s="32" t="s">
        <v>320</v>
      </c>
      <c r="B4" s="32">
        <v>0.104</v>
      </c>
      <c r="C4" s="32" t="s">
        <v>48</v>
      </c>
      <c r="D4" s="32"/>
      <c r="E4" s="32"/>
    </row>
    <row r="5" spans="1:5" x14ac:dyDescent="0.25">
      <c r="A5" s="32" t="s">
        <v>321</v>
      </c>
      <c r="B5" s="32">
        <v>0.88400000000000001</v>
      </c>
      <c r="C5" s="32" t="s">
        <v>48</v>
      </c>
      <c r="D5" s="32"/>
      <c r="E5" s="32"/>
    </row>
    <row r="6" spans="1:5" x14ac:dyDescent="0.25">
      <c r="A6" s="32" t="s">
        <v>322</v>
      </c>
      <c r="B6" s="32">
        <v>1.0999999999999999E-2</v>
      </c>
      <c r="C6" s="32" t="s">
        <v>48</v>
      </c>
      <c r="D6" s="32"/>
      <c r="E6" s="32"/>
    </row>
    <row r="8" spans="1:5" x14ac:dyDescent="0.25">
      <c r="A8" s="3" t="s">
        <v>330</v>
      </c>
    </row>
  </sheetData>
  <hyperlinks>
    <hyperlink ref="A8" r:id="rId1" xr:uid="{00AF2856-F98D-4ED5-B5CE-DEF675711655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2:D12"/>
  <sheetViews>
    <sheetView workbookViewId="0">
      <selection activeCell="A8" sqref="A8"/>
    </sheetView>
  </sheetViews>
  <sheetFormatPr defaultRowHeight="15" x14ac:dyDescent="0.25"/>
  <cols>
    <col min="1" max="1" width="85.85546875" bestFit="1" customWidth="1"/>
    <col min="2" max="2" width="88.140625" bestFit="1" customWidth="1"/>
    <col min="3" max="3" width="126.42578125" bestFit="1" customWidth="1"/>
    <col min="4" max="4" width="77.140625" bestFit="1" customWidth="1"/>
  </cols>
  <sheetData>
    <row r="2" spans="1:4" x14ac:dyDescent="0.25">
      <c r="A2" s="9" t="s">
        <v>204</v>
      </c>
      <c r="B2" s="9"/>
      <c r="C2" s="9"/>
      <c r="D2" s="11"/>
    </row>
    <row r="3" spans="1:4" x14ac:dyDescent="0.25">
      <c r="A3" s="10" t="s">
        <v>179</v>
      </c>
      <c r="B3" s="10" t="s">
        <v>198</v>
      </c>
      <c r="C3" s="10" t="s">
        <v>199</v>
      </c>
    </row>
    <row r="4" spans="1:4" x14ac:dyDescent="0.25">
      <c r="A4" t="s">
        <v>327</v>
      </c>
      <c r="B4" t="s">
        <v>328</v>
      </c>
      <c r="C4" t="s">
        <v>329</v>
      </c>
    </row>
    <row r="6" spans="1:4" x14ac:dyDescent="0.25">
      <c r="A6" s="9" t="s">
        <v>205</v>
      </c>
      <c r="B6" s="9"/>
      <c r="C6" s="9"/>
      <c r="D6" s="9"/>
    </row>
    <row r="7" spans="1:4" x14ac:dyDescent="0.25">
      <c r="A7" s="10" t="s">
        <v>179</v>
      </c>
      <c r="B7" s="10" t="s">
        <v>198</v>
      </c>
      <c r="C7" s="10" t="s">
        <v>199</v>
      </c>
      <c r="D7" s="10" t="s">
        <v>200</v>
      </c>
    </row>
    <row r="8" spans="1:4" x14ac:dyDescent="0.25">
      <c r="A8" s="3" t="s">
        <v>317</v>
      </c>
      <c r="B8" t="s">
        <v>201</v>
      </c>
      <c r="C8" t="s">
        <v>203</v>
      </c>
      <c r="D8" t="s">
        <v>202</v>
      </c>
    </row>
    <row r="10" spans="1:4" x14ac:dyDescent="0.25">
      <c r="A10" s="9" t="s">
        <v>308</v>
      </c>
      <c r="B10" s="9"/>
      <c r="C10" s="11"/>
      <c r="D10" s="11"/>
    </row>
    <row r="11" spans="1:4" x14ac:dyDescent="0.25">
      <c r="A11" s="10" t="s">
        <v>179</v>
      </c>
      <c r="B11" s="10" t="s">
        <v>198</v>
      </c>
    </row>
    <row r="12" spans="1:4" x14ac:dyDescent="0.25">
      <c r="A12" t="s">
        <v>206</v>
      </c>
    </row>
  </sheetData>
  <hyperlinks>
    <hyperlink ref="A8" location="'Finland electricity'!A1" display="Electricity grid mix {FI}" xr:uid="{2138603E-EE31-4326-A205-F6FF5281E759}"/>
  </hyperlink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I84"/>
  <sheetViews>
    <sheetView workbookViewId="0">
      <selection activeCell="I15" sqref="I15"/>
    </sheetView>
  </sheetViews>
  <sheetFormatPr defaultRowHeight="15" x14ac:dyDescent="0.25"/>
  <cols>
    <col min="1" max="1" width="40" bestFit="1" customWidth="1"/>
    <col min="2" max="4" width="11.85546875" bestFit="1" customWidth="1"/>
    <col min="5" max="5" width="16.140625" bestFit="1" customWidth="1"/>
    <col min="6" max="6" width="12.42578125" bestFit="1" customWidth="1"/>
    <col min="7" max="7" width="11.85546875" bestFit="1" customWidth="1"/>
    <col min="8" max="8" width="12.42578125" bestFit="1" customWidth="1"/>
    <col min="9" max="9" width="16.140625" bestFit="1" customWidth="1"/>
  </cols>
  <sheetData>
    <row r="1" spans="1:9" x14ac:dyDescent="0.25">
      <c r="A1" s="5" t="s">
        <v>197</v>
      </c>
    </row>
    <row r="2" spans="1:9" x14ac:dyDescent="0.25">
      <c r="A2" s="5"/>
    </row>
    <row r="3" spans="1:9" x14ac:dyDescent="0.25">
      <c r="A3" t="s">
        <v>191</v>
      </c>
    </row>
    <row r="4" spans="1:9" x14ac:dyDescent="0.25">
      <c r="A4" t="s">
        <v>178</v>
      </c>
      <c r="B4" t="s">
        <v>179</v>
      </c>
      <c r="C4" t="s">
        <v>180</v>
      </c>
      <c r="D4" t="s">
        <v>101</v>
      </c>
      <c r="E4" t="s">
        <v>100</v>
      </c>
      <c r="F4" t="s">
        <v>103</v>
      </c>
      <c r="G4" t="s">
        <v>102</v>
      </c>
      <c r="H4" t="s">
        <v>94</v>
      </c>
      <c r="I4" t="s">
        <v>363</v>
      </c>
    </row>
    <row r="5" spans="1:9" x14ac:dyDescent="0.25">
      <c r="A5" t="s">
        <v>181</v>
      </c>
      <c r="B5" s="43">
        <v>2763</v>
      </c>
      <c r="C5" s="43">
        <v>1591</v>
      </c>
      <c r="D5" s="43">
        <v>3</v>
      </c>
      <c r="E5" s="43">
        <v>0.6</v>
      </c>
      <c r="F5" s="43">
        <v>-11</v>
      </c>
      <c r="G5" s="43">
        <v>34</v>
      </c>
      <c r="H5" s="43">
        <v>63</v>
      </c>
      <c r="I5" s="43">
        <v>-0.11</v>
      </c>
    </row>
    <row r="6" spans="1:9" x14ac:dyDescent="0.25">
      <c r="A6" t="s">
        <v>182</v>
      </c>
      <c r="B6" s="43">
        <v>3026</v>
      </c>
      <c r="C6" s="43">
        <v>1784</v>
      </c>
      <c r="D6" s="43">
        <v>2</v>
      </c>
      <c r="E6" s="43">
        <v>0.3</v>
      </c>
      <c r="F6" s="43">
        <v>-8</v>
      </c>
      <c r="G6" s="43">
        <v>20</v>
      </c>
      <c r="H6" s="43">
        <v>45</v>
      </c>
      <c r="I6" s="43">
        <v>-0.11</v>
      </c>
    </row>
    <row r="7" spans="1:9" x14ac:dyDescent="0.25">
      <c r="A7" t="s">
        <v>183</v>
      </c>
      <c r="B7" s="43">
        <v>2345</v>
      </c>
      <c r="C7" s="43">
        <v>1101</v>
      </c>
      <c r="D7" s="43">
        <v>0.95</v>
      </c>
      <c r="E7" s="43">
        <v>0.23</v>
      </c>
      <c r="F7" s="43">
        <v>-8</v>
      </c>
      <c r="G7" s="43">
        <v>14</v>
      </c>
      <c r="H7" s="43">
        <v>23</v>
      </c>
      <c r="I7" s="43">
        <v>-0.14000000000000001</v>
      </c>
    </row>
    <row r="8" spans="1:9" x14ac:dyDescent="0.25">
      <c r="A8" t="s">
        <v>184</v>
      </c>
      <c r="B8" s="43">
        <v>3463</v>
      </c>
      <c r="C8" s="43">
        <v>2579</v>
      </c>
      <c r="D8" s="43">
        <v>3</v>
      </c>
      <c r="E8" s="43">
        <v>0.65</v>
      </c>
      <c r="F8" s="43">
        <v>-14</v>
      </c>
      <c r="G8" s="43">
        <v>36</v>
      </c>
      <c r="H8" s="43">
        <v>96</v>
      </c>
      <c r="I8" s="43">
        <v>-0.09</v>
      </c>
    </row>
    <row r="9" spans="1:9" x14ac:dyDescent="0.25">
      <c r="A9" t="s">
        <v>185</v>
      </c>
      <c r="B9" s="43">
        <v>2470</v>
      </c>
      <c r="C9" s="43">
        <v>662</v>
      </c>
      <c r="D9" s="43">
        <v>0.54</v>
      </c>
      <c r="E9" s="43">
        <v>0.14000000000000001</v>
      </c>
      <c r="F9" s="43">
        <v>-15</v>
      </c>
      <c r="G9" s="43">
        <v>8</v>
      </c>
      <c r="H9" s="43">
        <v>9</v>
      </c>
      <c r="I9" s="43">
        <v>-0.09</v>
      </c>
    </row>
    <row r="10" spans="1:9" x14ac:dyDescent="0.25">
      <c r="A10" t="s">
        <v>186</v>
      </c>
      <c r="B10" s="43">
        <v>2694</v>
      </c>
      <c r="C10" s="43">
        <v>3087</v>
      </c>
      <c r="D10" s="43">
        <v>5</v>
      </c>
      <c r="E10" s="43">
        <v>1</v>
      </c>
      <c r="F10" s="43">
        <v>-34</v>
      </c>
      <c r="G10" s="43">
        <v>51</v>
      </c>
      <c r="H10" s="43">
        <v>157</v>
      </c>
      <c r="I10" s="43">
        <v>-0.59</v>
      </c>
    </row>
    <row r="11" spans="1:9" x14ac:dyDescent="0.25">
      <c r="A11" t="s">
        <v>187</v>
      </c>
      <c r="B11" s="43">
        <v>632</v>
      </c>
      <c r="C11" s="43">
        <v>153</v>
      </c>
      <c r="D11" s="43">
        <v>0.16</v>
      </c>
      <c r="E11" s="43">
        <v>0.03</v>
      </c>
      <c r="F11" s="43">
        <v>-3</v>
      </c>
      <c r="G11" s="43">
        <v>2</v>
      </c>
      <c r="H11" s="43">
        <v>3</v>
      </c>
      <c r="I11" s="43">
        <v>-0.01</v>
      </c>
    </row>
    <row r="12" spans="1:9" x14ac:dyDescent="0.25">
      <c r="A12" t="s">
        <v>188</v>
      </c>
      <c r="B12" s="43">
        <v>1363</v>
      </c>
      <c r="C12" s="43">
        <v>499</v>
      </c>
      <c r="D12" s="43">
        <v>0.63</v>
      </c>
      <c r="E12" s="43">
        <v>0.14000000000000001</v>
      </c>
      <c r="F12" s="43">
        <v>-8</v>
      </c>
      <c r="G12" s="43">
        <v>10</v>
      </c>
      <c r="H12" s="43">
        <v>15</v>
      </c>
      <c r="I12" s="43">
        <v>-0.06</v>
      </c>
    </row>
    <row r="13" spans="1:9" x14ac:dyDescent="0.25">
      <c r="A13" t="s">
        <v>189</v>
      </c>
      <c r="B13" s="43">
        <v>1221</v>
      </c>
      <c r="C13" s="43">
        <v>297</v>
      </c>
      <c r="D13" s="43">
        <v>0.33</v>
      </c>
      <c r="E13" s="43">
        <v>0.06</v>
      </c>
      <c r="F13" s="43">
        <v>0.18</v>
      </c>
      <c r="G13" s="43">
        <v>4</v>
      </c>
      <c r="H13" s="43">
        <v>6</v>
      </c>
      <c r="I13" s="43">
        <v>-0.93</v>
      </c>
    </row>
    <row r="14" spans="1:9" x14ac:dyDescent="0.25">
      <c r="A14" t="s">
        <v>190</v>
      </c>
      <c r="B14" s="43">
        <v>956</v>
      </c>
      <c r="C14" s="43">
        <v>269</v>
      </c>
      <c r="D14" s="43">
        <v>2</v>
      </c>
      <c r="E14" s="43">
        <v>2</v>
      </c>
      <c r="F14" s="43">
        <v>3.5</v>
      </c>
      <c r="G14" s="43">
        <v>4</v>
      </c>
      <c r="H14" s="43">
        <v>-2</v>
      </c>
      <c r="I14" s="43">
        <v>-0.18</v>
      </c>
    </row>
    <row r="17" spans="1:5" x14ac:dyDescent="0.25">
      <c r="A17" t="s">
        <v>192</v>
      </c>
    </row>
    <row r="18" spans="1:5" x14ac:dyDescent="0.25">
      <c r="A18" t="s">
        <v>178</v>
      </c>
      <c r="B18" t="s">
        <v>179</v>
      </c>
      <c r="C18" t="s">
        <v>180</v>
      </c>
      <c r="D18" t="s">
        <v>101</v>
      </c>
      <c r="E18" s="32" t="s">
        <v>363</v>
      </c>
    </row>
    <row r="19" spans="1:5" x14ac:dyDescent="0.25">
      <c r="A19" t="s">
        <v>181</v>
      </c>
      <c r="B19">
        <v>-3.4449861952465266E-3</v>
      </c>
      <c r="C19">
        <v>-9.7975433950921263E-3</v>
      </c>
      <c r="D19">
        <v>-22.305571077825967</v>
      </c>
      <c r="E19">
        <v>1.0324536648586</v>
      </c>
    </row>
    <row r="20" spans="1:5" x14ac:dyDescent="0.25">
      <c r="A20" t="s">
        <v>182</v>
      </c>
      <c r="B20">
        <v>-0.14179709210680794</v>
      </c>
      <c r="C20">
        <v>-0.43457496885483782</v>
      </c>
      <c r="D20">
        <v>-8.9672306241171533</v>
      </c>
      <c r="E20">
        <v>-0.91047715124847639</v>
      </c>
    </row>
    <row r="21" spans="1:5" x14ac:dyDescent="0.25">
      <c r="A21" t="s">
        <v>183</v>
      </c>
      <c r="B21">
        <v>-5.0357598812262906E-2</v>
      </c>
      <c r="C21">
        <v>-0.12059613212589418</v>
      </c>
      <c r="D21">
        <v>-16.982944618648283</v>
      </c>
      <c r="E21">
        <v>0.58331003107545454</v>
      </c>
    </row>
    <row r="22" spans="1:5" x14ac:dyDescent="0.25">
      <c r="A22" t="s">
        <v>184</v>
      </c>
      <c r="B22">
        <v>-4.0768253658814986E-2</v>
      </c>
      <c r="C22">
        <v>-0.15843723100849699</v>
      </c>
      <c r="D22">
        <v>-5.3474411646855531</v>
      </c>
      <c r="E22">
        <v>-6.9749959866972591E-2</v>
      </c>
    </row>
    <row r="23" spans="1:5" x14ac:dyDescent="0.25">
      <c r="A23" t="s">
        <v>185</v>
      </c>
      <c r="B23">
        <v>0.55677905611639211</v>
      </c>
      <c r="C23">
        <v>1.6480594613145514</v>
      </c>
      <c r="D23">
        <v>14.404630738463531</v>
      </c>
      <c r="E23">
        <v>6.9756473825297292</v>
      </c>
    </row>
    <row r="24" spans="1:5" x14ac:dyDescent="0.25">
      <c r="A24" t="s">
        <v>186</v>
      </c>
      <c r="B24">
        <v>3.2171030840953477E-3</v>
      </c>
      <c r="C24">
        <v>1.4944757621293036E-2</v>
      </c>
      <c r="D24">
        <v>9.4323759525608383E-2</v>
      </c>
      <c r="E24">
        <v>0.22450501425774363</v>
      </c>
    </row>
    <row r="25" spans="1:5" x14ac:dyDescent="0.25">
      <c r="A25" t="s">
        <v>187</v>
      </c>
      <c r="B25">
        <v>2.8342426498077018E-2</v>
      </c>
      <c r="C25">
        <v>3.2719690184219663E-2</v>
      </c>
      <c r="D25">
        <v>0.63284959596662693</v>
      </c>
      <c r="E25">
        <v>9.5658455914246737E-2</v>
      </c>
    </row>
    <row r="26" spans="1:5" x14ac:dyDescent="0.25">
      <c r="A26" t="s">
        <v>188</v>
      </c>
      <c r="B26">
        <v>0.35763842353591679</v>
      </c>
      <c r="C26">
        <v>0.6364140726733778</v>
      </c>
      <c r="D26">
        <v>-15.833639230962772</v>
      </c>
      <c r="E26">
        <v>1.5238670172290096</v>
      </c>
    </row>
    <row r="27" spans="1:5" x14ac:dyDescent="0.25">
      <c r="A27" t="s">
        <v>189</v>
      </c>
      <c r="B27">
        <v>1.1449342354855825</v>
      </c>
      <c r="C27">
        <v>2.0754139342421571</v>
      </c>
      <c r="D27">
        <v>20.432860064790308</v>
      </c>
      <c r="E27">
        <v>5.673853302768304</v>
      </c>
    </row>
    <row r="28" spans="1:5" x14ac:dyDescent="0.25">
      <c r="A28" t="s">
        <v>190</v>
      </c>
      <c r="B28">
        <v>-0.27756732820581925</v>
      </c>
      <c r="C28">
        <v>-0.4244224184276208</v>
      </c>
      <c r="D28">
        <v>-5.7354196288385797</v>
      </c>
      <c r="E28">
        <v>-1.4104381265745971</v>
      </c>
    </row>
    <row r="31" spans="1:5" x14ac:dyDescent="0.25">
      <c r="A31" t="s">
        <v>193</v>
      </c>
    </row>
    <row r="32" spans="1:5" x14ac:dyDescent="0.25">
      <c r="A32" t="s">
        <v>178</v>
      </c>
      <c r="B32" t="s">
        <v>179</v>
      </c>
      <c r="C32" t="s">
        <v>180</v>
      </c>
      <c r="D32" t="s">
        <v>101</v>
      </c>
      <c r="E32" s="32" t="s">
        <v>363</v>
      </c>
    </row>
    <row r="33" spans="1:5" x14ac:dyDescent="0.25">
      <c r="A33" t="s">
        <v>181</v>
      </c>
      <c r="B33">
        <v>-0.33192926668674294</v>
      </c>
      <c r="C33">
        <v>-0.94400706102793919</v>
      </c>
      <c r="D33">
        <v>-28.33486307987399</v>
      </c>
      <c r="E33">
        <v>-3.6883219694537566</v>
      </c>
    </row>
    <row r="34" spans="1:5" x14ac:dyDescent="0.25">
      <c r="A34" t="s">
        <v>182</v>
      </c>
      <c r="B34">
        <v>-0.30942064002397407</v>
      </c>
      <c r="C34">
        <v>-0.94830198753400174</v>
      </c>
      <c r="D34">
        <v>-14.974993795140097</v>
      </c>
      <c r="E34">
        <v>-3.2916916824978828</v>
      </c>
    </row>
    <row r="35" spans="1:5" x14ac:dyDescent="0.25">
      <c r="A35" t="s">
        <v>183</v>
      </c>
      <c r="B35">
        <v>-0.48231572492112307</v>
      </c>
      <c r="C35">
        <v>-1.1550473410677988</v>
      </c>
      <c r="D35">
        <v>-26.137674552254484</v>
      </c>
      <c r="E35">
        <v>-3.4369916392721023</v>
      </c>
    </row>
    <row r="36" spans="1:5" x14ac:dyDescent="0.25">
      <c r="A36" t="s">
        <v>184</v>
      </c>
      <c r="B36">
        <v>-0.11974439326378548</v>
      </c>
      <c r="C36">
        <v>-0.46536135977072302</v>
      </c>
      <c r="D36">
        <v>-9.0541455741914962</v>
      </c>
      <c r="E36">
        <v>-2.3696256092239794</v>
      </c>
    </row>
    <row r="37" spans="1:5" x14ac:dyDescent="0.25">
      <c r="A37" t="s">
        <v>185</v>
      </c>
      <c r="B37">
        <v>-0.32289438751604593</v>
      </c>
      <c r="C37">
        <v>-0.95576359138816658</v>
      </c>
      <c r="D37">
        <v>-1.1185382973102336</v>
      </c>
      <c r="E37">
        <v>-3.9240187191978122</v>
      </c>
    </row>
    <row r="38" spans="1:5" x14ac:dyDescent="0.25">
      <c r="A38" t="s">
        <v>186</v>
      </c>
      <c r="B38">
        <v>-6.3820337545962584E-3</v>
      </c>
      <c r="C38">
        <v>-2.9647153036008653E-2</v>
      </c>
      <c r="D38">
        <v>-0.17955829367274634</v>
      </c>
      <c r="E38">
        <v>-0.41846801794706845</v>
      </c>
    </row>
    <row r="39" spans="1:5" x14ac:dyDescent="0.25">
      <c r="A39" t="s">
        <v>187</v>
      </c>
      <c r="B39">
        <v>-2.1609544469097314E-2</v>
      </c>
      <c r="C39">
        <v>-2.4946967759009408E-2</v>
      </c>
      <c r="D39">
        <v>-2.4378292913124534E-2</v>
      </c>
      <c r="E39">
        <v>-7.271052482773864E-2</v>
      </c>
    </row>
    <row r="40" spans="1:5" x14ac:dyDescent="0.25">
      <c r="A40" t="s">
        <v>188</v>
      </c>
      <c r="B40">
        <v>-0.1557961977987791</v>
      </c>
      <c r="C40">
        <v>-0.27723769982891916</v>
      </c>
      <c r="D40">
        <v>-24.20663368936977</v>
      </c>
      <c r="E40">
        <v>-2.503789552594561</v>
      </c>
    </row>
    <row r="41" spans="1:5" x14ac:dyDescent="0.25">
      <c r="A41" t="s">
        <v>189</v>
      </c>
      <c r="B41">
        <v>3.7550899193552203</v>
      </c>
      <c r="C41">
        <v>6.8068240950390129</v>
      </c>
      <c r="D41">
        <v>-0.27127818483436555</v>
      </c>
      <c r="E41">
        <v>17.886296556233365</v>
      </c>
    </row>
    <row r="42" spans="1:5" x14ac:dyDescent="0.25">
      <c r="A42" t="s">
        <v>190</v>
      </c>
      <c r="B42">
        <v>-0.68852462186018171</v>
      </c>
      <c r="C42">
        <v>-1.0528085813510888</v>
      </c>
      <c r="D42">
        <v>-16.348161368729869</v>
      </c>
      <c r="E42">
        <v>-3.8885413672298319</v>
      </c>
    </row>
    <row r="45" spans="1:5" x14ac:dyDescent="0.25">
      <c r="A45" t="s">
        <v>194</v>
      </c>
    </row>
    <row r="46" spans="1:5" x14ac:dyDescent="0.25">
      <c r="A46" t="s">
        <v>178</v>
      </c>
      <c r="B46" t="s">
        <v>179</v>
      </c>
      <c r="C46" t="s">
        <v>180</v>
      </c>
      <c r="D46" t="s">
        <v>101</v>
      </c>
      <c r="E46" s="32" t="s">
        <v>363</v>
      </c>
    </row>
    <row r="47" spans="1:5" x14ac:dyDescent="0.25">
      <c r="A47" t="s">
        <v>181</v>
      </c>
      <c r="B47">
        <v>-0.16223968716384282</v>
      </c>
      <c r="C47">
        <v>-0.4614097953588655</v>
      </c>
      <c r="D47">
        <v>-23.215723334424535</v>
      </c>
      <c r="E47">
        <v>-1.9302329902080055</v>
      </c>
    </row>
    <row r="48" spans="1:5" x14ac:dyDescent="0.25">
      <c r="A48" t="s">
        <v>182</v>
      </c>
      <c r="B48">
        <v>-1.7217901458437601E-2</v>
      </c>
      <c r="C48">
        <v>-5.2768846517457633E-2</v>
      </c>
      <c r="D48">
        <v>-3.5311840260137695</v>
      </c>
      <c r="E48">
        <v>-0.23731036485151438</v>
      </c>
    </row>
    <row r="49" spans="1:5" x14ac:dyDescent="0.25">
      <c r="A49" t="s">
        <v>183</v>
      </c>
      <c r="B49">
        <v>-9.9759124375767796E-2</v>
      </c>
      <c r="C49">
        <v>-0.23890266469716348</v>
      </c>
      <c r="D49">
        <v>-15.14126786680783</v>
      </c>
      <c r="E49">
        <v>-0.83628486188804785</v>
      </c>
    </row>
    <row r="50" spans="1:5" x14ac:dyDescent="0.25">
      <c r="A50" t="s">
        <v>184</v>
      </c>
      <c r="B50">
        <v>-8.0476138475358179E-3</v>
      </c>
      <c r="C50">
        <v>-3.1275356186059138E-2</v>
      </c>
      <c r="D50">
        <v>-4.179265580853337</v>
      </c>
      <c r="E50">
        <v>-0.22878205097151025</v>
      </c>
    </row>
    <row r="51" spans="1:5" x14ac:dyDescent="0.25">
      <c r="A51" t="s">
        <v>185</v>
      </c>
      <c r="B51">
        <v>-1.6634421771486278E-2</v>
      </c>
      <c r="C51">
        <v>-4.923769291091256E-2</v>
      </c>
      <c r="D51">
        <v>23.315951622399986</v>
      </c>
      <c r="E51">
        <v>-0.20345806917199336</v>
      </c>
    </row>
    <row r="52" spans="1:5" x14ac:dyDescent="0.25">
      <c r="A52" t="s">
        <v>186</v>
      </c>
      <c r="B52">
        <v>-1.4860259685936848E-3</v>
      </c>
      <c r="C52">
        <v>-6.9031974844010989E-3</v>
      </c>
      <c r="D52">
        <v>0.73418129475016847</v>
      </c>
      <c r="E52">
        <v>-9.8148491695179932E-2</v>
      </c>
    </row>
    <row r="53" spans="1:5" x14ac:dyDescent="0.25">
      <c r="A53" t="s">
        <v>187</v>
      </c>
      <c r="B53">
        <v>-6.5904532098682283E-3</v>
      </c>
      <c r="C53">
        <v>-7.6082966013449708E-3</v>
      </c>
      <c r="D53">
        <v>0.46624961957801198</v>
      </c>
      <c r="E53">
        <v>-2.1920133219107244E-2</v>
      </c>
    </row>
    <row r="54" spans="1:5" x14ac:dyDescent="0.25">
      <c r="A54" t="s">
        <v>188</v>
      </c>
      <c r="B54">
        <v>-0.34301208503115277</v>
      </c>
      <c r="C54">
        <v>-0.61038664652525176</v>
      </c>
      <c r="D54">
        <v>-15.637510770520166</v>
      </c>
      <c r="E54">
        <v>-1.8230844493132223</v>
      </c>
    </row>
    <row r="55" spans="1:5" x14ac:dyDescent="0.25">
      <c r="A55" t="s">
        <v>189</v>
      </c>
      <c r="B55">
        <v>-0.75637625026439892</v>
      </c>
      <c r="C55">
        <v>-1.37107770968519</v>
      </c>
      <c r="D55">
        <v>6.3663687809071359</v>
      </c>
      <c r="E55">
        <v>-3.7644179572843068</v>
      </c>
    </row>
    <row r="56" spans="1:5" x14ac:dyDescent="0.25">
      <c r="A56" t="s">
        <v>190</v>
      </c>
      <c r="B56">
        <v>-0.78106065970548777</v>
      </c>
      <c r="C56">
        <v>-1.1943035813099012</v>
      </c>
      <c r="D56">
        <v>-15.69557327682317</v>
      </c>
      <c r="E56">
        <v>-3.3150627664354761</v>
      </c>
    </row>
    <row r="59" spans="1:5" x14ac:dyDescent="0.25">
      <c r="A59" t="s">
        <v>195</v>
      </c>
    </row>
    <row r="60" spans="1:5" x14ac:dyDescent="0.25">
      <c r="A60" t="s">
        <v>178</v>
      </c>
      <c r="B60" t="s">
        <v>179</v>
      </c>
      <c r="C60" t="s">
        <v>180</v>
      </c>
      <c r="D60" t="s">
        <v>101</v>
      </c>
      <c r="E60" s="32" t="s">
        <v>363</v>
      </c>
    </row>
    <row r="61" spans="1:5" x14ac:dyDescent="0.25">
      <c r="A61" t="s">
        <v>181</v>
      </c>
      <c r="B61">
        <v>-0.29692607982712438</v>
      </c>
      <c r="C61">
        <v>-0.84445799991978254</v>
      </c>
      <c r="D61">
        <v>-29.015531522689383</v>
      </c>
      <c r="E61">
        <v>-3.53265279530105</v>
      </c>
    </row>
    <row r="62" spans="1:5" x14ac:dyDescent="0.25">
      <c r="A62" t="s">
        <v>182</v>
      </c>
      <c r="B62">
        <v>-0.18662454269350956</v>
      </c>
      <c r="C62">
        <v>-0.57196063490219795</v>
      </c>
      <c r="D62">
        <v>-13.294728221467892</v>
      </c>
      <c r="E62">
        <v>-2.5722025563177908</v>
      </c>
    </row>
    <row r="63" spans="1:5" x14ac:dyDescent="0.25">
      <c r="A63" t="s">
        <v>183</v>
      </c>
      <c r="B63">
        <v>-0.35162629179305577</v>
      </c>
      <c r="C63">
        <v>-0.84207292929380206</v>
      </c>
      <c r="D63">
        <v>-24.765989412921943</v>
      </c>
      <c r="E63">
        <v>-2.9476973870772301</v>
      </c>
    </row>
    <row r="64" spans="1:5" x14ac:dyDescent="0.25">
      <c r="A64" t="s">
        <v>184</v>
      </c>
      <c r="B64">
        <v>-6.0517165251828597E-2</v>
      </c>
      <c r="C64">
        <v>-0.2351872162890109</v>
      </c>
      <c r="D64">
        <v>-8.3590016160029137</v>
      </c>
      <c r="E64">
        <v>-1.7204154541099128</v>
      </c>
    </row>
    <row r="65" spans="1:5" x14ac:dyDescent="0.25">
      <c r="A65" t="s">
        <v>185</v>
      </c>
      <c r="B65">
        <v>-0.31101898262815258</v>
      </c>
      <c r="C65">
        <v>-0.92061253263406129</v>
      </c>
      <c r="D65">
        <v>1.7259859547234979</v>
      </c>
      <c r="E65">
        <v>-3.8041189087474634</v>
      </c>
    </row>
    <row r="66" spans="1:5" x14ac:dyDescent="0.25">
      <c r="A66" t="s">
        <v>186</v>
      </c>
      <c r="B66">
        <v>-5.865438682203363E-3</v>
      </c>
      <c r="C66">
        <v>-2.7247357996251349E-2</v>
      </c>
      <c r="D66">
        <v>-5.566116549580475E-2</v>
      </c>
      <c r="E66">
        <v>-0.38739830165415873</v>
      </c>
    </row>
    <row r="67" spans="1:5" x14ac:dyDescent="0.25">
      <c r="A67" t="s">
        <v>187</v>
      </c>
      <c r="B67">
        <v>-2.3658378185606711E-2</v>
      </c>
      <c r="C67">
        <v>-2.7312227643555547E-2</v>
      </c>
      <c r="D67">
        <v>3.5302449659236949E-2</v>
      </c>
      <c r="E67">
        <v>-7.8688791558764681E-2</v>
      </c>
    </row>
    <row r="68" spans="1:5" x14ac:dyDescent="0.25">
      <c r="A68" t="s">
        <v>188</v>
      </c>
      <c r="B68">
        <v>-0.62793370525128389</v>
      </c>
      <c r="C68">
        <v>-1.1174018797435088</v>
      </c>
      <c r="D68">
        <v>-23.773243574343933</v>
      </c>
      <c r="E68">
        <v>-3.3374221995909079</v>
      </c>
    </row>
    <row r="69" spans="1:5" x14ac:dyDescent="0.25">
      <c r="A69" t="s">
        <v>189</v>
      </c>
      <c r="B69">
        <v>-1.1970722148478969</v>
      </c>
      <c r="C69">
        <v>-2.1699240689902601</v>
      </c>
      <c r="D69">
        <v>-5.7121613009038281</v>
      </c>
      <c r="E69">
        <v>-5.9577714136611455</v>
      </c>
    </row>
    <row r="70" spans="1:5" x14ac:dyDescent="0.25">
      <c r="A70" t="s">
        <v>190</v>
      </c>
      <c r="B70">
        <v>-1.0488661356681801</v>
      </c>
      <c r="C70">
        <v>-1.603799354861319</v>
      </c>
      <c r="D70">
        <v>-21.342243784566755</v>
      </c>
      <c r="E70">
        <v>-4.4517116695151886</v>
      </c>
    </row>
    <row r="73" spans="1:5" x14ac:dyDescent="0.25">
      <c r="A73" t="s">
        <v>196</v>
      </c>
    </row>
    <row r="74" spans="1:5" x14ac:dyDescent="0.25">
      <c r="A74" t="s">
        <v>178</v>
      </c>
      <c r="B74" t="s">
        <v>179</v>
      </c>
      <c r="C74" t="s">
        <v>180</v>
      </c>
      <c r="D74" t="s">
        <v>101</v>
      </c>
      <c r="E74" s="32" t="s">
        <v>363</v>
      </c>
    </row>
    <row r="75" spans="1:5" x14ac:dyDescent="0.25">
      <c r="A75" t="s">
        <v>181</v>
      </c>
      <c r="B75">
        <v>-0.31541850150354428</v>
      </c>
      <c r="C75">
        <v>-0.89705046142167932</v>
      </c>
      <c r="D75">
        <v>-29.821211416981001</v>
      </c>
      <c r="E75">
        <v>-3.7526650104396024</v>
      </c>
    </row>
    <row r="76" spans="1:5" x14ac:dyDescent="0.25">
      <c r="A76" t="s">
        <v>182</v>
      </c>
      <c r="B76">
        <v>-0.2080143083110767</v>
      </c>
      <c r="C76">
        <v>-0.63751527067718994</v>
      </c>
      <c r="D76">
        <v>-14.542002384250589</v>
      </c>
      <c r="E76">
        <v>-2.8670132372753709</v>
      </c>
    </row>
    <row r="77" spans="1:5" x14ac:dyDescent="0.25">
      <c r="A77" t="s">
        <v>183</v>
      </c>
      <c r="B77">
        <v>-0.38742341262294067</v>
      </c>
      <c r="C77">
        <v>-0.92779969973489484</v>
      </c>
      <c r="D77">
        <v>-26.15001317495976</v>
      </c>
      <c r="E77">
        <v>-3.2477864771240887</v>
      </c>
    </row>
    <row r="78" spans="1:5" x14ac:dyDescent="0.25">
      <c r="A78" t="s">
        <v>184</v>
      </c>
      <c r="B78">
        <v>-6.6875331782613304E-2</v>
      </c>
      <c r="C78">
        <v>-0.25989689131785038</v>
      </c>
      <c r="D78">
        <v>-8.8714524870878542</v>
      </c>
      <c r="E78">
        <v>-1.9011691979821803</v>
      </c>
    </row>
    <row r="79" spans="1:5" x14ac:dyDescent="0.25">
      <c r="A79" t="s">
        <v>185</v>
      </c>
      <c r="B79">
        <v>-0.34597802783754705</v>
      </c>
      <c r="C79">
        <v>-1.024090895519447</v>
      </c>
      <c r="D79">
        <v>-0.8680460016690027</v>
      </c>
      <c r="E79">
        <v>-4.2317083506964526</v>
      </c>
    </row>
    <row r="80" spans="1:5" x14ac:dyDescent="0.25">
      <c r="A80" t="s">
        <v>186</v>
      </c>
      <c r="B80">
        <v>-6.5904716065754631E-3</v>
      </c>
      <c r="C80">
        <v>-3.0615432018219407E-2</v>
      </c>
      <c r="D80">
        <v>-0.18796153866209198</v>
      </c>
      <c r="E80">
        <v>-0.43528502291230681</v>
      </c>
    </row>
    <row r="81" spans="1:5" x14ac:dyDescent="0.25">
      <c r="A81" t="s">
        <v>187</v>
      </c>
      <c r="B81">
        <v>-2.5866563656219768E-2</v>
      </c>
      <c r="C81">
        <v>-2.9861449901324968E-2</v>
      </c>
      <c r="D81">
        <v>-2.1107755497782651E-2</v>
      </c>
      <c r="E81">
        <v>-8.6033312612548402E-2</v>
      </c>
    </row>
    <row r="82" spans="1:5" x14ac:dyDescent="0.25">
      <c r="A82" t="s">
        <v>188</v>
      </c>
      <c r="B82">
        <v>-0.66939883370712638</v>
      </c>
      <c r="C82">
        <v>-1.191188669803191</v>
      </c>
      <c r="D82">
        <v>-24.971178210124599</v>
      </c>
      <c r="E82">
        <v>-3.5578064370820117</v>
      </c>
    </row>
    <row r="83" spans="1:5" x14ac:dyDescent="0.25">
      <c r="A83" t="s">
        <v>189</v>
      </c>
      <c r="B83">
        <v>-1.2199273303233704</v>
      </c>
      <c r="C83">
        <v>-2.2113533700411958</v>
      </c>
      <c r="D83">
        <v>-6.3459394612436535</v>
      </c>
      <c r="E83">
        <v>-6.0714708417188472</v>
      </c>
    </row>
    <row r="84" spans="1:5" x14ac:dyDescent="0.25">
      <c r="A84" t="s">
        <v>190</v>
      </c>
      <c r="B84">
        <v>-1.0966645914997588</v>
      </c>
      <c r="C84">
        <v>-1.6768869777897133</v>
      </c>
      <c r="D84">
        <v>-22.361927997737151</v>
      </c>
      <c r="E84">
        <v>-4.6545833660598994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0"/>
  <sheetViews>
    <sheetView workbookViewId="0">
      <selection activeCell="E7" sqref="E7"/>
    </sheetView>
  </sheetViews>
  <sheetFormatPr defaultRowHeight="15" x14ac:dyDescent="0.25"/>
  <cols>
    <col min="1" max="1" width="38.5703125" bestFit="1" customWidth="1"/>
    <col min="2" max="2" width="7.85546875" bestFit="1" customWidth="1"/>
    <col min="3" max="3" width="4.28515625" bestFit="1" customWidth="1"/>
    <col min="4" max="4" width="11" bestFit="1" customWidth="1"/>
    <col min="5" max="5" width="25.42578125" bestFit="1" customWidth="1"/>
  </cols>
  <sheetData>
    <row r="1" spans="1:5" x14ac:dyDescent="0.25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</row>
    <row r="2" spans="1:5" x14ac:dyDescent="0.25">
      <c r="A2" t="s">
        <v>94</v>
      </c>
      <c r="B2">
        <v>1</v>
      </c>
      <c r="C2" t="s">
        <v>60</v>
      </c>
      <c r="D2" s="6">
        <v>1</v>
      </c>
      <c r="E2" s="32" t="s">
        <v>374</v>
      </c>
    </row>
    <row r="3" spans="1:5" x14ac:dyDescent="0.25">
      <c r="A3" s="2" t="s">
        <v>12</v>
      </c>
      <c r="B3" s="2" t="s">
        <v>8</v>
      </c>
      <c r="C3" s="2" t="s">
        <v>9</v>
      </c>
      <c r="D3" s="2"/>
      <c r="E3" s="2" t="s">
        <v>11</v>
      </c>
    </row>
    <row r="4" spans="1:5" x14ac:dyDescent="0.25">
      <c r="A4" s="3" t="s">
        <v>0</v>
      </c>
      <c r="B4">
        <v>1.5699999999999999E-2</v>
      </c>
      <c r="C4" t="s">
        <v>28</v>
      </c>
      <c r="E4" t="s">
        <v>95</v>
      </c>
    </row>
    <row r="5" spans="1:5" x14ac:dyDescent="0.25">
      <c r="A5" s="3" t="s">
        <v>91</v>
      </c>
      <c r="B5">
        <v>3.2000000000000003E-4</v>
      </c>
      <c r="C5" t="s">
        <v>28</v>
      </c>
      <c r="E5" t="s">
        <v>92</v>
      </c>
    </row>
    <row r="6" spans="1:5" x14ac:dyDescent="0.25">
      <c r="A6" s="3" t="s">
        <v>96</v>
      </c>
      <c r="B6">
        <v>550</v>
      </c>
      <c r="C6" t="s">
        <v>1</v>
      </c>
    </row>
    <row r="9" spans="1:5" x14ac:dyDescent="0.25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</row>
    <row r="10" spans="1:5" x14ac:dyDescent="0.25">
      <c r="A10" t="s">
        <v>102</v>
      </c>
      <c r="B10">
        <v>1</v>
      </c>
      <c r="C10" t="s">
        <v>60</v>
      </c>
      <c r="D10" s="6">
        <v>1</v>
      </c>
      <c r="E10" s="32" t="s">
        <v>374</v>
      </c>
    </row>
    <row r="11" spans="1:5" x14ac:dyDescent="0.25">
      <c r="A11" s="2" t="s">
        <v>12</v>
      </c>
      <c r="B11" s="2" t="s">
        <v>8</v>
      </c>
      <c r="C11" s="2" t="s">
        <v>9</v>
      </c>
      <c r="D11" s="2"/>
      <c r="E11" s="2" t="s">
        <v>11</v>
      </c>
    </row>
    <row r="12" spans="1:5" x14ac:dyDescent="0.25">
      <c r="A12" s="3" t="s">
        <v>0</v>
      </c>
      <c r="B12">
        <v>1.5699999999999999E-2</v>
      </c>
      <c r="C12" t="s">
        <v>28</v>
      </c>
      <c r="E12" t="s">
        <v>95</v>
      </c>
    </row>
    <row r="13" spans="1:5" x14ac:dyDescent="0.25">
      <c r="A13" s="3" t="s">
        <v>91</v>
      </c>
      <c r="B13">
        <v>3.2000000000000003E-4</v>
      </c>
      <c r="C13" t="s">
        <v>28</v>
      </c>
      <c r="E13" t="s">
        <v>92</v>
      </c>
    </row>
    <row r="14" spans="1:5" x14ac:dyDescent="0.25">
      <c r="A14" s="3" t="s">
        <v>99</v>
      </c>
      <c r="B14">
        <v>550</v>
      </c>
      <c r="C14" t="s">
        <v>1</v>
      </c>
    </row>
    <row r="17" spans="1:5" x14ac:dyDescent="0.25">
      <c r="A17" s="2" t="s">
        <v>7</v>
      </c>
      <c r="B17" s="2" t="s">
        <v>8</v>
      </c>
      <c r="C17" s="2" t="s">
        <v>9</v>
      </c>
      <c r="D17" s="2" t="s">
        <v>10</v>
      </c>
      <c r="E17" s="2" t="s">
        <v>11</v>
      </c>
    </row>
    <row r="18" spans="1:5" x14ac:dyDescent="0.25">
      <c r="A18" t="s">
        <v>101</v>
      </c>
      <c r="B18">
        <v>1</v>
      </c>
      <c r="C18" t="s">
        <v>60</v>
      </c>
      <c r="D18" s="6">
        <v>1</v>
      </c>
      <c r="E18" s="32" t="s">
        <v>374</v>
      </c>
    </row>
    <row r="19" spans="1:5" x14ac:dyDescent="0.25">
      <c r="A19" s="2" t="s">
        <v>12</v>
      </c>
      <c r="B19" s="2" t="s">
        <v>8</v>
      </c>
      <c r="C19" s="2" t="s">
        <v>9</v>
      </c>
      <c r="D19" s="2"/>
      <c r="E19" s="2" t="s">
        <v>11</v>
      </c>
    </row>
    <row r="20" spans="1:5" x14ac:dyDescent="0.25">
      <c r="A20" s="3" t="s">
        <v>0</v>
      </c>
      <c r="B20">
        <v>1.5699999999999999E-2</v>
      </c>
      <c r="C20" t="s">
        <v>28</v>
      </c>
      <c r="E20" t="s">
        <v>95</v>
      </c>
    </row>
    <row r="21" spans="1:5" x14ac:dyDescent="0.25">
      <c r="A21" s="3" t="s">
        <v>91</v>
      </c>
      <c r="B21">
        <v>3.2000000000000003E-4</v>
      </c>
      <c r="C21" t="s">
        <v>28</v>
      </c>
      <c r="E21" t="s">
        <v>92</v>
      </c>
    </row>
    <row r="22" spans="1:5" x14ac:dyDescent="0.25">
      <c r="A22" s="3" t="s">
        <v>97</v>
      </c>
      <c r="B22">
        <v>550</v>
      </c>
      <c r="C22" t="s">
        <v>1</v>
      </c>
    </row>
    <row r="25" spans="1:5" x14ac:dyDescent="0.25">
      <c r="A25" s="2" t="s">
        <v>7</v>
      </c>
      <c r="B25" s="2" t="s">
        <v>8</v>
      </c>
      <c r="C25" s="2" t="s">
        <v>9</v>
      </c>
      <c r="D25" s="2" t="s">
        <v>10</v>
      </c>
      <c r="E25" s="2" t="s">
        <v>11</v>
      </c>
    </row>
    <row r="26" spans="1:5" x14ac:dyDescent="0.25">
      <c r="A26" t="s">
        <v>100</v>
      </c>
      <c r="B26">
        <v>1</v>
      </c>
      <c r="C26" t="s">
        <v>60</v>
      </c>
      <c r="D26" s="6">
        <v>1</v>
      </c>
      <c r="E26" s="32" t="s">
        <v>374</v>
      </c>
    </row>
    <row r="27" spans="1:5" x14ac:dyDescent="0.25">
      <c r="A27" s="2" t="s">
        <v>12</v>
      </c>
      <c r="B27" s="2" t="s">
        <v>8</v>
      </c>
      <c r="C27" s="2" t="s">
        <v>9</v>
      </c>
      <c r="D27" s="2"/>
      <c r="E27" s="2" t="s">
        <v>11</v>
      </c>
    </row>
    <row r="28" spans="1:5" x14ac:dyDescent="0.25">
      <c r="A28" s="3" t="s">
        <v>0</v>
      </c>
      <c r="B28">
        <v>1.5699999999999999E-2</v>
      </c>
      <c r="C28" t="s">
        <v>28</v>
      </c>
      <c r="E28" t="s">
        <v>95</v>
      </c>
    </row>
    <row r="29" spans="1:5" x14ac:dyDescent="0.25">
      <c r="A29" s="3" t="s">
        <v>91</v>
      </c>
      <c r="B29">
        <v>3.2000000000000003E-4</v>
      </c>
      <c r="C29" t="s">
        <v>28</v>
      </c>
      <c r="E29" t="s">
        <v>92</v>
      </c>
    </row>
    <row r="30" spans="1:5" x14ac:dyDescent="0.25">
      <c r="A30" s="3" t="s">
        <v>98</v>
      </c>
      <c r="B30">
        <v>550</v>
      </c>
      <c r="C30" t="s">
        <v>1</v>
      </c>
    </row>
    <row r="33" spans="1:5" x14ac:dyDescent="0.25">
      <c r="A33" s="2" t="s">
        <v>7</v>
      </c>
      <c r="B33" s="2" t="s">
        <v>8</v>
      </c>
      <c r="C33" s="2" t="s">
        <v>9</v>
      </c>
      <c r="D33" s="2" t="s">
        <v>10</v>
      </c>
      <c r="E33" s="2" t="s">
        <v>11</v>
      </c>
    </row>
    <row r="34" spans="1:5" x14ac:dyDescent="0.25">
      <c r="A34" t="s">
        <v>103</v>
      </c>
      <c r="B34">
        <v>1</v>
      </c>
      <c r="C34" t="s">
        <v>60</v>
      </c>
      <c r="D34" s="6">
        <v>1</v>
      </c>
      <c r="E34" s="32" t="s">
        <v>374</v>
      </c>
    </row>
    <row r="35" spans="1:5" x14ac:dyDescent="0.25">
      <c r="A35" s="2" t="s">
        <v>12</v>
      </c>
      <c r="B35" s="2" t="s">
        <v>8</v>
      </c>
      <c r="C35" s="2" t="s">
        <v>9</v>
      </c>
      <c r="D35" s="2"/>
      <c r="E35" s="2" t="s">
        <v>11</v>
      </c>
    </row>
    <row r="36" spans="1:5" x14ac:dyDescent="0.25">
      <c r="A36" s="3" t="s">
        <v>0</v>
      </c>
      <c r="B36">
        <v>1.5699999999999999E-2</v>
      </c>
      <c r="C36" t="s">
        <v>28</v>
      </c>
      <c r="E36" t="s">
        <v>95</v>
      </c>
    </row>
    <row r="37" spans="1:5" x14ac:dyDescent="0.25">
      <c r="A37" s="3" t="s">
        <v>91</v>
      </c>
      <c r="B37">
        <v>3.2000000000000003E-4</v>
      </c>
      <c r="C37" t="s">
        <v>28</v>
      </c>
      <c r="E37" t="s">
        <v>92</v>
      </c>
    </row>
    <row r="38" spans="1:5" x14ac:dyDescent="0.25">
      <c r="A38" s="3" t="s">
        <v>104</v>
      </c>
      <c r="B38">
        <v>550</v>
      </c>
      <c r="C38" t="s">
        <v>1</v>
      </c>
    </row>
    <row r="40" spans="1:5" x14ac:dyDescent="0.25">
      <c r="A40" s="32" t="s">
        <v>365</v>
      </c>
    </row>
  </sheetData>
  <hyperlinks>
    <hyperlink ref="A4" location="'DMEM F12'!A1" display="DMEM/F12 (Glu_Maize) - FI" xr:uid="{00000000-0004-0000-0300-000000000000}"/>
    <hyperlink ref="A5" location="'Essential 8'!A1" display="Essential 8" xr:uid="{00000000-0004-0000-0300-000001000000}"/>
    <hyperlink ref="A12" location="'DMEM F12'!A1" display="DMEM/F12 (Glu_Maize) - FI" xr:uid="{00000000-0004-0000-0300-000002000000}"/>
    <hyperlink ref="A13" location="'Essential 8'!A1" display="Essential 8" xr:uid="{00000000-0004-0000-0300-000003000000}"/>
    <hyperlink ref="A20" location="'DMEM F12'!A1" display="DMEM/F12 (Glu_Maize) - FI" xr:uid="{00000000-0004-0000-0300-000004000000}"/>
    <hyperlink ref="A21" location="'Essential 8'!A1" display="Essential 8" xr:uid="{00000000-0004-0000-0300-000005000000}"/>
    <hyperlink ref="A28" location="'DMEM F12'!A1" display="DMEM/F12 (Glu_Maize) - FI" xr:uid="{00000000-0004-0000-0300-000006000000}"/>
    <hyperlink ref="A29" location="'Essential 8'!A1" display="Essential 8" xr:uid="{00000000-0004-0000-0300-000007000000}"/>
    <hyperlink ref="A36" location="'DMEM F12'!A1" display="DMEM/F12 (Glu_Maize) - FI" xr:uid="{00000000-0004-0000-0300-000008000000}"/>
    <hyperlink ref="A37" location="'Essential 8'!A1" display="Essential 8" xr:uid="{00000000-0004-0000-0300-000009000000}"/>
    <hyperlink ref="A6" location="'Protein hydrolysates'!A1" display="Protein hydrolysate (plasma powder) - FI" xr:uid="{00000000-0004-0000-0300-00000A000000}"/>
    <hyperlink ref="A14" location="'Protein hydrolysates'!A14" display="Protein hydrolysate (poultry residues) - FI" xr:uid="{00000000-0004-0000-0300-00000B000000}"/>
    <hyperlink ref="A22" location="'Protein hydrolysates'!A27" display="Protein hydrolysate (Eggshell membrane) - FI" xr:uid="{00000000-0004-0000-0300-00000C000000}"/>
    <hyperlink ref="A30" location="'Protein hydrolysates'!A40" display="Protein hydrolysate (Egg white) - FI" xr:uid="{00000000-0004-0000-0300-00000D000000}"/>
    <hyperlink ref="A38" location="'Protein hydrolysates'!A53" display="Protein hydrolysate (pea concentrates) - FI" xr:uid="{00000000-0004-0000-0300-00000E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E21" sqref="E21"/>
    </sheetView>
  </sheetViews>
  <sheetFormatPr defaultRowHeight="15" x14ac:dyDescent="0.25"/>
  <cols>
    <col min="1" max="1" width="38" bestFit="1" customWidth="1"/>
    <col min="2" max="2" width="6.85546875" bestFit="1" customWidth="1"/>
    <col min="3" max="3" width="4.28515625" bestFit="1" customWidth="1"/>
    <col min="4" max="4" width="11" bestFit="1" customWidth="1"/>
    <col min="5" max="5" width="39.5703125" bestFit="1" customWidth="1"/>
  </cols>
  <sheetData>
    <row r="1" spans="1:5" x14ac:dyDescent="0.2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 x14ac:dyDescent="0.25">
      <c r="A2" t="s">
        <v>78</v>
      </c>
      <c r="B2">
        <v>1</v>
      </c>
      <c r="C2" t="s">
        <v>60</v>
      </c>
      <c r="D2">
        <v>100</v>
      </c>
      <c r="E2" t="s">
        <v>375</v>
      </c>
    </row>
    <row r="3" spans="1:5" x14ac:dyDescent="0.25">
      <c r="A3" s="1" t="s">
        <v>12</v>
      </c>
      <c r="B3" s="1" t="s">
        <v>8</v>
      </c>
      <c r="C3" s="1" t="s">
        <v>9</v>
      </c>
      <c r="D3" s="1"/>
      <c r="E3" s="1" t="s">
        <v>11</v>
      </c>
    </row>
    <row r="4" spans="1:5" x14ac:dyDescent="0.25">
      <c r="A4" s="3" t="s">
        <v>0</v>
      </c>
      <c r="B4">
        <v>1.6E-2</v>
      </c>
      <c r="C4" t="s">
        <v>28</v>
      </c>
      <c r="E4" t="s">
        <v>296</v>
      </c>
    </row>
    <row r="5" spans="1:5" x14ac:dyDescent="0.25">
      <c r="A5" s="3" t="s">
        <v>84</v>
      </c>
      <c r="B5">
        <v>2000</v>
      </c>
      <c r="C5" t="s">
        <v>79</v>
      </c>
    </row>
    <row r="6" spans="1:5" x14ac:dyDescent="0.25">
      <c r="A6" s="3" t="s">
        <v>85</v>
      </c>
      <c r="B6">
        <v>600000</v>
      </c>
      <c r="C6" t="s">
        <v>80</v>
      </c>
    </row>
    <row r="7" spans="1:5" x14ac:dyDescent="0.25">
      <c r="A7" s="3" t="s">
        <v>86</v>
      </c>
      <c r="B7">
        <v>75000</v>
      </c>
      <c r="C7" t="s">
        <v>80</v>
      </c>
    </row>
    <row r="8" spans="1:5" x14ac:dyDescent="0.25">
      <c r="A8" s="3" t="s">
        <v>81</v>
      </c>
      <c r="B8">
        <v>10000</v>
      </c>
      <c r="C8" t="s">
        <v>80</v>
      </c>
    </row>
    <row r="9" spans="1:5" x14ac:dyDescent="0.25">
      <c r="A9" s="3" t="s">
        <v>82</v>
      </c>
      <c r="B9">
        <v>5500</v>
      </c>
      <c r="C9" t="s">
        <v>80</v>
      </c>
    </row>
    <row r="10" spans="1:5" x14ac:dyDescent="0.25">
      <c r="A10" s="3" t="s">
        <v>83</v>
      </c>
      <c r="B10">
        <v>6700</v>
      </c>
      <c r="C10" t="s">
        <v>79</v>
      </c>
    </row>
    <row r="12" spans="1:5" x14ac:dyDescent="0.25">
      <c r="A12" t="s">
        <v>295</v>
      </c>
    </row>
  </sheetData>
  <hyperlinks>
    <hyperlink ref="A4" location="'DMEM F12'!A1" display="DMEM/F12 (Glu_Maize) - FI" xr:uid="{00000000-0004-0000-0400-000000000000}"/>
    <hyperlink ref="A5" location="'FGF2'!A1" display="FGF2 - FI" xr:uid="{00000000-0004-0000-0400-000001000000}"/>
    <hyperlink ref="A7" location="BSA!A1" display="BSA - FI" xr:uid="{00000000-0004-0000-0400-000002000000}"/>
    <hyperlink ref="A8" location="ITS!A1" display="Insulin" xr:uid="{00000000-0004-0000-0400-000003000000}"/>
    <hyperlink ref="A9" location="ITS!A8" display="transferrin" xr:uid="{00000000-0004-0000-0400-000004000000}"/>
    <hyperlink ref="A10" location="ITS!A16" display="Selenite (Na2SeO3)" xr:uid="{00000000-0004-0000-0400-000005000000}"/>
    <hyperlink ref="A6" location="Fetuin!A1" display="Fetuin - FI" xr:uid="{00000000-0004-0000-0400-000006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3"/>
  <sheetViews>
    <sheetView workbookViewId="0">
      <selection activeCell="B13" sqref="B13"/>
    </sheetView>
  </sheetViews>
  <sheetFormatPr defaultRowHeight="15" x14ac:dyDescent="0.25"/>
  <cols>
    <col min="1" max="1" width="58.85546875" customWidth="1"/>
    <col min="2" max="2" width="8.85546875" bestFit="1" customWidth="1"/>
    <col min="3" max="3" width="4.28515625" bestFit="1" customWidth="1"/>
    <col min="4" max="4" width="11" bestFit="1" customWidth="1"/>
    <col min="5" max="5" width="76.5703125" bestFit="1" customWidth="1"/>
  </cols>
  <sheetData>
    <row r="1" spans="1:8" x14ac:dyDescent="0.2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8" x14ac:dyDescent="0.25">
      <c r="A2" t="s">
        <v>0</v>
      </c>
      <c r="B2">
        <v>15774.98</v>
      </c>
      <c r="C2" t="s">
        <v>1</v>
      </c>
      <c r="D2">
        <v>100</v>
      </c>
      <c r="E2" t="s">
        <v>344</v>
      </c>
    </row>
    <row r="3" spans="1:8" x14ac:dyDescent="0.25">
      <c r="A3" s="1" t="s">
        <v>12</v>
      </c>
      <c r="B3" s="1" t="s">
        <v>8</v>
      </c>
      <c r="C3" s="1" t="s">
        <v>9</v>
      </c>
      <c r="D3" s="1"/>
      <c r="E3" s="1"/>
    </row>
    <row r="4" spans="1:8" x14ac:dyDescent="0.25">
      <c r="A4" s="3" t="s">
        <v>2</v>
      </c>
      <c r="B4">
        <v>1048.8699999999999</v>
      </c>
      <c r="C4" t="s">
        <v>1</v>
      </c>
      <c r="E4" t="s">
        <v>3</v>
      </c>
      <c r="F4" t="s">
        <v>3</v>
      </c>
      <c r="G4" t="s">
        <v>3</v>
      </c>
      <c r="H4" t="s">
        <v>3</v>
      </c>
    </row>
    <row r="5" spans="1:8" x14ac:dyDescent="0.25">
      <c r="A5" s="3" t="s">
        <v>4</v>
      </c>
      <c r="B5">
        <v>33.575499999999998</v>
      </c>
      <c r="C5" t="s">
        <v>1</v>
      </c>
      <c r="E5" t="s">
        <v>3</v>
      </c>
      <c r="F5" t="s">
        <v>3</v>
      </c>
      <c r="G5" t="s">
        <v>3</v>
      </c>
      <c r="H5" t="s">
        <v>3</v>
      </c>
    </row>
    <row r="6" spans="1:8" x14ac:dyDescent="0.25">
      <c r="A6" s="3" t="s">
        <v>5</v>
      </c>
      <c r="B6">
        <v>10073.799999999999</v>
      </c>
      <c r="C6" t="s">
        <v>1</v>
      </c>
      <c r="E6" t="s">
        <v>3</v>
      </c>
      <c r="F6" t="s">
        <v>3</v>
      </c>
      <c r="G6" t="s">
        <v>3</v>
      </c>
      <c r="H6" t="s">
        <v>3</v>
      </c>
    </row>
    <row r="7" spans="1:8" x14ac:dyDescent="0.25">
      <c r="A7" s="3" t="s">
        <v>6</v>
      </c>
      <c r="B7">
        <v>4557.9830000000002</v>
      </c>
      <c r="C7" t="s">
        <v>1</v>
      </c>
      <c r="E7" t="s">
        <v>3</v>
      </c>
      <c r="F7" t="s">
        <v>3</v>
      </c>
      <c r="G7" t="s">
        <v>3</v>
      </c>
      <c r="H7" t="s">
        <v>3</v>
      </c>
    </row>
    <row r="8" spans="1:8" x14ac:dyDescent="0.25">
      <c r="A8" s="32" t="s">
        <v>46</v>
      </c>
      <c r="B8">
        <v>1</v>
      </c>
      <c r="C8" t="s">
        <v>28</v>
      </c>
    </row>
    <row r="9" spans="1:8" s="32" customFormat="1" x14ac:dyDescent="0.25"/>
    <row r="10" spans="1:8" s="32" customFormat="1" x14ac:dyDescent="0.25"/>
    <row r="11" spans="1:8" x14ac:dyDescent="0.25">
      <c r="A11" s="32" t="s">
        <v>294</v>
      </c>
    </row>
    <row r="13" spans="1:8" x14ac:dyDescent="0.25">
      <c r="D13" s="4"/>
    </row>
  </sheetData>
  <hyperlinks>
    <hyperlink ref="A4" location="'Amino acids'!A1" display="Amino acids" xr:uid="{00000000-0004-0000-0500-000000000000}"/>
    <hyperlink ref="A5" location="Vitamins!A1" display="Vitamins" xr:uid="{00000000-0004-0000-0500-000001000000}"/>
    <hyperlink ref="A7" location="'Other components'!A1" display="Other Components (Glu_Maize) - FI" xr:uid="{00000000-0004-0000-0500-000002000000}"/>
    <hyperlink ref="A6" location="'Inorganic salts'!A1" display="Inorganic salts" xr:uid="{00000000-0004-0000-0500-000003000000}"/>
  </hyperlink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2"/>
  <sheetViews>
    <sheetView workbookViewId="0">
      <selection activeCell="E7" sqref="E7"/>
    </sheetView>
  </sheetViews>
  <sheetFormatPr defaultRowHeight="15" x14ac:dyDescent="0.25"/>
  <cols>
    <col min="1" max="1" width="18.85546875" bestFit="1" customWidth="1"/>
    <col min="2" max="2" width="7.85546875" bestFit="1" customWidth="1"/>
    <col min="3" max="3" width="4.28515625" bestFit="1" customWidth="1"/>
    <col min="4" max="4" width="11" bestFit="1" customWidth="1"/>
    <col min="5" max="5" width="50.140625" bestFit="1" customWidth="1"/>
  </cols>
  <sheetData>
    <row r="1" spans="1:5" x14ac:dyDescent="0.25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</row>
    <row r="2" spans="1:5" x14ac:dyDescent="0.25">
      <c r="A2" t="s">
        <v>2</v>
      </c>
      <c r="B2">
        <v>1108.94</v>
      </c>
      <c r="C2" t="s">
        <v>1</v>
      </c>
      <c r="D2">
        <v>100</v>
      </c>
      <c r="E2" t="s">
        <v>304</v>
      </c>
    </row>
    <row r="3" spans="1:5" x14ac:dyDescent="0.25">
      <c r="A3" s="2" t="s">
        <v>12</v>
      </c>
      <c r="B3" s="2" t="s">
        <v>8</v>
      </c>
      <c r="C3" s="2" t="s">
        <v>9</v>
      </c>
      <c r="D3" s="2"/>
      <c r="E3" s="2" t="s">
        <v>11</v>
      </c>
    </row>
    <row r="4" spans="1:5" x14ac:dyDescent="0.25">
      <c r="A4" s="3" t="s">
        <v>13</v>
      </c>
      <c r="B4">
        <v>365</v>
      </c>
      <c r="C4" t="s">
        <v>1</v>
      </c>
    </row>
    <row r="5" spans="1:5" x14ac:dyDescent="0.25">
      <c r="A5" s="3" t="s">
        <v>14</v>
      </c>
      <c r="B5">
        <v>582</v>
      </c>
      <c r="C5" t="s">
        <v>1</v>
      </c>
    </row>
    <row r="6" spans="1:5" x14ac:dyDescent="0.25">
      <c r="A6" s="3" t="s">
        <v>15</v>
      </c>
      <c r="B6">
        <v>91.25</v>
      </c>
      <c r="C6" t="s">
        <v>1</v>
      </c>
    </row>
    <row r="7" spans="1:5" x14ac:dyDescent="0.25">
      <c r="A7" s="3" t="s">
        <v>16</v>
      </c>
      <c r="B7">
        <v>17.239999999999998</v>
      </c>
      <c r="C7" t="s">
        <v>1</v>
      </c>
    </row>
    <row r="8" spans="1:5" x14ac:dyDescent="0.25">
      <c r="A8" s="3" t="s">
        <v>17</v>
      </c>
      <c r="B8">
        <v>53.45</v>
      </c>
      <c r="C8" t="s">
        <v>1</v>
      </c>
      <c r="E8" t="s">
        <v>3</v>
      </c>
    </row>
    <row r="10" spans="1:5" s="32" customFormat="1" x14ac:dyDescent="0.25">
      <c r="A10" s="32" t="s">
        <v>306</v>
      </c>
    </row>
    <row r="11" spans="1:5" x14ac:dyDescent="0.25">
      <c r="A11" s="32" t="s">
        <v>307</v>
      </c>
    </row>
    <row r="12" spans="1:5" x14ac:dyDescent="0.25">
      <c r="A12" t="s">
        <v>305</v>
      </c>
    </row>
  </sheetData>
  <hyperlinks>
    <hyperlink ref="A5" location="'Average amino acid'!A1" display="Average Amino acid" xr:uid="{00000000-0004-0000-0600-000000000000}"/>
    <hyperlink ref="A7" location="Methionine!A1" display="Methionine" xr:uid="{00000000-0004-0000-0600-000001000000}"/>
    <hyperlink ref="A6" location="'L-Lysine'!A1" display="L-Lysine" xr:uid="{00000000-0004-0000-0600-000002000000}"/>
    <hyperlink ref="A8" location="'L-Threaonine'!A1" display="L-Threaonine" xr:uid="{00000000-0004-0000-0600-000003000000}"/>
    <hyperlink ref="A4" location="Glutamine!A1" display="Glutamine" xr:uid="{00000000-0004-0000-0600-000004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7"/>
  <sheetViews>
    <sheetView workbookViewId="0"/>
  </sheetViews>
  <sheetFormatPr defaultRowHeight="15" x14ac:dyDescent="0.25"/>
  <cols>
    <col min="1" max="1" width="18.85546875" bestFit="1" customWidth="1"/>
    <col min="2" max="2" width="7.85546875" bestFit="1" customWidth="1"/>
    <col min="3" max="3" width="4.28515625" bestFit="1" customWidth="1"/>
    <col min="4" max="4" width="11" bestFit="1" customWidth="1"/>
    <col min="5" max="5" width="61.5703125" bestFit="1" customWidth="1"/>
  </cols>
  <sheetData>
    <row r="1" spans="1:7" x14ac:dyDescent="0.25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</row>
    <row r="2" spans="1:7" x14ac:dyDescent="0.25">
      <c r="A2" t="s">
        <v>4</v>
      </c>
      <c r="B2">
        <v>33.575499999999998</v>
      </c>
      <c r="C2" t="s">
        <v>1</v>
      </c>
      <c r="D2">
        <v>100</v>
      </c>
      <c r="E2" t="s">
        <v>297</v>
      </c>
    </row>
    <row r="3" spans="1:7" x14ac:dyDescent="0.25">
      <c r="A3" s="2" t="s">
        <v>12</v>
      </c>
      <c r="B3" s="2" t="s">
        <v>8</v>
      </c>
      <c r="C3" s="2" t="s">
        <v>9</v>
      </c>
      <c r="D3" s="2"/>
      <c r="E3" s="2" t="s">
        <v>11</v>
      </c>
    </row>
    <row r="4" spans="1:7" x14ac:dyDescent="0.25">
      <c r="A4" s="3" t="s">
        <v>18</v>
      </c>
      <c r="B4">
        <v>30.023</v>
      </c>
      <c r="C4" t="s">
        <v>1</v>
      </c>
      <c r="F4" t="s">
        <v>3</v>
      </c>
      <c r="G4" t="s">
        <v>3</v>
      </c>
    </row>
    <row r="5" spans="1:7" x14ac:dyDescent="0.25">
      <c r="A5" s="3" t="s">
        <v>14</v>
      </c>
      <c r="B5">
        <v>3.5525000000000002</v>
      </c>
      <c r="C5" t="s">
        <v>1</v>
      </c>
      <c r="F5" t="s">
        <v>3</v>
      </c>
      <c r="G5" t="s">
        <v>3</v>
      </c>
    </row>
    <row r="7" spans="1:7" x14ac:dyDescent="0.25">
      <c r="A7" s="32" t="s">
        <v>294</v>
      </c>
    </row>
  </sheetData>
  <hyperlinks>
    <hyperlink ref="A4" location="'Hydrolysis product'!A1" display="hydrolysis product" xr:uid="{00000000-0004-0000-0700-000000000000}"/>
    <hyperlink ref="A5" location="'Average amino acid'!A1" display="Average Amino acid" xr:uid="{00000000-0004-0000-0700-000001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7"/>
  <sheetViews>
    <sheetView workbookViewId="0"/>
  </sheetViews>
  <sheetFormatPr defaultRowHeight="15" x14ac:dyDescent="0.25"/>
  <cols>
    <col min="1" max="1" width="63.42578125" bestFit="1" customWidth="1"/>
    <col min="2" max="2" width="7.85546875" bestFit="1" customWidth="1"/>
    <col min="3" max="3" width="4.28515625" bestFit="1" customWidth="1"/>
    <col min="4" max="4" width="11" bestFit="1" customWidth="1"/>
    <col min="5" max="5" width="25" bestFit="1" customWidth="1"/>
  </cols>
  <sheetData>
    <row r="1" spans="1:5" x14ac:dyDescent="0.25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</row>
    <row r="2" spans="1:5" x14ac:dyDescent="0.25">
      <c r="A2" t="s">
        <v>5</v>
      </c>
      <c r="B2">
        <v>10073.799999999999</v>
      </c>
      <c r="C2" t="s">
        <v>1</v>
      </c>
      <c r="D2">
        <v>100</v>
      </c>
      <c r="E2" s="32" t="s">
        <v>297</v>
      </c>
    </row>
    <row r="3" spans="1:5" x14ac:dyDescent="0.25">
      <c r="A3" s="2" t="s">
        <v>7</v>
      </c>
      <c r="B3" s="2" t="s">
        <v>8</v>
      </c>
      <c r="C3" s="2" t="s">
        <v>9</v>
      </c>
      <c r="D3" s="2"/>
      <c r="E3" s="2" t="s">
        <v>11</v>
      </c>
    </row>
    <row r="4" spans="1:5" x14ac:dyDescent="0.25">
      <c r="A4" t="s">
        <v>49</v>
      </c>
      <c r="B4">
        <v>116.6</v>
      </c>
      <c r="C4" t="s">
        <v>1</v>
      </c>
    </row>
    <row r="5" spans="1:5" x14ac:dyDescent="0.25">
      <c r="A5" t="s">
        <v>50</v>
      </c>
      <c r="B5">
        <v>0.05</v>
      </c>
      <c r="C5" t="s">
        <v>1</v>
      </c>
    </row>
    <row r="6" spans="1:5" x14ac:dyDescent="0.25">
      <c r="A6" t="s">
        <v>51</v>
      </c>
      <c r="B6">
        <v>48.84</v>
      </c>
      <c r="C6" t="s">
        <v>1</v>
      </c>
    </row>
    <row r="7" spans="1:5" x14ac:dyDescent="0.25">
      <c r="A7" t="s">
        <v>52</v>
      </c>
      <c r="B7">
        <v>311.8</v>
      </c>
      <c r="C7" t="s">
        <v>1</v>
      </c>
    </row>
    <row r="8" spans="1:5" x14ac:dyDescent="0.25">
      <c r="A8" t="s">
        <v>53</v>
      </c>
      <c r="B8">
        <v>2438</v>
      </c>
      <c r="C8" t="s">
        <v>1</v>
      </c>
    </row>
    <row r="9" spans="1:5" x14ac:dyDescent="0.25">
      <c r="A9" t="s">
        <v>54</v>
      </c>
      <c r="B9">
        <v>6995.5</v>
      </c>
      <c r="C9" t="s">
        <v>1</v>
      </c>
    </row>
    <row r="10" spans="1:5" x14ac:dyDescent="0.25">
      <c r="A10" t="s">
        <v>55</v>
      </c>
      <c r="B10">
        <v>62.5</v>
      </c>
      <c r="C10" t="s">
        <v>1</v>
      </c>
    </row>
    <row r="11" spans="1:5" x14ac:dyDescent="0.25">
      <c r="A11" t="s">
        <v>56</v>
      </c>
      <c r="B11">
        <v>1.2999999999999999E-3</v>
      </c>
      <c r="C11" t="s">
        <v>1</v>
      </c>
    </row>
    <row r="12" spans="1:5" x14ac:dyDescent="0.25">
      <c r="A12" t="s">
        <v>50</v>
      </c>
      <c r="B12">
        <v>0.41699999999999998</v>
      </c>
      <c r="C12" t="s">
        <v>1</v>
      </c>
    </row>
    <row r="13" spans="1:5" x14ac:dyDescent="0.25">
      <c r="A13" t="s">
        <v>57</v>
      </c>
      <c r="B13">
        <v>28.64</v>
      </c>
      <c r="C13" t="s">
        <v>1</v>
      </c>
    </row>
    <row r="14" spans="1:5" x14ac:dyDescent="0.25">
      <c r="A14" t="s">
        <v>55</v>
      </c>
      <c r="B14">
        <v>71.02</v>
      </c>
      <c r="C14" t="s">
        <v>1</v>
      </c>
    </row>
    <row r="15" spans="1:5" x14ac:dyDescent="0.25">
      <c r="A15" t="s">
        <v>56</v>
      </c>
      <c r="B15">
        <v>0.432</v>
      </c>
      <c r="C15" t="s">
        <v>1</v>
      </c>
    </row>
    <row r="17" spans="1:1" x14ac:dyDescent="0.25">
      <c r="A17" s="32" t="s">
        <v>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34</vt:i4>
      </vt:variant>
    </vt:vector>
  </HeadingPairs>
  <TitlesOfParts>
    <vt:vector size="34" baseType="lpstr">
      <vt:lpstr>SI</vt:lpstr>
      <vt:lpstr>10% FBS medium</vt:lpstr>
      <vt:lpstr>2% FBS medium</vt:lpstr>
      <vt:lpstr>PH_media</vt:lpstr>
      <vt:lpstr>Tri-basal medium</vt:lpstr>
      <vt:lpstr>DMEM F12</vt:lpstr>
      <vt:lpstr>Amino acids</vt:lpstr>
      <vt:lpstr>Vitamins</vt:lpstr>
      <vt:lpstr>Inorganic salts</vt:lpstr>
      <vt:lpstr>Other components</vt:lpstr>
      <vt:lpstr>Hydrolysis product</vt:lpstr>
      <vt:lpstr>Average amino acid</vt:lpstr>
      <vt:lpstr>Methionine</vt:lpstr>
      <vt:lpstr>L-Lysine</vt:lpstr>
      <vt:lpstr>L-Threaonine</vt:lpstr>
      <vt:lpstr>Glutamine</vt:lpstr>
      <vt:lpstr>Serum substitute growth factor </vt:lpstr>
      <vt:lpstr>FBS</vt:lpstr>
      <vt:lpstr>Beef, co-product Fetal blood</vt:lpstr>
      <vt:lpstr>Protein hydrolysates</vt:lpstr>
      <vt:lpstr>Raw materials for PH</vt:lpstr>
      <vt:lpstr>Essential 8</vt:lpstr>
      <vt:lpstr>FGF-2</vt:lpstr>
      <vt:lpstr>IGF-1</vt:lpstr>
      <vt:lpstr>TGF-B</vt:lpstr>
      <vt:lpstr>Fetuin</vt:lpstr>
      <vt:lpstr>BSA</vt:lpstr>
      <vt:lpstr>ITS</vt:lpstr>
      <vt:lpstr>Glucose from maize starch</vt:lpstr>
      <vt:lpstr>Finland electricity</vt:lpstr>
      <vt:lpstr>Denmark electricity</vt:lpstr>
      <vt:lpstr>Norway electrcitiy</vt:lpstr>
      <vt:lpstr>Sensitivity analysis, Inventory</vt:lpstr>
      <vt:lpstr>Sensitivity analysis,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2024-06-03T08:29:43Z</dcterms:modified>
</cp:coreProperties>
</file>