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d.docs.live.net/5547908e308750dd/Desktop/"/>
    </mc:Choice>
  </mc:AlternateContent>
  <xr:revisionPtr revIDLastSave="0" documentId="8_{D960095E-ACB3-4149-8B5D-C166451C610F}" xr6:coauthVersionLast="47" xr6:coauthVersionMax="47" xr10:uidLastSave="{00000000-0000-0000-0000-000000000000}"/>
  <bookViews>
    <workbookView xWindow="-98" yWindow="-98" windowWidth="22695" windowHeight="14476" firstSheet="10" activeTab="12" xr2:uid="{8BAD24E3-1C81-43B6-9742-BA65EE25F47E}"/>
  </bookViews>
  <sheets>
    <sheet name="READ ME" sheetId="15" r:id="rId1"/>
    <sheet name="Table 1. Radionuclide Data" sheetId="1" r:id="rId2"/>
    <sheet name="Table 2. Hold time" sheetId="2" r:id="rId3"/>
    <sheet name="Table 3. BAF, TF, and EDCs" sheetId="3" r:id="rId4"/>
    <sheet name="Table 4. USEtox animal intake" sheetId="4" r:id="rId5"/>
    <sheet name="Table 5. Exposure factor calc." sheetId="5" r:id="rId6"/>
    <sheet name="Table 6. EDCs for progeny" sheetId="14" r:id="rId7"/>
    <sheet name="Table 7. CF for 3 scenarios" sheetId="6" r:id="rId8"/>
    <sheet name="Table 8. MDF and CF used" sheetId="7" r:id="rId9"/>
    <sheet name="Table 9. Effective dose -- hold" sheetId="8" r:id="rId10"/>
    <sheet name="Table 10. EDCs for CURP &amp; UCrad" sheetId="10" r:id="rId11"/>
    <sheet name="Table 11. CF over time w progen" sheetId="11" r:id="rId12"/>
    <sheet name="Table 12 - Act. to reach 1mSv" sheetId="16" r:id="rId13"/>
  </sheets>
  <definedNames>
    <definedName name="Beef.air">#REF!</definedName>
    <definedName name="Beef.soil">#REF!</definedName>
    <definedName name="Beef.veg">#REF!</definedName>
    <definedName name="Beef.water">#REF!</definedName>
    <definedName name="Dairy.air">#REF!</definedName>
    <definedName name="Dairy.soil">#REF!</definedName>
    <definedName name="Dairy.veg">#REF!</definedName>
    <definedName name="Dairy.water">#REF!</definedName>
    <definedName name="Other.air">#REF!</definedName>
    <definedName name="Other.soil">#REF!</definedName>
    <definedName name="Other.veg">#REF!</definedName>
    <definedName name="Other.water">#REF!</definedName>
    <definedName name="Pork.air">#REF!</definedName>
    <definedName name="Pork.soil">#REF!</definedName>
    <definedName name="Pork.veg">#REF!</definedName>
    <definedName name="Pork.water">#REF!</definedName>
    <definedName name="Poultry.air">#REF!</definedName>
    <definedName name="Poultry.soil">#REF!</definedName>
    <definedName name="Poultry.veg">#REF!</definedName>
    <definedName name="Poultry.wa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4" i="6" l="1"/>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107" i="6"/>
  <c r="Y108" i="6"/>
  <c r="Y109" i="6"/>
  <c r="Y110" i="6"/>
  <c r="Y111" i="6"/>
  <c r="Y112" i="6"/>
  <c r="Y113" i="6"/>
  <c r="Y114" i="6"/>
  <c r="Y115" i="6"/>
  <c r="Y116" i="6"/>
  <c r="Y117" i="6"/>
  <c r="Y118" i="6"/>
  <c r="Y119" i="6"/>
  <c r="Y120" i="6"/>
  <c r="Y121" i="6"/>
  <c r="Y122" i="6"/>
  <c r="Y123" i="6"/>
  <c r="Y124" i="6"/>
  <c r="Y125" i="6"/>
  <c r="Y126" i="6"/>
  <c r="Y127" i="6"/>
  <c r="Y128" i="6"/>
  <c r="Y129" i="6"/>
  <c r="Y130" i="6"/>
  <c r="Y131" i="6"/>
  <c r="Y132" i="6"/>
  <c r="Y133" i="6"/>
  <c r="Y134" i="6"/>
  <c r="Y135" i="6"/>
  <c r="Y136" i="6"/>
  <c r="Y137" i="6"/>
  <c r="Y138" i="6"/>
  <c r="Y139" i="6"/>
  <c r="Y140" i="6"/>
  <c r="Y141" i="6"/>
  <c r="Y142" i="6"/>
  <c r="Y143" i="6"/>
  <c r="Y144" i="6"/>
  <c r="Y145" i="6"/>
  <c r="Y146" i="6"/>
  <c r="Y147" i="6"/>
  <c r="Y148" i="6"/>
  <c r="Y149" i="6"/>
  <c r="Y150" i="6"/>
  <c r="Y151" i="6"/>
  <c r="Y152" i="6"/>
  <c r="Y153" i="6"/>
  <c r="Y154" i="6"/>
  <c r="Y155" i="6"/>
  <c r="Y156" i="6"/>
  <c r="Y157" i="6"/>
  <c r="Y158" i="6"/>
  <c r="Y159" i="6"/>
  <c r="Y160" i="6"/>
  <c r="Y161" i="6"/>
  <c r="Y162" i="6"/>
  <c r="Y163" i="6"/>
  <c r="Y164" i="6"/>
  <c r="Y165" i="6"/>
  <c r="Y166" i="6"/>
  <c r="Y167" i="6"/>
  <c r="Y168" i="6"/>
  <c r="Y169" i="6"/>
  <c r="Y170" i="6"/>
  <c r="Y171" i="6"/>
  <c r="Y172" i="6"/>
  <c r="Y173" i="6"/>
  <c r="Y174" i="6"/>
  <c r="Y175" i="6"/>
  <c r="Y176" i="6"/>
  <c r="Y177" i="6"/>
  <c r="Y178" i="6"/>
  <c r="Y179" i="6"/>
  <c r="Y180" i="6"/>
  <c r="Y181" i="6"/>
  <c r="Y182" i="6"/>
  <c r="Y183" i="6"/>
  <c r="Y184" i="6"/>
  <c r="Y185" i="6"/>
  <c r="Y186" i="6"/>
  <c r="Y187" i="6"/>
  <c r="Y188" i="6"/>
  <c r="Y189" i="6"/>
  <c r="Y190" i="6"/>
  <c r="Y191" i="6"/>
  <c r="Y192" i="6"/>
  <c r="Y193" i="6"/>
  <c r="Y194" i="6"/>
  <c r="Y195" i="6"/>
  <c r="Y196" i="6"/>
  <c r="Y197" i="6"/>
  <c r="Y198" i="6"/>
  <c r="Y199" i="6"/>
  <c r="Y200" i="6"/>
  <c r="Y201" i="6"/>
  <c r="Y202" i="6"/>
  <c r="Y203" i="6"/>
  <c r="Y204" i="6"/>
  <c r="Y205" i="6"/>
  <c r="Y206" i="6"/>
  <c r="Y207" i="6"/>
  <c r="Y208" i="6"/>
  <c r="Y209" i="6"/>
  <c r="Y210" i="6"/>
  <c r="Y211" i="6"/>
  <c r="Y212" i="6"/>
  <c r="Y213" i="6"/>
  <c r="Y214" i="6"/>
  <c r="Y215" i="6"/>
  <c r="Y216" i="6"/>
  <c r="Y217" i="6"/>
  <c r="Y218" i="6"/>
  <c r="Y219" i="6"/>
  <c r="Y220" i="6"/>
  <c r="Y221" i="6"/>
  <c r="Y222" i="6"/>
  <c r="Y223" i="6"/>
  <c r="Y224" i="6"/>
  <c r="Y225" i="6"/>
  <c r="Y226" i="6"/>
  <c r="Y227" i="6"/>
  <c r="Y228" i="6"/>
  <c r="Y229" i="6"/>
  <c r="Y230" i="6"/>
  <c r="Y231" i="6"/>
  <c r="Y232" i="6"/>
  <c r="Y233" i="6"/>
  <c r="Y234" i="6"/>
  <c r="Y235" i="6"/>
  <c r="Y236" i="6"/>
  <c r="Y237" i="6"/>
  <c r="Y238" i="6"/>
  <c r="Y239" i="6"/>
  <c r="Y240" i="6"/>
  <c r="Y241" i="6"/>
  <c r="Y242" i="6"/>
  <c r="Y243" i="6"/>
  <c r="Y244" i="6"/>
  <c r="Y245" i="6"/>
  <c r="Y246" i="6"/>
  <c r="Y247" i="6"/>
  <c r="Y248" i="6"/>
  <c r="Y249" i="6"/>
  <c r="Y250" i="6"/>
  <c r="Y251" i="6"/>
  <c r="Y252" i="6"/>
  <c r="Y253" i="6"/>
  <c r="Y254" i="6"/>
  <c r="Y255" i="6"/>
  <c r="Y256" i="6"/>
  <c r="Y257" i="6"/>
  <c r="Y258" i="6"/>
  <c r="Y259" i="6"/>
  <c r="Y260" i="6"/>
  <c r="Y261" i="6"/>
  <c r="Y262" i="6"/>
  <c r="Y263" i="6"/>
  <c r="Y264" i="6"/>
  <c r="Y265" i="6"/>
  <c r="Y266" i="6"/>
  <c r="Y267" i="6"/>
  <c r="Y268" i="6"/>
  <c r="Y269" i="6"/>
  <c r="Y270" i="6"/>
  <c r="Y271" i="6"/>
  <c r="Y272" i="6"/>
  <c r="Y273" i="6"/>
  <c r="Y274" i="6"/>
  <c r="Y275" i="6"/>
  <c r="Y276" i="6"/>
  <c r="Y277" i="6"/>
  <c r="Y278" i="6"/>
  <c r="Y279" i="6"/>
  <c r="Y280" i="6"/>
  <c r="Y281" i="6"/>
  <c r="Y282" i="6"/>
  <c r="Y283" i="6"/>
  <c r="Y284" i="6"/>
  <c r="Y285" i="6"/>
  <c r="Y286" i="6"/>
  <c r="Y287" i="6"/>
  <c r="Y288" i="6"/>
  <c r="Y289" i="6"/>
  <c r="Y290" i="6"/>
  <c r="Y291" i="6"/>
  <c r="Y292" i="6"/>
  <c r="Y293" i="6"/>
  <c r="Y294" i="6"/>
  <c r="Y295" i="6"/>
  <c r="Y296" i="6"/>
  <c r="Y297" i="6"/>
  <c r="Y298" i="6"/>
  <c r="Y299" i="6"/>
  <c r="Y300" i="6"/>
  <c r="Y301" i="6"/>
  <c r="Y302" i="6"/>
  <c r="Y303" i="6"/>
  <c r="Y304" i="6"/>
  <c r="Y305" i="6"/>
  <c r="Y306" i="6"/>
  <c r="Y307" i="6"/>
  <c r="Y308" i="6"/>
  <c r="Y309" i="6"/>
  <c r="Y310" i="6"/>
  <c r="Y311" i="6"/>
  <c r="Y312" i="6"/>
  <c r="Y313" i="6"/>
  <c r="Y314" i="6"/>
  <c r="Y315" i="6"/>
  <c r="Y316" i="6"/>
  <c r="Y317" i="6"/>
  <c r="Y318" i="6"/>
  <c r="Y319" i="6"/>
  <c r="Y320" i="6"/>
  <c r="Y321" i="6"/>
  <c r="Y322" i="6"/>
  <c r="Y323" i="6"/>
  <c r="Y324" i="6"/>
  <c r="Y325" i="6"/>
  <c r="Y326" i="6"/>
  <c r="Y327" i="6"/>
  <c r="Y328" i="6"/>
  <c r="Y329" i="6"/>
  <c r="Y330" i="6"/>
  <c r="Y331" i="6"/>
  <c r="Y332" i="6"/>
  <c r="Y333" i="6"/>
  <c r="Y334" i="6"/>
  <c r="Y335" i="6"/>
  <c r="Y336" i="6"/>
  <c r="Y337" i="6"/>
  <c r="Y338" i="6"/>
  <c r="Y339" i="6"/>
  <c r="Y340" i="6"/>
  <c r="Y341" i="6"/>
  <c r="Y342" i="6"/>
  <c r="Y343" i="6"/>
  <c r="Y344" i="6"/>
  <c r="Y345" i="6"/>
  <c r="Y346" i="6"/>
  <c r="Y347" i="6"/>
  <c r="Y348" i="6"/>
  <c r="Y349" i="6"/>
  <c r="Y350" i="6"/>
  <c r="Y351" i="6"/>
  <c r="Y13" i="6"/>
  <c r="J53" i="5"/>
  <c r="J54" i="5"/>
  <c r="J55" i="5"/>
  <c r="J56" i="5"/>
  <c r="J57" i="5"/>
  <c r="J58" i="5"/>
  <c r="M58" i="5"/>
  <c r="M57" i="5"/>
  <c r="L58" i="5"/>
  <c r="L57" i="5"/>
  <c r="K58" i="5"/>
  <c r="K57" i="5"/>
  <c r="K53" i="5"/>
  <c r="G53" i="5"/>
  <c r="H53" i="5"/>
  <c r="L53" i="5"/>
  <c r="M53" i="5"/>
  <c r="G54" i="5"/>
  <c r="H54" i="5"/>
  <c r="K54" i="5"/>
  <c r="L54" i="5"/>
  <c r="M54" i="5"/>
  <c r="G55" i="5"/>
  <c r="H55" i="5"/>
  <c r="K55" i="5"/>
  <c r="L55" i="5"/>
  <c r="M55" i="5"/>
  <c r="G56" i="5"/>
  <c r="H56" i="5"/>
  <c r="K56" i="5"/>
  <c r="L56" i="5"/>
  <c r="M56" i="5"/>
  <c r="F54" i="5"/>
  <c r="F55" i="5"/>
  <c r="F56" i="5"/>
  <c r="F57" i="5"/>
  <c r="F58" i="5"/>
  <c r="F53" i="5"/>
  <c r="E53" i="5"/>
  <c r="E54" i="5"/>
  <c r="E55" i="5"/>
  <c r="E56" i="5"/>
  <c r="E57" i="5"/>
  <c r="E58" i="5"/>
  <c r="D58" i="5"/>
  <c r="D57" i="5"/>
  <c r="D56" i="5"/>
  <c r="D55" i="5"/>
  <c r="D54" i="5"/>
  <c r="D53" i="5"/>
  <c r="C58" i="5"/>
  <c r="C57" i="5"/>
  <c r="C56" i="5"/>
  <c r="C55" i="5"/>
  <c r="C54" i="5"/>
  <c r="C53" i="5"/>
  <c r="O18" i="5" l="1"/>
  <c r="O14" i="5"/>
  <c r="O19" i="5"/>
  <c r="O21" i="5"/>
  <c r="O20" i="5"/>
  <c r="N53" i="5"/>
  <c r="O16" i="5"/>
  <c r="O12" i="5"/>
  <c r="O15" i="5"/>
  <c r="I55" i="5"/>
  <c r="O13" i="5"/>
  <c r="I56" i="5"/>
  <c r="N56" i="5"/>
  <c r="I54" i="5"/>
  <c r="I53" i="5"/>
  <c r="N57" i="5"/>
  <c r="N58" i="5"/>
  <c r="N54" i="5"/>
  <c r="N55" i="5"/>
  <c r="O17" i="5" l="1"/>
  <c r="O22" i="5"/>
  <c r="E14" i="6" l="1"/>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5" i="6"/>
  <c r="E306" i="6"/>
  <c r="E307" i="6"/>
  <c r="E308" i="6"/>
  <c r="E309" i="6"/>
  <c r="E310" i="6"/>
  <c r="E311" i="6"/>
  <c r="E312" i="6"/>
  <c r="E313" i="6"/>
  <c r="E314" i="6"/>
  <c r="E315" i="6"/>
  <c r="E316" i="6"/>
  <c r="E317" i="6"/>
  <c r="E318" i="6"/>
  <c r="E319" i="6"/>
  <c r="E320" i="6"/>
  <c r="E321" i="6"/>
  <c r="E322" i="6"/>
  <c r="E323" i="6"/>
  <c r="E324" i="6"/>
  <c r="E325" i="6"/>
  <c r="E326"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13" i="6"/>
  <c r="D13" i="2"/>
  <c r="D12" i="2"/>
  <c r="C11" i="2"/>
  <c r="D11" i="2" s="1"/>
  <c r="D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tc={5A1A2B42-F780-4513-9AF7-1FEA7C1F5477}</author>
    <author>tc={509244AC-65FD-4BCB-BB11-486E8B753C2F}</author>
    <author>tc={5EB10428-0125-420F-B8FD-BDDDF3D6DD5B}</author>
    <author>tc={74138FA7-44ED-4B32-8B80-8BD78745AC70}</author>
    <author>tc={D29713FA-0481-4E6C-BB34-6C84E8E0511C}</author>
  </authors>
  <commentList>
    <comment ref="B4" authorId="0" shapeId="0" xr:uid="{5A1A2B42-F780-4513-9AF7-1FEA7C1F5477}">
      <text>
        <t>[Threaded comment]
Your version of Excel allows you to read this threaded comment; however, any edits to it will get removed if the file is opened in a newer version of Excel. Learn more: https://go.microsoft.com/fwlink/?linkid=870924
Comment:
    Note that not all of these are in alphabetical order. This is the order the radionuclides were pulled from Paulillo et al. (2020). This order is consistent throughout the supplemental work</t>
      </text>
    </comment>
    <comment ref="E4" authorId="1" shapeId="0" xr:uid="{509244AC-65FD-4BCB-BB11-486E8B753C2F}">
      <text>
        <t>[Threaded comment]
Your version of Excel allows you to read this threaded comment; however, any edits to it will get removed if the file is opened in a newer version of Excel. Learn more: https://go.microsoft.com/fwlink/?linkid=870924
Comment:
    Distribution coefficient for suspended solids in freshwater</t>
      </text>
    </comment>
    <comment ref="F4" authorId="2" shapeId="0" xr:uid="{5EB10428-0125-420F-B8FD-BDDDF3D6DD5B}">
      <text>
        <t>[Threaded comment]
Your version of Excel allows you to read this threaded comment; however, any edits to it will get removed if the file is opened in a newer version of Excel. Learn more: https://go.microsoft.com/fwlink/?linkid=870924
Comment:
    Distribution coefficient for suspended solids in saltwater</t>
      </text>
    </comment>
    <comment ref="G4" authorId="3" shapeId="0" xr:uid="{74138FA7-44ED-4B32-8B80-8BD78745AC70}">
      <text>
        <t>[Threaded comment]
Your version of Excel allows you to read this threaded comment; however, any edits to it will get removed if the file is opened in a newer version of Excel. Learn more: https://go.microsoft.com/fwlink/?linkid=870924
Comment:
    Partitioning coefficient between sediment particles and water</t>
      </text>
    </comment>
    <comment ref="H4" authorId="4" shapeId="0" xr:uid="{D29713FA-0481-4E6C-BB34-6C84E8E0511C}">
      <text>
        <t>[Threaded comment]
Your version of Excel allows you to read this threaded comment; however, any edits to it will get removed if the file is opened in a newer version of Excel. Learn more: https://go.microsoft.com/fwlink/?linkid=870924
Comment:
    Partition coefficients between soil particles and water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tc={086DD13B-8B09-400C-8983-E89F946C986E}</author>
  </authors>
  <commentList>
    <comment ref="B11" authorId="0" shapeId="0" xr:uid="{086DD13B-8B09-400C-8983-E89F946C986E}">
      <text>
        <t>[Threaded comment]
Your version of Excel allows you to read this threaded comment; however, any edits to it will get removed if the file is opened in a newer version of Excel. Learn more: https://go.microsoft.com/fwlink/?linkid=870924
Comment:
    This is an average of "grain" and "green vegetable" as reported in Table 2.7 in the ExternE report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tc={A3475598-0CEF-4A91-970E-020FD225E500}</author>
    <author>tc={E9F6E977-BE9F-403E-AD96-64E30C9629B7}</author>
    <author>tc={8A544F2D-AD54-4AD5-8ED1-B4BCFAE46AB4}</author>
    <author>tc={F2E35DE3-9AC5-45E3-86F4-480F76F9A0B9}</author>
    <author>tc={1BEEF204-E0A3-4E66-B98B-815006FC8FD5}</author>
    <author>tc={DC4A3724-C273-4997-A76F-6329BAF6581E}</author>
    <author>tc={3BE2EC87-234C-4A11-9FAE-7F08370D2E86}</author>
    <author>tc={E3525B95-6ABA-494C-A5E7-B131034FAA9F}</author>
    <author>tc={4C50FC4A-68F0-4627-8F46-6ED1F03B638B}</author>
    <author>tc={8E9C8F9C-62FB-48FE-8C50-50FEA4D7AEAB}</author>
    <author>tc={AD430139-86F8-4088-9D00-DF0DAB9EC5D4}</author>
    <author>tc={85E2AAB1-8743-4735-B4A4-474E828F1D5F}</author>
    <author>tc={6B7DC19A-B000-44F5-BD41-0E3DC17091F3}</author>
    <author>tc={E3139C26-6BD3-48C4-8CA9-D6F39A3BED2C}</author>
    <author>tc={CAC70CCD-1435-40C7-B9C7-89D3B7706F87}</author>
    <author>tc={1A86E181-458D-4E89-A15F-9873387D257B}</author>
    <author>tc={E33DE601-A4FE-4950-8C94-5981F4309B45}</author>
    <author>tc={B95C4B96-B118-41AA-AD63-F68708E6517C}</author>
    <author>tc={B8011AF4-73B6-4905-9382-EEF4A8A90677}</author>
    <author>tc={5826DEDA-04FB-48F8-98B0-F1D7104BAAC1}</author>
    <author>tc={09B69F84-1BC6-46F5-A6C4-432F2093C054}</author>
    <author>tc={1678FB14-8E20-41C6-9495-D9ACF8C7CB67}</author>
    <author>tc={43BDE62B-5777-44BB-A9E8-3708212EFD1C}</author>
    <author>tc={2084BFDF-A347-4257-8C43-3FCEC1ACABAA}</author>
    <author>tc={0F981EA0-BA85-4C89-BC22-6DC02FCE6885}</author>
    <author>tc={9A9C8101-FA25-4FDF-9BB7-D4691F24AD63}</author>
    <author>tc={4CF39BD7-64E7-4EEF-9788-CCDCF7E1554A}</author>
    <author>tc={652D6C04-C023-4F1D-A6C1-EB968152DAB2}</author>
    <author>tc={23EBB54F-84E0-4DEB-96FE-A29CAFE21554}</author>
    <author>tc={E430DB7E-A2D5-476F-8B56-26D5793AFA87}</author>
    <author>tc={D872CC6B-05CE-4CA5-B484-73C3AAF2321E}</author>
    <author>tc={727BE3D6-2D02-4A3E-A053-243B08E6BA00}</author>
    <author>tc={1F2782D7-50F5-471F-9215-A4182873AA43}</author>
    <author>tc={4C848594-A9D8-486F-BC20-45FF378DFC71}</author>
    <author>tc={BD3AE903-9502-4762-A2C7-E21FB56CE19C}</author>
    <author>tc={6D006C28-B135-4171-A818-B4B4CA75FD93}</author>
    <author>tc={BB8C7C9F-7BCA-41F5-BCFF-361F2D1CFF47}</author>
    <author>tc={BA78A5FC-67F7-4F4B-B75A-C98160818456}</author>
    <author>tc={ED2742E4-2C94-4DF5-8B32-09414CB81186}</author>
    <author>tc={0F2FBD12-A932-4DAA-803A-A55D7FFBE74D}</author>
    <author>tc={BFBE56B5-B450-44EA-9BD6-3D35B48550AB}</author>
    <author>tc={52A007FF-50B7-4C92-B2D6-E3496E2BA637}</author>
    <author>tc={09532321-EB8D-467B-A4CE-3EFDD70C2285}</author>
    <author>tc={30E7F04C-242C-4E30-9312-006A596FFB99}</author>
    <author>tc={62CE0073-496B-41C1-9788-DBD3E198BC37}</author>
    <author>tc={547CF7A5-43BD-4ADD-B1F5-358498891431}</author>
    <author>tc={1B48B297-949D-4E66-8C16-01F89D2B39E5}</author>
    <author>tc={90470DB8-DA1F-4F39-94B1-E778404983EE}</author>
    <author>tc={ED91F672-E44A-4CF6-A8BD-1C287D77F73E}</author>
    <author>tc={6DFA2E6B-5ED3-401E-86BA-96607ED2D4CE}</author>
    <author>tc={0903C573-7816-4997-8289-C65F45B00C0D}</author>
    <author>tc={394BD252-F306-471F-887A-917D2D4C1069}</author>
    <author>tc={9C6A0061-3B30-49D0-8ACB-CAFF4C331709}</author>
    <author>tc={F911E736-2EAF-4626-A3DA-598C8BDA04DA}</author>
    <author>tc={4982168B-9411-43DE-A06E-BD6427055FB4}</author>
    <author>tc={8054FA35-4EAB-43AC-A352-A09771D9CB6E}</author>
    <author>tc={A8BE0E79-A302-4BF1-B0A8-3C8D920E6F0E}</author>
    <author>tc={D3E9C4C4-4C7D-429C-A6E9-E600EC7880FC}</author>
    <author>tc={AD6FA040-3522-4AFA-8180-89095CE253F0}</author>
    <author>tc={36280051-05FA-4CB2-B11B-5CD4D370E8CA}</author>
    <author>tc={EB03285A-85ED-4BDB-9899-59E022419C92}</author>
    <author>tc={CAC864F4-3B80-4320-8511-FF4C9FEA35E2}</author>
    <author>tc={2F208537-64C8-4D14-8754-959528AA6219}</author>
    <author>tc={FF8F63B3-3208-4162-A043-5BE425B99BBF}</author>
  </authors>
  <commentList>
    <comment ref="M9" authorId="0" shapeId="0" xr:uid="{A3475598-0CEF-4A91-970E-020FD225E500}">
      <text>
        <t>[Threaded comment]
Your version of Excel allows you to read this threaded comment; however, any edits to it will get removed if the file is opened in a newer version of Excel. Learn more: https://go.microsoft.com/fwlink/?linkid=870924
Comment:
    This is an average of goat and sheep TFs (if both reported), or the single TF reported</t>
      </text>
    </comment>
    <comment ref="X10" authorId="1" shapeId="0" xr:uid="{E9F6E977-BE9F-403E-AD96-64E30C9629B7}">
      <text>
        <t>[Threaded comment]
Your version of Excel allows you to read this threaded comment; however, any edits to it will get removed if the file is opened in a newer version of Excel. Learn more: https://go.microsoft.com/fwlink/?linkid=870924
Comment:
    These are reported in ICRP Publication 119 and the only value reported is the one shown, unless otherwise noted</t>
      </text>
    </comment>
    <comment ref="Y10" authorId="2" shapeId="0" xr:uid="{8A544F2D-AD54-4AD5-8ED1-B4BCFAE46AB4}">
      <text>
        <t xml:space="preserve">[Threaded comment]
Your version of Excel allows you to read this threaded comment; however, any edits to it will get removed if the file is opened in a newer version of Excel. Learn more: https://go.microsoft.com/fwlink/?linkid=870924
Comment:
    When multiple lung absorption classes are listed for a radionuclide, the "default" (file.pdf (doe.gov) Table 5) class is used </t>
      </text>
    </comment>
    <comment ref="X29" authorId="3" shapeId="0" xr:uid="{F2E35DE3-9AC5-45E3-86F4-480F76F9A0B9}">
      <text>
        <t>[Threaded comment]
Your version of Excel allows you to read this threaded comment; however, any edits to it will get removed if the file is opened in a newer version of Excel. Learn more: https://go.microsoft.com/fwlink/?linkid=870924
Comment:
    The more conservative value from ICRP Publication 119 was used: hexavalent form of chromium</t>
      </text>
    </comment>
    <comment ref="X40" authorId="4" shapeId="0" xr:uid="{1BEEF204-E0A3-4E66-B98B-815006FC8FD5}">
      <text>
        <t>[Threaded comment]
Your version of Excel allows you to read this threaded comment; however, any edits to it will get removed if the file is opened in a newer version of Excel. Learn more: https://go.microsoft.com/fwlink/?linkid=870924
Comment:
    The more conservative value from ICRP Publication 119 was used: inorganic mercury</t>
      </text>
    </comment>
    <comment ref="X41" authorId="5" shapeId="0" xr:uid="{DC4A3724-C273-4997-A76F-6329BAF6581E}">
      <text>
        <t>[Threaded comment]
Your version of Excel allows you to read this threaded comment; however, any edits to it will get removed if the file is opened in a newer version of Excel. Learn more: https://go.microsoft.com/fwlink/?linkid=870924
Comment:
    The more conservative value from ICRP Publication 119 was used: inorganic mercury</t>
      </text>
    </comment>
    <comment ref="X42" authorId="6" shapeId="0" xr:uid="{3BE2EC87-234C-4A11-9FAE-7F08370D2E86}">
      <text>
        <t>[Threaded comment]
Your version of Excel allows you to read this threaded comment; however, any edits to it will get removed if the file is opened in a newer version of Excel. Learn more: https://go.microsoft.com/fwlink/?linkid=870924
Comment:
    The more conservative value from ICRP Publication 119 was used: methyl mercury</t>
      </text>
    </comment>
    <comment ref="X84" authorId="7" shapeId="0" xr:uid="{E3525B95-6ABA-494C-A5E7-B131034FAA9F}">
      <text>
        <t>[Threaded comment]
Your version of Excel allows you to read this threaded comment; however, any edits to it will get removed if the file is opened in a newer version of Excel. Learn more: https://go.microsoft.com/fwlink/?linkid=870924
Comment:
    The more conservative value from ICRP Publication 119 was used: organic sulfur</t>
      </text>
    </comment>
    <comment ref="Y122" authorId="8" shapeId="0" xr:uid="{4C50FC4A-68F0-4627-8F46-6ED1F03B638B}">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 ref="Y123" authorId="9" shapeId="0" xr:uid="{8E9C8F9C-62FB-48FE-8C50-50FEA4D7AEAB}">
      <text>
        <t>[Threaded comment]
Your version of Excel allows you to read this threaded comment; however, any edits to it will get removed if the file is opened in a newer version of Excel. Learn more: https://go.microsoft.com/fwlink/?linkid=870924
Comment:
    This is from ICRP Publication 137 part 3; it is for worker exposure</t>
      </text>
    </comment>
    <comment ref="Y124" authorId="10" shapeId="0" xr:uid="{AD430139-86F8-4088-9D00-DF0DAB9EC5D4}">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 ref="X129" authorId="11" shapeId="0" xr:uid="{85E2AAB1-8743-4735-B4A4-474E828F1D5F}">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29" authorId="12" shapeId="0" xr:uid="{6B7DC19A-B000-44F5-BD41-0E3DC17091F3}">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30" authorId="13" shapeId="0" xr:uid="{E3139C26-6BD3-48C4-8CA9-D6F39A3BED2C}">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0" authorId="14" shapeId="0" xr:uid="{CAC70CCD-1435-40C7-B9C7-89D3B7706F8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1" authorId="15" shapeId="0" xr:uid="{1A86E181-458D-4E89-A15F-9873387D257B}">
      <text>
        <t>[Threaded comment]
Your version of Excel allows you to read this threaded comment; however, any edits to it will get removed if the file is opened in a newer version of Excel. Learn more: https://go.microsoft.com/fwlink/?linkid=870924
Comment:
    Not listed in ICRP Publication 137 part 3</t>
      </text>
    </comment>
    <comment ref="X134" authorId="16" shapeId="0" xr:uid="{E33DE601-A4FE-4950-8C94-5981F4309B45}">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4" authorId="17" shapeId="0" xr:uid="{B95C4B96-B118-41AA-AD63-F68708E6517C}">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35" authorId="18" shapeId="0" xr:uid="{B8011AF4-73B6-4905-9382-EEF4A8A9067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5" authorId="19" shapeId="0" xr:uid="{5826DEDA-04FB-48F8-98B0-F1D7104BAAC1}">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36" authorId="20" shapeId="0" xr:uid="{09B69F84-1BC6-46F5-A6C4-432F2093C054}">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6" authorId="21" shapeId="0" xr:uid="{1678FB14-8E20-41C6-9495-D9ACF8C7CB6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37" authorId="22" shapeId="0" xr:uid="{43BDE62B-5777-44BB-A9E8-3708212EFD1C}">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7" authorId="23" shapeId="0" xr:uid="{2084BFDF-A347-4257-8C43-3FCEC1ACABAA}">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38" authorId="24" shapeId="0" xr:uid="{0F981EA0-BA85-4C89-BC22-6DC02FCE6885}">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38" authorId="25" shapeId="0" xr:uid="{9A9C8101-FA25-4FDF-9BB7-D4691F24AD63}">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0" authorId="26" shapeId="0" xr:uid="{4CF39BD7-64E7-4EEF-9788-CCDCF7E1554A}">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0" authorId="27" shapeId="0" xr:uid="{652D6C04-C023-4F1D-A6C1-EB968152DAB2}">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1" authorId="28" shapeId="0" xr:uid="{23EBB54F-84E0-4DEB-96FE-A29CAFE21554}">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1" authorId="29" shapeId="0" xr:uid="{E430DB7E-A2D5-476F-8B56-26D5793AFA8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2" authorId="30" shapeId="0" xr:uid="{D872CC6B-05CE-4CA5-B484-73C3AAF2321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2" authorId="31" shapeId="0" xr:uid="{727BE3D6-2D02-4A3E-A053-243B08E6BA00}">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4" authorId="32" shapeId="0" xr:uid="{1F2782D7-50F5-471F-9215-A4182873AA43}">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4" authorId="33" shapeId="0" xr:uid="{4C848594-A9D8-486F-BC20-45FF378DFC71}">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6" authorId="34" shapeId="0" xr:uid="{BD3AE903-9502-4762-A2C7-E21FB56CE19C}">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6" authorId="35" shapeId="0" xr:uid="{6D006C28-B135-4171-A818-B4B4CA75FD93}">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7" authorId="36" shapeId="0" xr:uid="{BB8C7C9F-7BCA-41F5-BCFF-361F2D1CFF4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7" authorId="37" shapeId="0" xr:uid="{BA78A5FC-67F7-4F4B-B75A-C98160818456}">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48" authorId="38" shapeId="0" xr:uid="{ED2742E4-2C94-4DF5-8B32-09414CB81186}">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48" authorId="39" shapeId="0" xr:uid="{0F2FBD12-A932-4DAA-803A-A55D7FFBE74D}">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50" authorId="40" shapeId="0" xr:uid="{BFBE56B5-B450-44EA-9BD6-3D35B48550AB}">
      <text>
        <t>[Threaded comment]
Your version of Excel allows you to read this threaded comment; however, any edits to it will get removed if the file is opened in a newer version of Excel. Learn more: https://go.microsoft.com/fwlink/?linkid=870924
Comment:
    Not listed in ICRP Publication 119</t>
      </text>
    </comment>
    <comment ref="Y150" authorId="41" shapeId="0" xr:uid="{52A007FF-50B7-4C92-B2D6-E3496E2BA637}">
      <text>
        <t>[Threaded comment]
Your version of Excel allows you to read this threaded comment; however, any edits to it will get removed if the file is opened in a newer version of Excel. Learn more: https://go.microsoft.com/fwlink/?linkid=870924
Comment:
    Not listed in ICRP Publication 119</t>
      </text>
    </comment>
    <comment ref="X154" authorId="42" shapeId="0" xr:uid="{09532321-EB8D-467B-A4CE-3EFDD70C2285}">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54" authorId="43" shapeId="0" xr:uid="{30E7F04C-242C-4E30-9312-006A596FFB99}">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55" authorId="44" shapeId="0" xr:uid="{62CE0073-496B-41C1-9788-DBD3E198BC37}">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55" authorId="45" shapeId="0" xr:uid="{547CF7A5-43BD-4ADD-B1F5-358498891431}">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56" authorId="46" shapeId="0" xr:uid="{1B48B297-949D-4E66-8C16-01F89D2B39E5}">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56" authorId="47" shapeId="0" xr:uid="{90470DB8-DA1F-4F39-94B1-E778404983E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57" authorId="48" shapeId="0" xr:uid="{ED91F672-E44A-4CF6-A8BD-1C287D77F73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57" authorId="49" shapeId="0" xr:uid="{6DFA2E6B-5ED3-401E-86BA-96607ED2D4C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59" authorId="50" shapeId="0" xr:uid="{0903C573-7816-4997-8289-C65F45B00C0D}">
      <text>
        <t>[Threaded comment]
Your version of Excel allows you to read this threaded comment; however, any edits to it will get removed if the file is opened in a newer version of Excel. Learn more: https://go.microsoft.com/fwlink/?linkid=870924
Comment:
    Not listed in ICRP Publication 137 part 3</t>
      </text>
    </comment>
    <comment ref="Y160" authorId="51" shapeId="0" xr:uid="{394BD252-F306-471F-887A-917D2D4C1069}">
      <text>
        <t>[Threaded comment]
Your version of Excel allows you to read this threaded comment; however, any edits to it will get removed if the file is opened in a newer version of Excel. Learn more: https://go.microsoft.com/fwlink/?linkid=870924
Comment:
    Not listed in ICRP Publication 137 part 3</t>
      </text>
    </comment>
    <comment ref="T161" authorId="52" shapeId="0" xr:uid="{9C6A0061-3B30-49D0-8ACB-CAFF4C331709}">
      <text>
        <t>[Threaded comment]
Your version of Excel allows you to read this threaded comment; however, any edits to it will get removed if the file is opened in a newer version of Excel. Learn more: https://go.microsoft.com/fwlink/?linkid=870924
Comment:
    Not listed in ICRP Publication 137 part 3 or ICRP Publication 144</t>
      </text>
    </comment>
    <comment ref="X165" authorId="53" shapeId="0" xr:uid="{F911E736-2EAF-4626-A3DA-598C8BDA04DA}">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65" authorId="54" shapeId="0" xr:uid="{4982168B-9411-43DE-A06E-BD6427055FB4}">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66" authorId="55" shapeId="0" xr:uid="{8054FA35-4EAB-43AC-A352-A09771D9CB6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66" authorId="56" shapeId="0" xr:uid="{A8BE0E79-A302-4BF1-B0A8-3C8D920E6F0E}">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X167" authorId="57" shapeId="0" xr:uid="{D3E9C4C4-4C7D-429C-A6E9-E600EC7880FC}">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67" authorId="58" shapeId="0" xr:uid="{AD6FA040-3522-4AFA-8180-89095CE253F0}">
      <text>
        <t>[Threaded comment]
Your version of Excel allows you to read this threaded comment; however, any edits to it will get removed if the file is opened in a newer version of Excel. Learn more: https://go.microsoft.com/fwlink/?linkid=870924
Comment:
    Not listed in ICRP 119</t>
      </text>
    </comment>
    <comment ref="Y169" authorId="59" shapeId="0" xr:uid="{36280051-05FA-4CB2-B11B-5CD4D370E8CA}">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 ref="Y170" authorId="60" shapeId="0" xr:uid="{EB03285A-85ED-4BDB-9899-59E022419C92}">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 ref="X171" authorId="61" shapeId="0" xr:uid="{CAC864F4-3B80-4320-8511-FF4C9FEA35E2}">
      <text>
        <t xml:space="preserve">[Threaded comment]
Your version of Excel allows you to read this threaded comment; however, any edits to it will get removed if the file is opened in a newer version of Excel. Learn more: https://go.microsoft.com/fwlink/?linkid=870924
Comment:
    Not listed in ICRP Publication 119
</t>
      </text>
    </comment>
    <comment ref="Y171" authorId="62" shapeId="0" xr:uid="{2F208537-64C8-4D14-8754-959528AA6219}">
      <text>
        <t>[Threaded comment]
Your version of Excel allows you to read this threaded comment; however, any edits to it will get removed if the file is opened in a newer version of Excel. Learn more: https://go.microsoft.com/fwlink/?linkid=870924
Comment:
    Not listed in ICRP Publication 119</t>
      </text>
    </comment>
    <comment ref="Y173" authorId="63" shapeId="0" xr:uid="{FF8F63B3-3208-4162-A043-5BE425B99BBF}">
      <text>
        <t>[Threaded comment]
Your version of Excel allows you to read this threaded comment; however, any edits to it will get removed if the file is opened in a newer version of Excel. Learn more: https://go.microsoft.com/fwlink/?linkid=870924
Comment:
    This is from ICRP Publication 137 part 3; it is for worker exposure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tc={E73FFB8A-37D0-4733-BC34-273D4791851F}</author>
    <author>tc={F3FB04E0-6F30-4974-8F25-3B6877A854A8}</author>
    <author>tc={DE87B8AA-FE7A-43CC-A386-8F2FF4189BA7}</author>
    <author>tc={FC549727-19F1-4852-AF7A-72E12394FA70}</author>
    <author>tc={73576CEE-4C3F-46F3-BC44-6D50C5199437}</author>
    <author>tc={8366D3F8-EA0A-4B04-A3C7-1CFFA85B3FAA}</author>
    <author>tc={6638DAD7-3431-48DE-95B8-78ABB6B232A9}</author>
    <author>tc={E5C75BDB-E471-4AF6-A803-5F192CE84805}</author>
    <author>tc={DA71A3B3-C533-43CD-BCE4-C18EF34BEC98}</author>
    <author>tc={6A1A4133-EE12-4378-BE34-2808FE173C73}</author>
    <author>tc={EA3A2E47-32C8-4513-B123-66469ED21B4B}</author>
  </authors>
  <commentList>
    <comment ref="C7" authorId="0" shapeId="0" xr:uid="{E73FFB8A-37D0-4733-BC34-273D4791851F}">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D7" authorId="1" shapeId="0" xr:uid="{F3FB04E0-6F30-4974-8F25-3B6877A854A8}">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E7" authorId="2" shapeId="0" xr:uid="{DE87B8AA-FE7A-43CC-A386-8F2FF4189BA7}">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F7" authorId="3" shapeId="0" xr:uid="{FC549727-19F1-4852-AF7A-72E12394FA70}">
      <text>
        <t>[Threaded comment]
Your version of Excel allows you to read this threaded comment; however, any edits to it will get removed if the file is opened in a newer version of Excel. Learn more: https://go.microsoft.com/fwlink/?linkid=870924
Comment:
    This data is from ICRP Publication 119 for the public unless otherwise noted</t>
      </text>
    </comment>
    <comment ref="G7" authorId="4" shapeId="0" xr:uid="{73576CEE-4C3F-46F3-BC44-6D50C5199437}">
      <text>
        <t>[Threaded comment]
Your version of Excel allows you to read this threaded comment; however, any edits to it will get removed if the file is opened in a newer version of Excel. Learn more: https://go.microsoft.com/fwlink/?linkid=870924
Comment:
    These EDCs are from ICRP Publication 119</t>
      </text>
    </comment>
    <comment ref="B15" authorId="5" shapeId="0" xr:uid="{8366D3F8-EA0A-4B04-A3C7-1CFFA85B3FAA}">
      <text>
        <t>[Threaded comment]
Your version of Excel allows you to read this threaded comment; however, any edits to it will get removed if the file is opened in a newer version of Excel. Learn more: https://go.microsoft.com/fwlink/?linkid=870924
Comment:
    No EDCs listed in ICRP Publication 119 or 144</t>
      </text>
    </comment>
    <comment ref="B23" authorId="6" shapeId="0" xr:uid="{6638DAD7-3431-48DE-95B8-78ABB6B232A9}">
      <text>
        <t>[Threaded comment]
Your version of Excel allows you to read this threaded comment; however, any edits to it will get removed if the file is opened in a newer version of Excel. Learn more: https://go.microsoft.com/fwlink/?linkid=870924
Comment:
    Not listed in ICRP Publication 119 or 144</t>
      </text>
    </comment>
    <comment ref="F43" authorId="7" shapeId="0" xr:uid="{E5C75BDB-E471-4AF6-A803-5F192CE84805}">
      <text>
        <t xml:space="preserve">[Threaded comment]
Your version of Excel allows you to read this threaded comment; however, any edits to it will get removed if the file is opened in a newer version of Excel. Learn more: https://go.microsoft.com/fwlink/?linkid=870924
Comment:
    This is pulled from ICRP Publication 137 part 3, and is specific to worker exposure rather than the public; assumes the same 13 m3/day breathing rate as USEtox rather than the 28.8 m3/day (1.2 m3/hr) that the report reports </t>
      </text>
    </comment>
    <comment ref="B44" authorId="8" shapeId="0" xr:uid="{DA71A3B3-C533-43CD-BCE4-C18EF34BEC98}">
      <text>
        <t>[Threaded comment]
Your version of Excel allows you to read this threaded comment; however, any edits to it will get removed if the file is opened in a newer version of Excel. Learn more: https://go.microsoft.com/fwlink/?linkid=870924
Comment:
    Not listed in ICRP Publication 137 part 3 or ICRP Publication 144</t>
      </text>
    </comment>
    <comment ref="F55" authorId="9" shapeId="0" xr:uid="{6A1A4133-EE12-4378-BE34-2808FE173C73}">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 ref="F56" authorId="10" shapeId="0" xr:uid="{EA3A2E47-32C8-4513-B123-66469ED21B4B}">
      <text>
        <t>[Threaded comment]
Your version of Excel allows you to read this threaded comment; however, any edits to it will get removed if the file is opened in a newer version of Excel. Learn more: https://go.microsoft.com/fwlink/?linkid=870924
Comment:
    This is from ICRP Publication 119, but for worker exposure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tc={02EDF86B-7567-4BB5-AB6E-AEB41E52D3A4}</author>
    <author>tc={2DE036CC-C4DB-4A0F-9BF9-799C1516E024}</author>
    <author>tc={C479E0F7-2C07-4170-BC6E-A3440D506DB3}</author>
    <author>tc={696627B2-8CBE-4F61-B155-106450E5F42D}</author>
  </authors>
  <commentList>
    <comment ref="G10" authorId="0" shapeId="0" xr:uid="{02EDF86B-7567-4BB5-AB6E-AEB41E52D3A4}">
      <text>
        <t>[Threaded comment]
Your version of Excel allows you to read this threaded comment; however, any edits to it will get removed if the file is opened in a newer version of Excel. Learn more: https://go.microsoft.com/fwlink/?linkid=870924
Comment:
    The "some" global indicates that the global is included if the impact is within a relative change of 25 compared to the continental impact</t>
      </text>
    </comment>
    <comment ref="R11" authorId="1" shapeId="0" xr:uid="{2DE036CC-C4DB-4A0F-9BF9-799C1516E024}">
      <text>
        <t>[Threaded comment]
Your version of Excel allows you to read this threaded comment; however, any edits to it will get removed if the file is opened in a newer version of Excel. Learn more: https://go.microsoft.com/fwlink/?linkid=870924
Comment:
    The CFs calculated when global is included if the impact is within 25% relative change of the continental impact</t>
      </text>
    </comment>
    <comment ref="C12" authorId="2" shapeId="0" xr:uid="{C479E0F7-2C07-4170-BC6E-A3440D506DB3}">
      <text>
        <t>[Threaded comment]
Your version of Excel allows you to read this threaded comment; however, any edits to it will get removed if the file is opened in a newer version of Excel. Learn more: https://go.microsoft.com/fwlink/?linkid=870924
Comment:
    Note that this includes continental, urban, and indoor scales</t>
      </text>
    </comment>
    <comment ref="D12" authorId="3" shapeId="0" xr:uid="{696627B2-8CBE-4F61-B155-106450E5F42D}">
      <text>
        <t>[Threaded comment]
Your version of Excel allows you to read this threaded comment; however, any edits to it will get removed if the file is opened in a newer version of Excel. Learn more: https://go.microsoft.com/fwlink/?linkid=870924
Comment:
    Note that this includes only the global scale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tc={FFE907E8-D446-40B0-90FF-31A5EBF6C4CF}</author>
    <author>tc={6278A5B3-CDA3-416E-BCCA-92A5C10BB737}</author>
    <author>tc={4C45888A-B172-4B68-B8CB-C14F9184F489}</author>
    <author>tc={78E9C723-4627-466D-9889-67B05080DFD4}</author>
    <author>tc={4CEE2526-554B-4D08-A04F-55F866C85370}</author>
    <author>tc={833DF631-487F-48FB-8DED-D265EAC45D4E}</author>
    <author>tc={B4AE01FF-78D4-460A-BD77-ADBF231A21D1}</author>
    <author>tc={49F8E3EA-F555-4366-BD69-673F669FBD60}</author>
    <author>tc={27B23337-89A9-407F-84D2-6ED5EAF1BEF8}</author>
    <author>tc={179799C8-A664-4F50-ADEF-0E960BD95F2E}</author>
  </authors>
  <commentList>
    <comment ref="C8" authorId="0" shapeId="0" xr:uid="{FFE907E8-D446-40B0-90FF-31A5EBF6C4CF}">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D8" authorId="1" shapeId="0" xr:uid="{6278A5B3-CDA3-416E-BCCA-92A5C10BB737}">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E8" authorId="2" shapeId="0" xr:uid="{4C45888A-B172-4B68-B8CB-C14F9184F489}">
      <text>
        <t>[Threaded comment]
Your version of Excel allows you to read this threaded comment; however, any edits to it will get removed if the file is opened in a newer version of Excel. Learn more: https://go.microsoft.com/fwlink/?linkid=870924
Comment:
    This data is from ICRP Publication 144</t>
      </text>
    </comment>
    <comment ref="F8" authorId="3" shapeId="0" xr:uid="{78E9C723-4627-466D-9889-67B05080DFD4}">
      <text>
        <t>[Threaded comment]
Your version of Excel allows you to read this threaded comment; however, any edits to it will get removed if the file is opened in a newer version of Excel. Learn more: https://go.microsoft.com/fwlink/?linkid=870924
Comment:
    This data is from ICRP Publication 119 for the public unless otherwise noted</t>
      </text>
    </comment>
    <comment ref="G8" authorId="4" shapeId="0" xr:uid="{4CEE2526-554B-4D08-A04F-55F866C85370}">
      <text>
        <t>[Threaded comment]
Your version of Excel allows you to read this threaded comment; however, any edits to it will get removed if the file is opened in a newer version of Excel. Learn more: https://go.microsoft.com/fwlink/?linkid=870924
Comment:
    These EDCs are from ICRP Publication 119</t>
      </text>
    </comment>
    <comment ref="J9" authorId="5" shapeId="0" xr:uid="{833DF631-487F-48FB-8DED-D265EAC45D4E}">
      <text>
        <t>[Threaded comment]
Your version of Excel allows you to read this threaded comment; however, any edits to it will get removed if the file is opened in a newer version of Excel. Learn more: https://go.microsoft.com/fwlink/?linkid=870924
Comment:
    Note that this EDC incorrectly had the units "[(Sv∙m3)/(Bq∙y)]" listed</t>
      </text>
    </comment>
    <comment ref="K9" authorId="6" shapeId="0" xr:uid="{B4AE01FF-78D4-460A-BD77-ADBF231A21D1}">
      <text>
        <t>[Threaded comment]
Your version of Excel allows you to read this threaded comment; however, any edits to it will get removed if the file is opened in a newer version of Excel. Learn more: https://go.microsoft.com/fwlink/?linkid=870924
Comment:
    Note that this EDC incorrectly had the units "[(Sv∙m3)/(Bq∙y)]" listed</t>
      </text>
    </comment>
    <comment ref="F120" authorId="7" shapeId="0" xr:uid="{49F8E3EA-F555-4366-BD69-673F669FBD60}">
      <text>
        <t xml:space="preserve">[Threaded comment]
Your version of Excel allows you to read this threaded comment; however, any edits to it will get removed if the file is opened in a newer version of Excel. Learn more: https://go.microsoft.com/fwlink/?linkid=870924
Comment:
    This EDC is pulled from ICRP Publication 119, but for worker inhalation rather than the public </t>
      </text>
    </comment>
    <comment ref="F121" authorId="8" shapeId="0" xr:uid="{27B23337-89A9-407F-84D2-6ED5EAF1BEF8}">
      <text>
        <t xml:space="preserve">[Threaded comment]
Your version of Excel allows you to read this threaded comment; however, any edits to it will get removed if the file is opened in a newer version of Excel. Learn more: https://go.microsoft.com/fwlink/?linkid=870924
Comment:
    This is pulled from ICRP Publication 137 part 3, and is specific to worker exposure rather than the public; assumes the same 13 m3/day breathing rate as USEtox rather than the 28.8 m3/day (1.2 m3/hr) that the report reports </t>
      </text>
    </comment>
    <comment ref="F122" authorId="9" shapeId="0" xr:uid="{179799C8-A664-4F50-ADEF-0E960BD95F2E}">
      <text>
        <t xml:space="preserve">[Threaded comment]
Your version of Excel allows you to read this threaded comment; however, any edits to it will get removed if the file is opened in a newer version of Excel. Learn more: https://go.microsoft.com/fwlink/?linkid=870924
Comment:
    This EDC is pulled from ICRP Publication 119, but for worker inhalation rather than the public </t>
      </text>
    </comment>
  </commentList>
</comments>
</file>

<file path=xl/sharedStrings.xml><?xml version="1.0" encoding="utf-8"?>
<sst xmlns="http://schemas.openxmlformats.org/spreadsheetml/2006/main" count="6127" uniqueCount="426">
  <si>
    <t>Nuclide</t>
  </si>
  <si>
    <t>Radionuclide</t>
  </si>
  <si>
    <t>Be10</t>
  </si>
  <si>
    <t>Se79</t>
  </si>
  <si>
    <t>Sn126</t>
  </si>
  <si>
    <t>Th229</t>
  </si>
  <si>
    <t>U233</t>
  </si>
  <si>
    <t>Cl36</t>
  </si>
  <si>
    <t>U236</t>
  </si>
  <si>
    <t>Ac227</t>
  </si>
  <si>
    <t>Kr85</t>
  </si>
  <si>
    <t>Rn222</t>
  </si>
  <si>
    <t>Xe133</t>
  </si>
  <si>
    <t>Pa</t>
  </si>
  <si>
    <t>Pvap25</t>
  </si>
  <si>
    <t>KpSS_freshwater</t>
  </si>
  <si>
    <t>KpSS_saltwater</t>
  </si>
  <si>
    <t>KpSd</t>
  </si>
  <si>
    <t>KpSl</t>
  </si>
  <si>
    <t>Pa.m3.mol-1</t>
  </si>
  <si>
    <t>L.kg-1</t>
  </si>
  <si>
    <t/>
  </si>
  <si>
    <t>N/A</t>
  </si>
  <si>
    <t>Foodstuffs</t>
  </si>
  <si>
    <t>Hold time (days)</t>
  </si>
  <si>
    <t>Hold time (years)</t>
  </si>
  <si>
    <t>Meat and fish</t>
  </si>
  <si>
    <t>Root vegetable</t>
  </si>
  <si>
    <t>Milk (non-fresh)</t>
  </si>
  <si>
    <t>Above ground BAF</t>
  </si>
  <si>
    <t>Below ground BAF</t>
  </si>
  <si>
    <t>Freshwater fish BAF</t>
  </si>
  <si>
    <t>kg_soil/kg_veg</t>
  </si>
  <si>
    <t>Ac-228</t>
  </si>
  <si>
    <t>Ag-110m</t>
  </si>
  <si>
    <t>Am-241</t>
  </si>
  <si>
    <t>As-76</t>
  </si>
  <si>
    <t>At-211</t>
  </si>
  <si>
    <t>Au-198</t>
  </si>
  <si>
    <t>Bi-206</t>
  </si>
  <si>
    <t>Bi-210</t>
  </si>
  <si>
    <t>Bi-212</t>
  </si>
  <si>
    <t>Br-82</t>
  </si>
  <si>
    <t>Cd-109</t>
  </si>
  <si>
    <t>Ce-141</t>
  </si>
  <si>
    <t>Ce-144</t>
  </si>
  <si>
    <t>Cm-242</t>
  </si>
  <si>
    <t>Cm-244</t>
  </si>
  <si>
    <t>Co-58</t>
  </si>
  <si>
    <t>Co-60</t>
  </si>
  <si>
    <t>Cr-51</t>
  </si>
  <si>
    <t>Cs-134</t>
  </si>
  <si>
    <t>Cs-135</t>
  </si>
  <si>
    <t>Cs-136</t>
  </si>
  <si>
    <t>Cs-137</t>
  </si>
  <si>
    <t>Cu-64</t>
  </si>
  <si>
    <t>Eu-154</t>
  </si>
  <si>
    <t>Eu-155</t>
  </si>
  <si>
    <t>Fe-55</t>
  </si>
  <si>
    <t>Fe-59</t>
  </si>
  <si>
    <t>Ga-67</t>
  </si>
  <si>
    <t>Hg-197</t>
  </si>
  <si>
    <t>Hg-197m</t>
  </si>
  <si>
    <t>Hg-203</t>
  </si>
  <si>
    <t>I-123</t>
  </si>
  <si>
    <t>I-125</t>
  </si>
  <si>
    <t>I-129</t>
  </si>
  <si>
    <t>I-131</t>
  </si>
  <si>
    <t>I-132</t>
  </si>
  <si>
    <t>I-133</t>
  </si>
  <si>
    <t>I-134</t>
  </si>
  <si>
    <t>I-135</t>
  </si>
  <si>
    <t>In-111</t>
  </si>
  <si>
    <t>In-113m</t>
  </si>
  <si>
    <t>Mn-54</t>
  </si>
  <si>
    <t>Mo-99</t>
  </si>
  <si>
    <t>Na-22</t>
  </si>
  <si>
    <t>Na-24</t>
  </si>
  <si>
    <t>Nb-95</t>
  </si>
  <si>
    <t>Ni-59</t>
  </si>
  <si>
    <t>Ni-63</t>
  </si>
  <si>
    <t>Np-237</t>
  </si>
  <si>
    <t>Np-239</t>
  </si>
  <si>
    <t>P-32</t>
  </si>
  <si>
    <t>Pa-231</t>
  </si>
  <si>
    <t>Pa-233</t>
  </si>
  <si>
    <t>Pb-210</t>
  </si>
  <si>
    <t>Pd-103</t>
  </si>
  <si>
    <t>Pd-107</t>
  </si>
  <si>
    <t>Pd-109</t>
  </si>
  <si>
    <t>Pm-147</t>
  </si>
  <si>
    <t>Po-210</t>
  </si>
  <si>
    <t>Pu-238</t>
  </si>
  <si>
    <t>Pu-239</t>
  </si>
  <si>
    <t>Pu-240</t>
  </si>
  <si>
    <t>Pu-241</t>
  </si>
  <si>
    <t>Pu-242</t>
  </si>
  <si>
    <t>Ra-222</t>
  </si>
  <si>
    <t>Ra-224</t>
  </si>
  <si>
    <t>Ra-226</t>
  </si>
  <si>
    <t>Rb-86</t>
  </si>
  <si>
    <t>Rh-105</t>
  </si>
  <si>
    <t>Rh-107</t>
  </si>
  <si>
    <t>Ru-103</t>
  </si>
  <si>
    <t>Ru-106</t>
  </si>
  <si>
    <t>S-35</t>
  </si>
  <si>
    <t>Sb-124</t>
  </si>
  <si>
    <t>Sb-125</t>
  </si>
  <si>
    <t>Se-75</t>
  </si>
  <si>
    <t>Sn-113</t>
  </si>
  <si>
    <t>Sr-83</t>
  </si>
  <si>
    <t>Sr-87m</t>
  </si>
  <si>
    <t>Sr-89</t>
  </si>
  <si>
    <t>Sr-90</t>
  </si>
  <si>
    <t>Tc-99</t>
  </si>
  <si>
    <t>Tc-99m</t>
  </si>
  <si>
    <t>Te-125m</t>
  </si>
  <si>
    <t>Te-127m</t>
  </si>
  <si>
    <t>Te-129m</t>
  </si>
  <si>
    <t>Te-131m</t>
  </si>
  <si>
    <t>Te-132</t>
  </si>
  <si>
    <t>Th-228</t>
  </si>
  <si>
    <t>Th-230</t>
  </si>
  <si>
    <t>Th-232</t>
  </si>
  <si>
    <t>Tl-201</t>
  </si>
  <si>
    <t>Tl-202</t>
  </si>
  <si>
    <t>U-232</t>
  </si>
  <si>
    <t>U-234</t>
  </si>
  <si>
    <t>U-235</t>
  </si>
  <si>
    <t>U-238</t>
  </si>
  <si>
    <t>Y-87</t>
  </si>
  <si>
    <t>Y-90</t>
  </si>
  <si>
    <t>Y-91</t>
  </si>
  <si>
    <t>Zn-65</t>
  </si>
  <si>
    <t>Zr-95</t>
  </si>
  <si>
    <t>Milk TF</t>
  </si>
  <si>
    <t>Marine water</t>
  </si>
  <si>
    <t>NCRP</t>
  </si>
  <si>
    <t>TRS 422</t>
  </si>
  <si>
    <t>TRS 472</t>
  </si>
  <si>
    <t>Beef TF</t>
  </si>
  <si>
    <t>Saltwater fish BAF</t>
  </si>
  <si>
    <t>day/kg_goat</t>
  </si>
  <si>
    <t>day/kg_sheep</t>
  </si>
  <si>
    <t>day/kg_sheep or goat</t>
  </si>
  <si>
    <t>day/kg_poultry</t>
  </si>
  <si>
    <t>day/kg_swine</t>
  </si>
  <si>
    <t>Goat TF</t>
  </si>
  <si>
    <t>Sheep TF</t>
  </si>
  <si>
    <t>Sheep/goat TF</t>
  </si>
  <si>
    <t>Poultry TF</t>
  </si>
  <si>
    <t>Swine TF</t>
  </si>
  <si>
    <t>day/kg_beef</t>
  </si>
  <si>
    <t>day/kg_milk</t>
  </si>
  <si>
    <t>day/kg_fish</t>
  </si>
  <si>
    <t>Milk</t>
  </si>
  <si>
    <t>Vegetation intake rate</t>
  </si>
  <si>
    <t>Air intake rate</t>
  </si>
  <si>
    <t>Water intake rate</t>
  </si>
  <si>
    <t>Soil ingestion rate</t>
  </si>
  <si>
    <t>Beef</t>
  </si>
  <si>
    <t>Pork</t>
  </si>
  <si>
    <t>Poultry</t>
  </si>
  <si>
    <t>[kgFM/d]</t>
  </si>
  <si>
    <t>[m3/d]</t>
  </si>
  <si>
    <t>[kg/d]</t>
  </si>
  <si>
    <t>Characterization factor (Bq U235_air/Bq_nuclide)</t>
  </si>
  <si>
    <t>Release to</t>
  </si>
  <si>
    <t>Scale</t>
  </si>
  <si>
    <t>Scale used</t>
  </si>
  <si>
    <t>after 0.01 yrs</t>
  </si>
  <si>
    <t>after 0.1 years</t>
  </si>
  <si>
    <t>after 1 year</t>
  </si>
  <si>
    <t>after 10 years</t>
  </si>
  <si>
    <t>after 100 years</t>
  </si>
  <si>
    <t>after 1000 years</t>
  </si>
  <si>
    <t>after 10000 years</t>
  </si>
  <si>
    <t>Atmosphere</t>
  </si>
  <si>
    <t>Continental</t>
  </si>
  <si>
    <t>Global</t>
  </si>
  <si>
    <t>Ra-225</t>
  </si>
  <si>
    <t>Sr-85</t>
  </si>
  <si>
    <t>Be-10</t>
  </si>
  <si>
    <t>Se-79</t>
  </si>
  <si>
    <t>Sn-126</t>
  </si>
  <si>
    <t>Th-229</t>
  </si>
  <si>
    <t>U-233</t>
  </si>
  <si>
    <t>Cl-36</t>
  </si>
  <si>
    <t>U-236</t>
  </si>
  <si>
    <t>Ac-227</t>
  </si>
  <si>
    <t>Kr-85</t>
  </si>
  <si>
    <t>Rn-222</t>
  </si>
  <si>
    <t>Xe-133</t>
  </si>
  <si>
    <t>Freshwater</t>
  </si>
  <si>
    <t>Saltwater</t>
  </si>
  <si>
    <t xml:space="preserve">Relative change </t>
  </si>
  <si>
    <t>Individual effective dose rate [Sv/yr]</t>
  </si>
  <si>
    <t>Continental person</t>
  </si>
  <si>
    <t>Global person</t>
  </si>
  <si>
    <t>Damage factor [person.Sv/Bq]</t>
  </si>
  <si>
    <t>global is 25 RC of cont</t>
  </si>
  <si>
    <t xml:space="preserve">Release to </t>
  </si>
  <si>
    <t>Air</t>
  </si>
  <si>
    <t xml:space="preserve">Emission to </t>
  </si>
  <si>
    <t>CURP at 0.01 years after release</t>
  </si>
  <si>
    <t>Inhalation</t>
  </si>
  <si>
    <t>Ingestion</t>
  </si>
  <si>
    <t>Air Submersion</t>
  </si>
  <si>
    <t>Ground Irradiation</t>
  </si>
  <si>
    <t>Water Immersion</t>
  </si>
  <si>
    <t>Nucide</t>
  </si>
  <si>
    <t>Plume Immersion</t>
  </si>
  <si>
    <t>Surface Deposits</t>
  </si>
  <si>
    <t>[(Sv m3)/ (Bq yr)]</t>
  </si>
  <si>
    <t>[(Sv m2)/ (Bq yr)]</t>
  </si>
  <si>
    <t>[(Sv∙m3)/(Bq∙y)]</t>
  </si>
  <si>
    <t>Sv/Bq</t>
  </si>
  <si>
    <t>[(Sv∙m2)/(Bq∙y)]</t>
  </si>
  <si>
    <t>Effective Dose Coefficients in CURP</t>
  </si>
  <si>
    <t>Collective effective dose rate [person.Sv/yr] with Hold</t>
  </si>
  <si>
    <t>Collective effective dose rate [person.Sv/yr] without Hold</t>
  </si>
  <si>
    <t>UCrad</t>
  </si>
  <si>
    <t>Parent (integral)</t>
  </si>
  <si>
    <t>Parent (non-integral)</t>
  </si>
  <si>
    <t>Parent + progeny (non-integral)</t>
  </si>
  <si>
    <t>Characterization factor [Bq U 235 air eq / Bq radionuclide]</t>
  </si>
  <si>
    <t>Time since release</t>
  </si>
  <si>
    <t>Age Group</t>
  </si>
  <si>
    <t>Time indoor (house; min/d)</t>
  </si>
  <si>
    <t>Showering (min/d)</t>
  </si>
  <si>
    <t>Bathing (min/d)</t>
  </si>
  <si>
    <t>Swimming (min/day)</t>
  </si>
  <si>
    <t>Playing in sand/gravel (min/d)</t>
  </si>
  <si>
    <t>Playing in grass (min/d)</t>
  </si>
  <si>
    <t>Playing in dirt (min/d)</t>
  </si>
  <si>
    <t>Birth to &lt;1 year</t>
  </si>
  <si>
    <t>1 to &lt;2 years</t>
  </si>
  <si>
    <t>2 to &lt;3 years</t>
  </si>
  <si>
    <t>3 to &lt;6 years</t>
  </si>
  <si>
    <t>6 to &lt;11 years</t>
  </si>
  <si>
    <t>11 to &lt;16 years</t>
  </si>
  <si>
    <t>16 to &lt;21 years</t>
  </si>
  <si>
    <t>18 to &lt;65 years</t>
  </si>
  <si>
    <t>&gt;= 65 years</t>
  </si>
  <si>
    <t>Birth to &lt;1 month</t>
  </si>
  <si>
    <t>1 to &lt;3 months</t>
  </si>
  <si>
    <t>3 to &lt;6 months</t>
  </si>
  <si>
    <t>6 to &lt;12 months</t>
  </si>
  <si>
    <t>Time indoors (total; min/d)</t>
  </si>
  <si>
    <t>Time outdoors (min/d)</t>
  </si>
  <si>
    <t>Age</t>
  </si>
  <si>
    <t>Population (million)</t>
  </si>
  <si>
    <t>100 +</t>
  </si>
  <si>
    <t>95-99</t>
  </si>
  <si>
    <t>90-94</t>
  </si>
  <si>
    <t>85-90</t>
  </si>
  <si>
    <t>80-84</t>
  </si>
  <si>
    <t>75-79</t>
  </si>
  <si>
    <t>70-74</t>
  </si>
  <si>
    <t>65-69</t>
  </si>
  <si>
    <t>60-64</t>
  </si>
  <si>
    <t>55-59</t>
  </si>
  <si>
    <t>50-54</t>
  </si>
  <si>
    <t>45-49</t>
  </si>
  <si>
    <t>40-44</t>
  </si>
  <si>
    <t>35-39</t>
  </si>
  <si>
    <t>30-34</t>
  </si>
  <si>
    <t>25-29</t>
  </si>
  <si>
    <t>20-24</t>
  </si>
  <si>
    <t>15-19</t>
  </si>
  <si>
    <t>0-4</t>
  </si>
  <si>
    <t>SUM:</t>
  </si>
  <si>
    <t xml:space="preserve"> 10-14</t>
  </si>
  <si>
    <t xml:space="preserve"> 5-9</t>
  </si>
  <si>
    <t>5--9</t>
  </si>
  <si>
    <t>10--14</t>
  </si>
  <si>
    <t>15--19</t>
  </si>
  <si>
    <t>20--64</t>
  </si>
  <si>
    <t>EPA Exposure Factor Ages</t>
  </si>
  <si>
    <t>Ranges to use for global population</t>
  </si>
  <si>
    <t xml:space="preserve"> -- </t>
  </si>
  <si>
    <t>Fraction of population</t>
  </si>
  <si>
    <t>Age range</t>
  </si>
  <si>
    <t>0--4</t>
  </si>
  <si>
    <t>64--100+</t>
  </si>
  <si>
    <t>Playing outside (min/day)</t>
  </si>
  <si>
    <t>Showering/bathing (min/day)</t>
  </si>
  <si>
    <t>Activity (i.e., exposure) factor for population</t>
  </si>
  <si>
    <t>Activity</t>
  </si>
  <si>
    <t>Time indoors (total)</t>
  </si>
  <si>
    <t>Time outdoors</t>
  </si>
  <si>
    <t>Time indoor (house)</t>
  </si>
  <si>
    <t>Showering</t>
  </si>
  <si>
    <t>Bathing</t>
  </si>
  <si>
    <t>Swimming</t>
  </si>
  <si>
    <t>Playing in sand/gravel</t>
  </si>
  <si>
    <t>Playing in grass</t>
  </si>
  <si>
    <t>Playing in dirt</t>
  </si>
  <si>
    <t>Showering/bathing</t>
  </si>
  <si>
    <t>Playing outside</t>
  </si>
  <si>
    <t>Po-218</t>
  </si>
  <si>
    <t>At-218</t>
  </si>
  <si>
    <t>Rn-218</t>
  </si>
  <si>
    <t>Pb-214</t>
  </si>
  <si>
    <t>Bi-214</t>
  </si>
  <si>
    <t>Po-214</t>
  </si>
  <si>
    <t>Tl-210</t>
  </si>
  <si>
    <t>Hg-206</t>
  </si>
  <si>
    <t>Tl-206</t>
  </si>
  <si>
    <t>Ba-137m</t>
  </si>
  <si>
    <t>Ac-225</t>
  </si>
  <si>
    <t>At-215</t>
  </si>
  <si>
    <t>At-217</t>
  </si>
  <si>
    <t>At-219</t>
  </si>
  <si>
    <t>Bi-209</t>
  </si>
  <si>
    <t>Bi-211</t>
  </si>
  <si>
    <t>Bi-213</t>
  </si>
  <si>
    <t>Bi-215</t>
  </si>
  <si>
    <t>Cd-111m</t>
  </si>
  <si>
    <t>Fr-221</t>
  </si>
  <si>
    <t>Fr-223</t>
  </si>
  <si>
    <t>He-3</t>
  </si>
  <si>
    <t>Pa-234m</t>
  </si>
  <si>
    <t>Pa-234</t>
  </si>
  <si>
    <t>Pb-209</t>
  </si>
  <si>
    <t>Pb-211</t>
  </si>
  <si>
    <t>Po-211</t>
  </si>
  <si>
    <t>Po-212</t>
  </si>
  <si>
    <t>Po-213</t>
  </si>
  <si>
    <t>Po-215</t>
  </si>
  <si>
    <t>Ra-223</t>
  </si>
  <si>
    <t>Rn-217</t>
  </si>
  <si>
    <t>Rn-219</t>
  </si>
  <si>
    <t>Rn-221</t>
  </si>
  <si>
    <t>Th-227</t>
  </si>
  <si>
    <t>Th-231</t>
  </si>
  <si>
    <t>Th-234</t>
  </si>
  <si>
    <t>Tl-207</t>
  </si>
  <si>
    <t>Tl-208</t>
  </si>
  <si>
    <t>Tl-209</t>
  </si>
  <si>
    <t>U-237</t>
  </si>
  <si>
    <t>Xe-129m</t>
  </si>
  <si>
    <t>Xe-131m</t>
  </si>
  <si>
    <t>U-235m</t>
  </si>
  <si>
    <t>Ra-228</t>
  </si>
  <si>
    <t>Rn-220</t>
  </si>
  <si>
    <t>Po-216</t>
  </si>
  <si>
    <t>Pb-212</t>
  </si>
  <si>
    <r>
      <t>K</t>
    </r>
    <r>
      <rPr>
        <b/>
        <vertAlign val="subscript"/>
        <sz val="11"/>
        <color theme="1"/>
        <rFont val="Aptos Narrow"/>
        <family val="2"/>
        <scheme val="minor"/>
      </rPr>
      <t>H</t>
    </r>
    <r>
      <rPr>
        <b/>
        <sz val="11"/>
        <color theme="1"/>
        <rFont val="Aptos Narrow"/>
        <family val="2"/>
        <scheme val="minor"/>
      </rPr>
      <t>25C</t>
    </r>
  </si>
  <si>
    <t>Grain and green vegetable</t>
  </si>
  <si>
    <r>
      <rPr>
        <b/>
        <sz val="11"/>
        <rFont val="Aptos Narrow"/>
        <family val="2"/>
        <scheme val="minor"/>
      </rPr>
      <t>Table 1</t>
    </r>
    <r>
      <rPr>
        <sz val="11"/>
        <rFont val="Aptos Narrow"/>
        <family val="2"/>
        <scheme val="minor"/>
      </rPr>
      <t>. Radionuclide data for USEtox environmental fate</t>
    </r>
  </si>
  <si>
    <r>
      <t>Table 2</t>
    </r>
    <r>
      <rPr>
        <sz val="11"/>
        <rFont val="Aptos Narrow"/>
        <family val="2"/>
        <scheme val="minor"/>
      </rPr>
      <t>. Hold (i.e., delay) times between harvest and consumption</t>
    </r>
  </si>
  <si>
    <t>From Paulillo et al. (2020; https://doi.org/10.1016/j.scitotenv.2019.135179)</t>
  </si>
  <si>
    <t xml:space="preserve">From IAEA TRS 472 or NCRP Publication 123 I </t>
  </si>
  <si>
    <t>Goat/Sheep</t>
  </si>
  <si>
    <t>These are the default intake rates for vegetation, air, water, and soil reported in USEtox 2.13 for "dairy cattle", "beef cattle", "pork", "poultry", "goat and sheep". These are used to determine the concentration of radioactive material that would be present in the foodstuffs.</t>
  </si>
  <si>
    <r>
      <rPr>
        <b/>
        <sz val="11"/>
        <rFont val="Aptos Narrow"/>
        <family val="2"/>
        <scheme val="minor"/>
      </rPr>
      <t>Table 4</t>
    </r>
    <r>
      <rPr>
        <sz val="11"/>
        <rFont val="Aptos Narrow"/>
        <family val="2"/>
        <scheme val="minor"/>
      </rPr>
      <t>. Animal intake fractions</t>
    </r>
  </si>
  <si>
    <r>
      <rPr>
        <b/>
        <sz val="11"/>
        <rFont val="Aptos Narrow"/>
        <family val="2"/>
        <scheme val="minor"/>
      </rPr>
      <t>Table 7d</t>
    </r>
    <r>
      <rPr>
        <sz val="11"/>
        <rFont val="Aptos Narrow"/>
        <family val="2"/>
        <scheme val="minor"/>
      </rPr>
      <t xml:space="preserve">. Characterization factors for global, continental, urban, and indoor scales </t>
    </r>
  </si>
  <si>
    <r>
      <rPr>
        <b/>
        <sz val="11"/>
        <rFont val="Aptos Narrow"/>
        <family val="2"/>
        <scheme val="minor"/>
      </rPr>
      <t>Table 7c</t>
    </r>
    <r>
      <rPr>
        <sz val="11"/>
        <rFont val="Aptos Narrow"/>
        <family val="2"/>
        <scheme val="minor"/>
      </rPr>
      <t>. Characterization factors for the continental,urban, and indoor scales</t>
    </r>
  </si>
  <si>
    <r>
      <rPr>
        <b/>
        <sz val="11"/>
        <rFont val="Aptos Narrow"/>
        <family val="2"/>
        <scheme val="minor"/>
      </rPr>
      <t>Table 7b</t>
    </r>
    <r>
      <rPr>
        <sz val="11"/>
        <rFont val="Aptos Narrow"/>
        <family val="2"/>
        <scheme val="minor"/>
      </rPr>
      <t>. Damage and characterization factors for continental impact with some global</t>
    </r>
  </si>
  <si>
    <r>
      <rPr>
        <b/>
        <sz val="11"/>
        <rFont val="Aptos Narrow"/>
        <family val="2"/>
        <scheme val="minor"/>
      </rPr>
      <t>Table 7a</t>
    </r>
    <r>
      <rPr>
        <sz val="11"/>
        <rFont val="Aptos Narrow"/>
        <family val="2"/>
        <scheme val="minor"/>
      </rPr>
      <t>. Continental vs. global individual effective dose rate</t>
    </r>
  </si>
  <si>
    <r>
      <rPr>
        <b/>
        <sz val="11"/>
        <rFont val="Aptos Narrow"/>
        <family val="2"/>
        <scheme val="minor"/>
      </rPr>
      <t>Table 6</t>
    </r>
    <r>
      <rPr>
        <sz val="11"/>
        <rFont val="Aptos Narrow"/>
        <family val="2"/>
        <scheme val="minor"/>
      </rPr>
      <t>. Effective dose coefficients for progeny</t>
    </r>
  </si>
  <si>
    <r>
      <t>Table 5b</t>
    </r>
    <r>
      <rPr>
        <sz val="11"/>
        <color theme="1"/>
        <rFont val="Aptos Narrow"/>
        <family val="2"/>
        <scheme val="minor"/>
      </rPr>
      <t>. The distribution of ages in the world (2021)</t>
    </r>
  </si>
  <si>
    <r>
      <t>Table 5c</t>
    </r>
    <r>
      <rPr>
        <sz val="11"/>
        <color theme="1"/>
        <rFont val="Aptos Narrow"/>
        <family val="2"/>
        <scheme val="minor"/>
      </rPr>
      <t>. Age ranges that from the Exposure Factor Handbook that were mapped to world data</t>
    </r>
  </si>
  <si>
    <r>
      <t>Table 5e</t>
    </r>
    <r>
      <rPr>
        <sz val="11"/>
        <color theme="1"/>
        <rFont val="Aptos Narrow"/>
        <family val="2"/>
        <scheme val="minor"/>
      </rPr>
      <t>. Age distribution weighted activity fractions</t>
    </r>
  </si>
  <si>
    <r>
      <t>Table 5d</t>
    </r>
    <r>
      <rPr>
        <sz val="11"/>
        <color theme="1"/>
        <rFont val="Aptos Narrow"/>
        <family val="2"/>
        <scheme val="minor"/>
      </rPr>
      <t>. Population fraction and activity factor by age group (min/day)</t>
    </r>
  </si>
  <si>
    <r>
      <t>Table 5 a</t>
    </r>
    <r>
      <rPr>
        <sz val="11"/>
        <color theme="1"/>
        <rFont val="Aptos Narrow"/>
        <family val="2"/>
        <scheme val="minor"/>
      </rPr>
      <t>. Activity patterns (min/day) for the average person (from Table 16.1 in Exposure Factors Handbook)</t>
    </r>
  </si>
  <si>
    <r>
      <rPr>
        <b/>
        <sz val="11"/>
        <rFont val="Aptos Narrow"/>
        <family val="2"/>
        <scheme val="minor"/>
      </rPr>
      <t>Table 8</t>
    </r>
    <r>
      <rPr>
        <sz val="11"/>
        <rFont val="Aptos Narrow"/>
        <family val="2"/>
        <scheme val="minor"/>
      </rPr>
      <t>. Damage and characterization factors for CURP (0.01 years) and UCrad</t>
    </r>
  </si>
  <si>
    <r>
      <t xml:space="preserve">Table 9. </t>
    </r>
    <r>
      <rPr>
        <sz val="11"/>
        <rFont val="Aptos Narrow"/>
        <family val="2"/>
        <scheme val="minor"/>
      </rPr>
      <t xml:space="preserve">Continental collective effective dose rate by exposure route </t>
    </r>
  </si>
  <si>
    <t>This table shows the collective effective dose rate for the continental population with and without a hold time incorporated. Note that only the ingestion pathway (highlighted in blue) changes, and it only changes for some radionuclides depending on the halflife relative to the holdtimes.</t>
  </si>
  <si>
    <r>
      <rPr>
        <b/>
        <sz val="11"/>
        <rFont val="Aptos Narrow"/>
        <family val="2"/>
        <scheme val="minor"/>
      </rPr>
      <t>Table 10</t>
    </r>
    <r>
      <rPr>
        <sz val="11"/>
        <rFont val="Aptos Narrow"/>
        <family val="2"/>
        <scheme val="minor"/>
      </rPr>
      <t xml:space="preserve">. Effective dose coefficients in CURP and UCrad </t>
    </r>
  </si>
  <si>
    <t>Effective Dose Coefficients in UCrad</t>
  </si>
  <si>
    <t xml:space="preserve">To determine generic exposure factors for the global population, the U.S. Environmental Protection Agency (EPA) Exposure Factor Handbook (specifically chapter 16; https://www.epa.gov/expobox/exposure-factors-handbook-chapter-16) was used in conjunction with Our World in Data (2021 world population) . Table 16.1 in the Exposure Factor Handbook was used wherein the recommended values for activity patterns were reported for time indoors (total and at residence, separately), outdoors, showering, bathing, swimming, playing on sand/gravel, playing on grass, and playing on dirt. As this method is designed to be for a generic person, not maximally exposed, the mean values were used for each age group (Table 5a). The time playing on sand/gravel, on grass, and on dirt were averaged for each age group. 
The world population was pulled for the most up-to-date year, 2021 (https://ourworldindata.org/grapher/population-by-five-year-age-group accessed April 2024; Table 5b). The age distributions listed in the Exposure Factor Handbook and by Our World in Data were not the same so some simplifying assumptions needed to be made. The age range mapping that was done can be seen in Table 5c and the fraction of the population in each age range was calculated (Table 5d). From there the fraction of the population was multiplied by the respective activity fraction and then all age ranges were averaged (Table 5e). </t>
  </si>
  <si>
    <t xml:space="preserve">The hold (i.e., delay) time is the amount of time between harvest and consumption of a given foodstuffs. Using a hold time will decrease the overall collective effective ingestion rate for some radionuclides as the activity in the foodstuffs will decrease during that delay. This data is pulled from Table 2.7 of the 1995 ExternE volume 5 report written by Dreicer et al. for the CEPN. Note that this report only lists hold times for cow, sheep, grain, green vegetable, root vegetable, fresh milk, and other milk. Grain and green vegetable hold times were averaged to account for "above ground produce" hold times, freshwater fish, saltwater fish, swine, poultry, and goats were all assumed to have the same 7 day half life as for cow and sheep, and other milk was used as many people buy milk from the store. </t>
  </si>
  <si>
    <t xml:space="preserve">This table shows the Henry's constant, partial vapor pressure, distribution coefficient for suspended solids in freshwater, distribution coefficient for suspended solids in saltwater, partitioning coefficient between sediment particles and water, and partitioning coefficient between soil particles and water for the 113 radionuclides characterized in this work. This data is used in USEtox to determine the steady state environmental concentrations, consistent with how UCrad was modeled. All data in Table 1 is taken from Paulillo et al. (2020; https://doi.org/10.1016/j.dib.2019.104857) to be consistent between ionizing radiation potential impact assessment methodologies.	</t>
  </si>
  <si>
    <r>
      <rPr>
        <b/>
        <sz val="11"/>
        <rFont val="Aptos Narrow"/>
        <family val="2"/>
        <scheme val="minor"/>
      </rPr>
      <t>Table 3a</t>
    </r>
    <r>
      <rPr>
        <sz val="11"/>
        <rFont val="Aptos Narrow"/>
        <family val="2"/>
        <scheme val="minor"/>
      </rPr>
      <t>. Bioaccumulation and transfer factors for various foodstuffs</t>
    </r>
  </si>
  <si>
    <t>Nuclide-specific effective dose rate coefficient (e)</t>
  </si>
  <si>
    <t>H-3</t>
  </si>
  <si>
    <t>C-14</t>
  </si>
  <si>
    <t>VALUES ADDED TO CHARACTERIZE PROGENY IMPACTS</t>
  </si>
  <si>
    <t>Exposure to Contaminated Ground Surface</t>
  </si>
  <si>
    <t>--</t>
  </si>
  <si>
    <t>From ICRP Publication 144</t>
  </si>
  <si>
    <t>From ICRP Publication 119</t>
  </si>
  <si>
    <t xml:space="preserve">Nuclide    </t>
  </si>
  <si>
    <r>
      <rPr>
        <b/>
        <sz val="11"/>
        <color theme="1"/>
        <rFont val="Aptos Narrow"/>
        <family val="2"/>
        <scheme val="minor"/>
      </rPr>
      <t>Table 3b</t>
    </r>
    <r>
      <rPr>
        <sz val="11"/>
        <color theme="1"/>
        <rFont val="Aptos Narrow"/>
        <family val="2"/>
        <scheme val="minor"/>
      </rPr>
      <t>. Effective dose coefficients for all exposure pathways</t>
    </r>
  </si>
  <si>
    <t>Characterization Factor [Bq U235_air eq. per Bq radionuclide]</t>
  </si>
  <si>
    <t>Activity for an individual to reach 10 uSv based on collective dose (Bq)</t>
  </si>
  <si>
    <t>Atmospheric</t>
  </si>
  <si>
    <t xml:space="preserve">This is the activity (Bq) that would need to be released for the individual dose limit of 1 mSv. This was calculated by dividing 1 mSv by the damage factor for each radionuclide and . Note that this is VERY conservative as it assumes that ONE individual takes the effective dose for the entire population. </t>
  </si>
  <si>
    <t xml:space="preserve">This is the second supplemental information for "Ionizing radiation potential in life cycle impact assessment: Broadening the assessment through progeny inclusion". This file has tweleve tables presenting information specifically referred to in the main text and calculated in Supplemental 3. A brief description discussing what the table means, how it was calculated, or both is given above each table. For calculations, refer to Supplemental 3. </t>
  </si>
  <si>
    <t>Activity (per environmental compartment) to reach reach "non-exempt" status</t>
  </si>
  <si>
    <t>Damage and characterization factors over time with progeny inclusion</t>
  </si>
  <si>
    <t xml:space="preserve">Effective dose coefficients in CURP and UCrad </t>
  </si>
  <si>
    <t xml:space="preserve">Continental collective effective dose rate by exposure route </t>
  </si>
  <si>
    <t>Effective dose coefficients for progeny</t>
  </si>
  <si>
    <t>Animal intake fractions</t>
  </si>
  <si>
    <t>Hold (i.e., delay) times between harvest and consumption</t>
  </si>
  <si>
    <t>Radionuclide data for USEtox environmental fate</t>
  </si>
  <si>
    <t>Multiple tables presenting characterization factors for the most conservative, conservative, and least conservative options</t>
  </si>
  <si>
    <t>Multiple tables reporting exposure factors and age distribution</t>
  </si>
  <si>
    <t>Tables of BAFs, TFs, and DCs</t>
  </si>
  <si>
    <t xml:space="preserve">Table 1. </t>
  </si>
  <si>
    <t xml:space="preserve">Table 2. </t>
  </si>
  <si>
    <t xml:space="preserve">Table 3. </t>
  </si>
  <si>
    <t xml:space="preserve">Table 4. </t>
  </si>
  <si>
    <t xml:space="preserve">Table 5. </t>
  </si>
  <si>
    <t xml:space="preserve">Table 6. </t>
  </si>
  <si>
    <t xml:space="preserve">Table 7. </t>
  </si>
  <si>
    <t xml:space="preserve">Table 8. </t>
  </si>
  <si>
    <t xml:space="preserve">Table 9. </t>
  </si>
  <si>
    <t xml:space="preserve">Table 10. </t>
  </si>
  <si>
    <t xml:space="preserve">Table 11. </t>
  </si>
  <si>
    <t xml:space="preserve">Table 12. </t>
  </si>
  <si>
    <t xml:space="preserve">There are element specific bioaccumulation factors and transfer factors for beef, milk, freshwater fish, saltwater, goat, sheep, poultry, swine, above ground produce, and below ground produce. The same hierarchy of data was used as described in the supplemental of Paulillo et al., (2020; https://doi.org/10.1016/j.scitotenv.2019.135179). CURP considers beef, goat, sheep, poultry, and swine. The source of all data is reported either to the right (beef, milk, fresh and saltwater fish) in light grey or above (goat, sheep, poultry, swine, above ground vegetation, below ground vegetation) it. </t>
  </si>
  <si>
    <t>From IAEA TRS 472</t>
  </si>
  <si>
    <r>
      <t xml:space="preserve">When using the collective effective dose (rate), care needs to be taken to minimize summing trivial doses (ICRP 103). As such, the individual effective dose rate [Sv/Bq] received at the global scale was not automatically summed with the individual effective dose rate for the indoor, urban, and continental scales. Instead, the relative change was calculated for the individual effective dose rate for a person at the continental and global scale. If the relative change between the effective dose rates was less than 25 (Table 7a), then the dose rate to the global population was deemed non-trivial and included in the impact determination. Note that 25 was arbitrarily chosen as it represented just over an order of magnitude change. For releases to air, freshwater, and saltwater, eighteen radionuclides had the global impacts included: Br-82, Cl-36, Hg-197, Hg-197m, Hg-203, I-123, I-125, I-129, I-131, I-132, I-133, I-134, I-135, Kr-85, Na-24, P-32, Rn-22, and Xe-133 (highlighted </t>
    </r>
    <r>
      <rPr>
        <b/>
        <sz val="11"/>
        <color theme="7" tint="0.59999389629810485"/>
        <rFont val="Aptos Narrow"/>
        <family val="2"/>
        <scheme val="minor"/>
      </rPr>
      <t>blue</t>
    </r>
    <r>
      <rPr>
        <sz val="11"/>
        <color theme="1"/>
        <rFont val="Aptos Narrow"/>
        <family val="2"/>
        <scheme val="minor"/>
      </rPr>
      <t xml:space="preserve">). Sodium-22 and Tc-99 were also included for freshwater and saltwater releases. An additional thirty one radionuclides included global impacts for saltwater releases: As-76, Bi-206, Bi-210, Bi-212, Np-237, Np-239, Ra-222, Ra-224, Ra-226, S-35, Sb-124, Sb-125, Se-75, Se-79, Sr-83, Sr-89, Sr-90, Tc-99m, Te-125m, Te-127m, Te-129m, Te-131m, Te-132, U-232, U-233, U-234, U-235, U-236, and U-238. Interestingly, the dose rate received by an individual on the global scale was actually larger than for an individual at the continental scale for Cl36 (freshwater, and saltwater), Na22 (saltwater), Na24 (saltwater), P32 (air, freshwater, and saltwater), and S35 (saltwater). From there, the characterization factors were calculated for three scenarios: 1) when the global effective dose rate is within a relative change of 25 to the continental effective dose rate (Table 7b), 2) when only the continental, urban, and indoor spatial scales are included (Table 7c), and 3) when global, continental, urban, and indoor spatial scales are included (Table 7d). The impacts of progeny are </t>
    </r>
    <r>
      <rPr>
        <b/>
        <sz val="11"/>
        <color theme="1"/>
        <rFont val="Aptos Narrow"/>
        <family val="2"/>
        <scheme val="minor"/>
      </rPr>
      <t>not</t>
    </r>
    <r>
      <rPr>
        <sz val="11"/>
        <color theme="1"/>
        <rFont val="Aptos Narrow"/>
        <family val="2"/>
        <scheme val="minor"/>
      </rPr>
      <t xml:space="preserve"> considered in these characterization factors. </t>
    </r>
  </si>
  <si>
    <r>
      <t xml:space="preserve">This table shows the effective dose coefficients used in CURP (air submersion, ground irradiation, water immersion, inhalation, and ingestion) and UCrad (plume immersion, surface deposits, inhalation and ingestion). Note that air submersion and plume immersion are analogous and so are ground irradiation and surface deposits. The values reported in </t>
    </r>
    <r>
      <rPr>
        <b/>
        <sz val="11"/>
        <color theme="7" tint="0.59999389629810485"/>
        <rFont val="Aptos Narrow"/>
        <family val="2"/>
        <scheme val="minor"/>
      </rPr>
      <t>blue</t>
    </r>
    <r>
      <rPr>
        <sz val="11"/>
        <color theme="1"/>
        <rFont val="Aptos Narrow"/>
        <family val="2"/>
        <scheme val="minor"/>
      </rPr>
      <t xml:space="preserve"> illustrate that the effective dose coefficient was the same for both methodologies. Main differences in the inhalation effective dose coefficients seemingly stem from the lung absorption class used. CURP follows the classes recommended in DOE STD-1196-2022 (https://www.standards.doe.gov/standards-documents/1100/1196-astd-2022/@@images/file). Additionally, the values highlighted in </t>
    </r>
    <r>
      <rPr>
        <b/>
        <sz val="11"/>
        <color theme="8" tint="0.59999389629810485"/>
        <rFont val="Aptos Narrow"/>
        <family val="2"/>
        <scheme val="minor"/>
      </rPr>
      <t>pink</t>
    </r>
    <r>
      <rPr>
        <sz val="11"/>
        <color theme="1"/>
        <rFont val="Aptos Narrow"/>
        <family val="2"/>
        <scheme val="minor"/>
      </rPr>
      <t xml:space="preserve"> show effective dose coefficients larger in CURP than in UCrad. </t>
    </r>
  </si>
  <si>
    <r>
      <rPr>
        <b/>
        <sz val="11"/>
        <color theme="1"/>
        <rFont val="Aptos Narrow"/>
        <family val="2"/>
        <scheme val="minor"/>
      </rPr>
      <t>Table 12</t>
    </r>
    <r>
      <rPr>
        <sz val="11"/>
        <color theme="1"/>
        <rFont val="Aptos Narrow"/>
        <family val="2"/>
        <scheme val="minor"/>
      </rPr>
      <t>. Activity (per environmental compartment) to reach reach "non-exempt" status</t>
    </r>
  </si>
  <si>
    <r>
      <rPr>
        <b/>
        <sz val="11"/>
        <rFont val="Aptos Narrow"/>
        <family val="2"/>
        <scheme val="minor"/>
      </rPr>
      <t>Table 11</t>
    </r>
    <r>
      <rPr>
        <sz val="11"/>
        <rFont val="Aptos Narrow"/>
        <family val="2"/>
        <scheme val="minor"/>
      </rPr>
      <t>. Damage and characterization factors over time with progeny inclusion</t>
    </r>
  </si>
  <si>
    <t>This table presents the air submersion, ground irradiation, water immersion, inhalation, and ingestion effective dose coefficients for progeny related to a subset of radionuclides (i.e., Co-60, Cs-137, Ga-67, I-131, Ra-226, Rn-222, Sr-90, Tc-99m, U-235, and U-238). The sources of data include ICRP Publication 114, ICRP Publication 119, and ICRP Publication 137 part 3. The location of each source is noted in the heading of the five exposure pathways.</t>
  </si>
  <si>
    <t>Midpoint dose and characterization factors for CURP (0.01 years) and UCrad</t>
  </si>
  <si>
    <t>Midpoint dose factor [person.Sv/Bq]</t>
  </si>
  <si>
    <r>
      <t xml:space="preserve">To understand how the damage and characterization factors differ between CURP at 0.01 years since release and Ucrad, the two were directly compared. The values highlighted in </t>
    </r>
    <r>
      <rPr>
        <b/>
        <sz val="11"/>
        <color theme="7" tint="0.59999389629810485"/>
        <rFont val="Aptos Narrow"/>
        <family val="2"/>
        <scheme val="minor"/>
      </rPr>
      <t>blue</t>
    </r>
    <r>
      <rPr>
        <sz val="11"/>
        <color theme="1"/>
        <rFont val="Aptos Narrow"/>
        <family val="2"/>
        <scheme val="minor"/>
      </rPr>
      <t xml:space="preserve"> show which CURP damage factors are smaller than those reported in UCrad. The damage factors in CURP are only smaller for Na-22 released to freshwater and U-238 released to saltwater. The values highlighted in </t>
    </r>
    <r>
      <rPr>
        <b/>
        <sz val="11"/>
        <color theme="8" tint="0.59999389629810485"/>
        <rFont val="Aptos Narrow"/>
        <family val="2"/>
        <scheme val="minor"/>
      </rPr>
      <t>pink</t>
    </r>
    <r>
      <rPr>
        <sz val="11"/>
        <color theme="1"/>
        <rFont val="Aptos Narrow"/>
        <family val="2"/>
        <scheme val="minor"/>
      </rPr>
      <t xml:space="preserve"> show when the characterization factors for CURP are smaller than those reported in UCrad. There are substantially more characterization factors that were smaller in CURP than there were midpoint dose factors that were smaller. Note that the damage factors for UCrad were reported in risk/Bq, so the reported values were divided by 0.055 risk/Sv to get both sets of damage factors in the same unit of person.Sv/Bq. </t>
    </r>
  </si>
  <si>
    <t>Midpoint Dose Factor [person.Sv/Bq]</t>
  </si>
  <si>
    <t xml:space="preserve">This table shows the midpoint dose and characterization factors over time for the parent radionuclide (calculated using the integral method and the average time-step approach) in addition to the parent plus progeny using the average time-step approach. Note that only a subset of radionuclides (i.e., Co-60, Cs-137, Ga-67, I-131, Ra-226, Rn-222, Sr-90, Tc-99m, U-235, and U-238) were discussed in the text. Two of those radionuclides, Co-60 and Ga-67, are not listed in this table as there are no radioactive progeny in the decay chain.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</si>
</sst>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E+00"/>
    <numFmt numFmtId="165" formatCode="0.0"/>
    <numFmt numFmtId="166" formatCode="0.000"/>
  </numFmts>
  <fonts count="26"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20"/>
      <color theme="4" tint="0.59999389629810485"/>
      <name val="Aptos Narrow"/>
      <family val="2"/>
      <scheme val="minor"/>
    </font>
    <font>
      <sz val="10"/>
      <color rgb="FFA6A6A6"/>
      <name val="Arial"/>
      <family val="2"/>
    </font>
    <font>
      <sz val="10"/>
      <color theme="0" tint="-0.249977111117893"/>
      <name val="Arial"/>
      <family val="2"/>
    </font>
    <font>
      <sz val="10"/>
      <color theme="1"/>
      <name val="Arial"/>
      <family val="2"/>
    </font>
    <font>
      <b/>
      <sz val="10"/>
      <color theme="1"/>
      <name val="Arial"/>
      <family val="2"/>
    </font>
    <font>
      <sz val="11"/>
      <color theme="2" tint="-0.249977111117893"/>
      <name val="Aptos Narrow"/>
      <family val="2"/>
      <scheme val="minor"/>
    </font>
    <font>
      <sz val="10"/>
      <color theme="2" tint="-9.9978637043366805E-2"/>
      <name val="Arial"/>
      <family val="2"/>
    </font>
    <font>
      <b/>
      <sz val="10"/>
      <color theme="2" tint="-9.9978637043366805E-2"/>
      <name val="Arial"/>
      <family val="2"/>
    </font>
    <font>
      <sz val="11"/>
      <color theme="2" tint="-9.9978637043366805E-2"/>
      <name val="Aptos Narrow"/>
      <family val="2"/>
      <scheme val="minor"/>
    </font>
    <font>
      <b/>
      <sz val="11"/>
      <color theme="2" tint="-9.9978637043366805E-2"/>
      <name val="Aptos Narrow"/>
      <family val="2"/>
      <scheme val="minor"/>
    </font>
    <font>
      <sz val="9"/>
      <color rgb="FFFF0000"/>
      <name val="Segoe UI"/>
      <family val="2"/>
    </font>
    <font>
      <sz val="10"/>
      <color theme="1"/>
      <name val="Aptos Narrow"/>
      <family val="2"/>
      <scheme val="minor"/>
    </font>
    <font>
      <b/>
      <sz val="11"/>
      <color theme="2" tint="-0.249977111117893"/>
      <name val="Aptos Narrow"/>
      <family val="2"/>
      <scheme val="minor"/>
    </font>
    <font>
      <sz val="11"/>
      <name val="Aptos Narrow"/>
      <family val="2"/>
      <scheme val="minor"/>
    </font>
    <font>
      <b/>
      <vertAlign val="subscript"/>
      <sz val="11"/>
      <color theme="1"/>
      <name val="Aptos Narrow"/>
      <family val="2"/>
      <scheme val="minor"/>
    </font>
    <font>
      <b/>
      <sz val="10"/>
      <color theme="0" tint="-0.249977111117893"/>
      <name val="Arial"/>
      <family val="2"/>
    </font>
    <font>
      <b/>
      <sz val="11"/>
      <name val="Aptos Narrow"/>
      <family val="2"/>
      <scheme val="minor"/>
    </font>
    <font>
      <b/>
      <sz val="10"/>
      <color theme="4" tint="0.59999389629810485"/>
      <name val="Arial"/>
      <family val="2"/>
    </font>
    <font>
      <sz val="10"/>
      <name val="Arial"/>
      <family val="2"/>
    </font>
    <font>
      <b/>
      <sz val="10"/>
      <name val="Arial"/>
      <family val="2"/>
    </font>
    <font>
      <sz val="8"/>
      <name val="Aptos Narrow"/>
      <family val="2"/>
      <scheme val="minor"/>
    </font>
    <font>
      <b/>
      <sz val="11"/>
      <color theme="8" tint="0.59999389629810485"/>
      <name val="Aptos Narrow"/>
      <family val="2"/>
      <scheme val="minor"/>
    </font>
    <font>
      <b/>
      <sz val="11"/>
      <color theme="7" tint="0.59999389629810485"/>
      <name val="Aptos Narrow"/>
      <family val="2"/>
      <scheme val="minor"/>
    </font>
  </fonts>
  <fills count="9">
    <fill>
      <patternFill patternType="none"/>
    </fill>
    <fill>
      <patternFill patternType="gray125"/>
    </fill>
    <fill>
      <patternFill patternType="solid">
        <fgColor rgb="FFCCCCFF"/>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CC99"/>
        <bgColor indexed="64"/>
      </patternFill>
    </fill>
    <fill>
      <patternFill patternType="solid">
        <fgColor rgb="FF9999FF"/>
        <bgColor indexed="64"/>
      </patternFill>
    </fill>
    <fill>
      <patternFill patternType="solid">
        <fgColor rgb="FFFF9966"/>
        <bgColor indexed="64"/>
      </patternFill>
    </fill>
    <fill>
      <patternFill patternType="solid">
        <fgColor theme="7" tint="0.79998168889431442"/>
        <bgColor indexed="64"/>
      </patternFill>
    </fill>
  </fills>
  <borders count="16">
    <border>
      <left/>
      <right/>
      <top/>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269">
    <xf numFmtId="0" fontId="0" fillId="0" borderId="0" xfId="0"/>
    <xf numFmtId="0" fontId="2" fillId="0" borderId="0" xfId="0" applyFont="1"/>
    <xf numFmtId="0" fontId="3" fillId="0" borderId="0" xfId="0" applyFont="1"/>
    <xf numFmtId="11" fontId="0" fillId="0" borderId="0" xfId="0" applyNumberFormat="1"/>
    <xf numFmtId="0" fontId="8" fillId="0" borderId="0" xfId="0" applyFont="1"/>
    <xf numFmtId="11" fontId="0" fillId="0" borderId="1" xfId="0" applyNumberFormat="1" applyBorder="1"/>
    <xf numFmtId="0" fontId="6" fillId="0" borderId="1" xfId="0" applyFont="1" applyBorder="1" applyAlignment="1">
      <alignment horizontal="center" vertical="center" wrapText="1"/>
    </xf>
    <xf numFmtId="0" fontId="0" fillId="0" borderId="1" xfId="0" applyBorder="1" applyAlignment="1">
      <alignment horizontal="center" vertical="center"/>
    </xf>
    <xf numFmtId="11" fontId="2" fillId="0" borderId="0" xfId="0" applyNumberFormat="1" applyFont="1"/>
    <xf numFmtId="11" fontId="2" fillId="0" borderId="1" xfId="0" applyNumberFormat="1" applyFont="1" applyBorder="1"/>
    <xf numFmtId="11" fontId="0" fillId="0" borderId="0" xfId="0" applyNumberFormat="1" applyAlignment="1">
      <alignment horizontal="center"/>
    </xf>
    <xf numFmtId="11" fontId="1" fillId="0" borderId="0" xfId="0" applyNumberFormat="1" applyFont="1" applyAlignment="1">
      <alignment horizontal="center"/>
    </xf>
    <xf numFmtId="11" fontId="0" fillId="0" borderId="1" xfId="0" applyNumberFormat="1" applyBorder="1" applyAlignment="1">
      <alignment horizontal="center"/>
    </xf>
    <xf numFmtId="11" fontId="3" fillId="0" borderId="0" xfId="0" applyNumberFormat="1" applyFont="1" applyAlignment="1">
      <alignment horizontal="left"/>
    </xf>
    <xf numFmtId="0" fontId="13" fillId="0" borderId="0" xfId="0" applyFont="1"/>
    <xf numFmtId="11" fontId="0" fillId="0" borderId="0" xfId="0" applyNumberFormat="1" applyAlignment="1">
      <alignment horizontal="center" wrapText="1"/>
    </xf>
    <xf numFmtId="11" fontId="0" fillId="0" borderId="0" xfId="0" applyNumberFormat="1" applyAlignment="1">
      <alignment wrapText="1"/>
    </xf>
    <xf numFmtId="11" fontId="0" fillId="0" borderId="0" xfId="0" applyNumberFormat="1" applyAlignment="1">
      <alignment horizontal="center" vertical="center"/>
    </xf>
    <xf numFmtId="11" fontId="0" fillId="0" borderId="1" xfId="0" applyNumberFormat="1" applyBorder="1" applyAlignment="1">
      <alignment horizontal="center" vertical="center"/>
    </xf>
    <xf numFmtId="11" fontId="0" fillId="0" borderId="4" xfId="0" applyNumberFormat="1" applyBorder="1" applyAlignment="1">
      <alignment horizontal="center" vertical="center"/>
    </xf>
    <xf numFmtId="11" fontId="0" fillId="0" borderId="7" xfId="0" applyNumberFormat="1" applyBorder="1" applyAlignment="1">
      <alignment horizontal="center" vertical="center"/>
    </xf>
    <xf numFmtId="11" fontId="0" fillId="0" borderId="8" xfId="0" applyNumberFormat="1" applyBorder="1" applyAlignment="1">
      <alignment horizontal="center" vertical="center"/>
    </xf>
    <xf numFmtId="11" fontId="0" fillId="0" borderId="9" xfId="0" applyNumberFormat="1" applyBorder="1" applyAlignment="1">
      <alignment horizontal="center" vertical="center"/>
    </xf>
    <xf numFmtId="11" fontId="0" fillId="0" borderId="10" xfId="0" applyNumberFormat="1" applyBorder="1" applyAlignment="1">
      <alignment horizontal="center" vertical="center"/>
    </xf>
    <xf numFmtId="11" fontId="0" fillId="0" borderId="12" xfId="0" applyNumberFormat="1" applyBorder="1" applyAlignment="1">
      <alignment horizontal="center" vertical="center"/>
    </xf>
    <xf numFmtId="11" fontId="0" fillId="0" borderId="13" xfId="0" applyNumberFormat="1" applyBorder="1" applyAlignment="1">
      <alignment horizontal="center" vertical="center"/>
    </xf>
    <xf numFmtId="11" fontId="0" fillId="0" borderId="14" xfId="0" applyNumberFormat="1" applyBorder="1" applyAlignment="1">
      <alignment horizontal="center" vertical="center"/>
    </xf>
    <xf numFmtId="11" fontId="0" fillId="0" borderId="2" xfId="0" applyNumberFormat="1" applyBorder="1" applyAlignment="1">
      <alignment horizontal="center" vertical="center"/>
    </xf>
    <xf numFmtId="11" fontId="0" fillId="0" borderId="15" xfId="0" applyNumberFormat="1" applyBorder="1" applyAlignment="1">
      <alignment horizontal="center" vertical="center"/>
    </xf>
    <xf numFmtId="11" fontId="2" fillId="0" borderId="8" xfId="0" applyNumberFormat="1" applyFont="1" applyBorder="1" applyAlignment="1">
      <alignment horizontal="center" vertical="center"/>
    </xf>
    <xf numFmtId="11" fontId="2" fillId="0" borderId="9" xfId="0" applyNumberFormat="1" applyFont="1" applyBorder="1" applyAlignment="1">
      <alignment horizontal="center" vertical="center"/>
    </xf>
    <xf numFmtId="11" fontId="0" fillId="8" borderId="0" xfId="0" applyNumberFormat="1" applyFill="1" applyAlignment="1">
      <alignment horizontal="center" vertical="center"/>
    </xf>
    <xf numFmtId="11" fontId="0" fillId="8" borderId="2" xfId="0" applyNumberFormat="1" applyFill="1" applyBorder="1" applyAlignment="1">
      <alignment horizontal="center" vertical="center"/>
    </xf>
    <xf numFmtId="11" fontId="0" fillId="4" borderId="0" xfId="0" applyNumberFormat="1" applyFill="1" applyAlignment="1">
      <alignment horizontal="center" vertical="center"/>
    </xf>
    <xf numFmtId="11" fontId="0" fillId="0" borderId="9" xfId="0" applyNumberFormat="1" applyBorder="1" applyAlignment="1">
      <alignment horizontal="center"/>
    </xf>
    <xf numFmtId="11" fontId="0" fillId="0" borderId="10" xfId="0" applyNumberFormat="1" applyBorder="1" applyAlignment="1">
      <alignment horizontal="center"/>
    </xf>
    <xf numFmtId="11" fontId="0" fillId="0" borderId="4" xfId="0" applyNumberFormat="1" applyBorder="1" applyAlignment="1">
      <alignment horizontal="center"/>
    </xf>
    <xf numFmtId="11" fontId="0" fillId="0" borderId="10" xfId="0" applyNumberFormat="1" applyBorder="1"/>
    <xf numFmtId="11" fontId="0" fillId="0" borderId="4" xfId="0" applyNumberFormat="1" applyBorder="1"/>
    <xf numFmtId="11" fontId="1" fillId="0" borderId="0" xfId="0" applyNumberFormat="1" applyFont="1" applyAlignment="1">
      <alignment horizontal="center" wrapText="1"/>
    </xf>
    <xf numFmtId="11" fontId="0" fillId="0" borderId="8" xfId="0" applyNumberFormat="1" applyBorder="1"/>
    <xf numFmtId="11" fontId="0" fillId="0" borderId="9" xfId="0" applyNumberFormat="1" applyBorder="1"/>
    <xf numFmtId="11" fontId="2" fillId="0" borderId="10" xfId="0" applyNumberFormat="1" applyFont="1" applyBorder="1" applyAlignment="1">
      <alignment horizontal="center" vertical="center"/>
    </xf>
    <xf numFmtId="11" fontId="2" fillId="0" borderId="15" xfId="0" applyNumberFormat="1" applyFont="1" applyBorder="1" applyAlignment="1">
      <alignment horizontal="center" vertical="center"/>
    </xf>
    <xf numFmtId="11" fontId="2" fillId="0" borderId="4" xfId="0" applyNumberFormat="1" applyFont="1" applyBorder="1" applyAlignment="1">
      <alignment horizontal="center" vertical="center"/>
    </xf>
    <xf numFmtId="0" fontId="0" fillId="0" borderId="0" xfId="0" applyAlignment="1">
      <alignment horizontal="center" wrapText="1"/>
    </xf>
    <xf numFmtId="0" fontId="0" fillId="0" borderId="0" xfId="0" applyAlignment="1">
      <alignment wrapText="1"/>
    </xf>
    <xf numFmtId="0" fontId="14" fillId="0" borderId="0" xfId="0" applyFont="1" applyAlignment="1">
      <alignment wrapText="1"/>
    </xf>
    <xf numFmtId="2" fontId="14" fillId="0" borderId="0" xfId="0" applyNumberFormat="1" applyFont="1" applyAlignment="1">
      <alignment wrapText="1"/>
    </xf>
    <xf numFmtId="2" fontId="0" fillId="0" borderId="0" xfId="0" applyNumberFormat="1" applyAlignment="1">
      <alignment horizontal="center"/>
    </xf>
    <xf numFmtId="2" fontId="0" fillId="0" borderId="0" xfId="0" applyNumberFormat="1" applyAlignment="1">
      <alignment horizontal="center" vertical="center"/>
    </xf>
    <xf numFmtId="2" fontId="0" fillId="0" borderId="10" xfId="0" applyNumberFormat="1" applyBorder="1" applyAlignment="1">
      <alignment horizontal="center" vertical="center"/>
    </xf>
    <xf numFmtId="2" fontId="0" fillId="0" borderId="10" xfId="0" applyNumberFormat="1" applyBorder="1" applyAlignment="1">
      <alignment horizontal="center"/>
    </xf>
    <xf numFmtId="2" fontId="0" fillId="0" borderId="1" xfId="0" applyNumberFormat="1" applyBorder="1" applyAlignment="1">
      <alignment horizontal="center"/>
    </xf>
    <xf numFmtId="2" fontId="0" fillId="0" borderId="4" xfId="0" applyNumberFormat="1" applyBorder="1" applyAlignment="1">
      <alignment horizontal="center"/>
    </xf>
    <xf numFmtId="2" fontId="8" fillId="0" borderId="0" xfId="0" applyNumberFormat="1" applyFont="1" applyAlignment="1">
      <alignment horizontal="center"/>
    </xf>
    <xf numFmtId="2" fontId="8" fillId="0" borderId="1" xfId="0" applyNumberFormat="1" applyFont="1"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2" fontId="2" fillId="0" borderId="11" xfId="0" applyNumberFormat="1" applyFont="1" applyBorder="1" applyAlignment="1">
      <alignment horizontal="center"/>
    </xf>
    <xf numFmtId="2" fontId="2" fillId="0" borderId="3" xfId="0" applyNumberFormat="1" applyFont="1" applyBorder="1" applyAlignment="1">
      <alignment horizontal="center"/>
    </xf>
    <xf numFmtId="2" fontId="2" fillId="0" borderId="5" xfId="0" applyNumberFormat="1" applyFont="1" applyBorder="1" applyAlignment="1">
      <alignment horizontal="center"/>
    </xf>
    <xf numFmtId="2" fontId="0" fillId="0" borderId="11" xfId="0" applyNumberFormat="1" applyBorder="1" applyAlignment="1">
      <alignment horizontal="center"/>
    </xf>
    <xf numFmtId="2" fontId="0" fillId="0" borderId="5" xfId="0" applyNumberFormat="1" applyBorder="1" applyAlignment="1">
      <alignment horizontal="center"/>
    </xf>
    <xf numFmtId="2" fontId="0" fillId="0" borderId="0" xfId="0" applyNumberFormat="1" applyAlignment="1">
      <alignment horizontal="left"/>
    </xf>
    <xf numFmtId="2" fontId="0" fillId="0" borderId="0" xfId="0" applyNumberFormat="1" applyAlignment="1">
      <alignment horizontal="left" wrapText="1"/>
    </xf>
    <xf numFmtId="2" fontId="0" fillId="0" borderId="0" xfId="0" applyNumberFormat="1"/>
    <xf numFmtId="2" fontId="2" fillId="0" borderId="0" xfId="0" applyNumberFormat="1" applyFont="1" applyAlignment="1">
      <alignment horizontal="left"/>
    </xf>
    <xf numFmtId="2" fontId="8" fillId="0" borderId="8" xfId="0" applyNumberFormat="1" applyFont="1" applyBorder="1" applyAlignment="1">
      <alignment horizontal="center"/>
    </xf>
    <xf numFmtId="2" fontId="8" fillId="0" borderId="10" xfId="0" applyNumberFormat="1" applyFont="1" applyBorder="1" applyAlignment="1">
      <alignment horizontal="center"/>
    </xf>
    <xf numFmtId="2" fontId="15" fillId="0" borderId="3" xfId="0" applyNumberFormat="1" applyFont="1" applyBorder="1" applyAlignment="1">
      <alignment horizontal="center"/>
    </xf>
    <xf numFmtId="2" fontId="16" fillId="0" borderId="0" xfId="0" applyNumberFormat="1" applyFont="1" applyAlignment="1">
      <alignment horizontal="center"/>
    </xf>
    <xf numFmtId="2" fontId="2" fillId="0" borderId="5" xfId="0" applyNumberFormat="1" applyFont="1" applyBorder="1" applyAlignment="1">
      <alignment horizontal="left" wrapText="1"/>
    </xf>
    <xf numFmtId="11" fontId="0" fillId="0" borderId="2" xfId="0" applyNumberFormat="1" applyBorder="1"/>
    <xf numFmtId="11" fontId="0" fillId="0" borderId="15" xfId="0" applyNumberFormat="1" applyBorder="1"/>
    <xf numFmtId="11" fontId="0" fillId="0" borderId="12" xfId="0" applyNumberFormat="1" applyBorder="1"/>
    <xf numFmtId="11" fontId="0" fillId="0" borderId="13" xfId="0" applyNumberFormat="1" applyBorder="1"/>
    <xf numFmtId="11" fontId="0" fillId="0" borderId="14" xfId="0" applyNumberFormat="1" applyBorder="1"/>
    <xf numFmtId="11" fontId="2" fillId="0" borderId="7" xfId="0" applyNumberFormat="1" applyFont="1" applyBorder="1" applyAlignment="1">
      <alignment horizontal="center" vertical="center"/>
    </xf>
    <xf numFmtId="11" fontId="2" fillId="0" borderId="2" xfId="0" applyNumberFormat="1" applyFont="1" applyBorder="1" applyAlignment="1">
      <alignment horizontal="center" vertical="center"/>
    </xf>
    <xf numFmtId="11" fontId="2" fillId="0" borderId="1" xfId="0" applyNumberFormat="1" applyFont="1" applyBorder="1" applyAlignment="1">
      <alignment horizontal="center" vertical="center"/>
    </xf>
    <xf numFmtId="0" fontId="16" fillId="0" borderId="0" xfId="0" applyFont="1"/>
    <xf numFmtId="164" fontId="0" fillId="0" borderId="0" xfId="0" applyNumberFormat="1" applyAlignment="1" applyProtection="1">
      <alignment horizontal="center" vertical="top"/>
      <protection locked="0"/>
    </xf>
    <xf numFmtId="164" fontId="0" fillId="0" borderId="10" xfId="0" applyNumberFormat="1" applyBorder="1" applyAlignment="1" applyProtection="1">
      <alignment horizontal="center" vertical="top"/>
      <protection locked="0"/>
    </xf>
    <xf numFmtId="11" fontId="0" fillId="0" borderId="0" xfId="0" applyNumberFormat="1" applyAlignment="1">
      <alignment horizontal="center" vertical="top" wrapText="1"/>
    </xf>
    <xf numFmtId="11" fontId="0" fillId="0" borderId="0" xfId="0" applyNumberFormat="1" applyAlignment="1">
      <alignment vertical="top" wrapText="1"/>
    </xf>
    <xf numFmtId="11" fontId="0" fillId="0" borderId="10" xfId="0" applyNumberFormat="1" applyBorder="1" applyAlignment="1">
      <alignment horizontal="center" vertical="top" wrapText="1"/>
    </xf>
    <xf numFmtId="0" fontId="4" fillId="0" borderId="0" xfId="0" applyFont="1"/>
    <xf numFmtId="164" fontId="0" fillId="0" borderId="1" xfId="0" applyNumberFormat="1" applyBorder="1" applyAlignment="1" applyProtection="1">
      <alignment horizontal="center" vertical="top"/>
      <protection locked="0"/>
    </xf>
    <xf numFmtId="164" fontId="0" fillId="0" borderId="4" xfId="0" applyNumberFormat="1" applyBorder="1" applyAlignment="1" applyProtection="1">
      <alignment horizontal="center" vertical="top"/>
      <protection locked="0"/>
    </xf>
    <xf numFmtId="0" fontId="2" fillId="0" borderId="2" xfId="0" applyFont="1" applyBorder="1"/>
    <xf numFmtId="0" fontId="2" fillId="0" borderId="15" xfId="0" applyFont="1" applyBorder="1"/>
    <xf numFmtId="0" fontId="0" fillId="0" borderId="1" xfId="0" applyBorder="1"/>
    <xf numFmtId="0" fontId="0" fillId="0" borderId="4" xfId="0" applyBorder="1"/>
    <xf numFmtId="164" fontId="0" fillId="0" borderId="2" xfId="0" applyNumberFormat="1" applyBorder="1" applyAlignment="1" applyProtection="1">
      <alignment horizontal="center" vertical="top"/>
      <protection locked="0"/>
    </xf>
    <xf numFmtId="164" fontId="0" fillId="0" borderId="15" xfId="0" applyNumberFormat="1" applyBorder="1" applyAlignment="1" applyProtection="1">
      <alignment horizontal="center" vertical="top"/>
      <protection locked="0"/>
    </xf>
    <xf numFmtId="0" fontId="6" fillId="0" borderId="12" xfId="0" applyFont="1" applyBorder="1" applyAlignment="1">
      <alignment wrapText="1"/>
    </xf>
    <xf numFmtId="0" fontId="6" fillId="0" borderId="13" xfId="0" applyFont="1" applyBorder="1" applyAlignment="1">
      <alignment wrapText="1"/>
    </xf>
    <xf numFmtId="0" fontId="6" fillId="0" borderId="14" xfId="0" applyFont="1" applyBorder="1" applyAlignment="1">
      <alignment wrapText="1"/>
    </xf>
    <xf numFmtId="0" fontId="18" fillId="0" borderId="3" xfId="0" applyFont="1" applyBorder="1"/>
    <xf numFmtId="0" fontId="2" fillId="0" borderId="5" xfId="0" applyFont="1" applyBorder="1"/>
    <xf numFmtId="1" fontId="5" fillId="0" borderId="0" xfId="0" applyNumberFormat="1" applyFont="1" applyAlignment="1">
      <alignment horizontal="center"/>
    </xf>
    <xf numFmtId="166" fontId="0" fillId="0" borderId="10" xfId="0" applyNumberFormat="1" applyBorder="1" applyAlignment="1">
      <alignment horizontal="center"/>
    </xf>
    <xf numFmtId="165" fontId="5" fillId="0" borderId="0" xfId="0" applyNumberFormat="1" applyFont="1" applyAlignment="1">
      <alignment horizontal="center"/>
    </xf>
    <xf numFmtId="1" fontId="5" fillId="0" borderId="1" xfId="0" applyNumberFormat="1" applyFont="1" applyBorder="1" applyAlignment="1">
      <alignment horizontal="center"/>
    </xf>
    <xf numFmtId="166" fontId="0" fillId="0" borderId="4" xfId="0" applyNumberFormat="1" applyBorder="1" applyAlignment="1">
      <alignment horizontal="center"/>
    </xf>
    <xf numFmtId="0" fontId="2" fillId="0" borderId="6" xfId="0" applyFont="1" applyBorder="1"/>
    <xf numFmtId="0" fontId="0" fillId="0" borderId="13" xfId="0" applyBorder="1"/>
    <xf numFmtId="0" fontId="0" fillId="0" borderId="14" xfId="0" applyBorder="1"/>
    <xf numFmtId="0" fontId="13" fillId="0" borderId="0" xfId="0" applyFont="1" applyAlignment="1">
      <alignment wrapText="1"/>
    </xf>
    <xf numFmtId="0" fontId="19" fillId="0" borderId="0" xfId="0" applyFont="1"/>
    <xf numFmtId="0" fontId="7" fillId="0" borderId="0" xfId="0" applyFont="1" applyAlignment="1">
      <alignment horizontal="center" vertical="center" wrapText="1"/>
    </xf>
    <xf numFmtId="0" fontId="10" fillId="0" borderId="0" xfId="0" applyFont="1" applyAlignment="1">
      <alignment horizontal="center" vertical="center" wrapText="1"/>
    </xf>
    <xf numFmtId="11" fontId="2" fillId="0" borderId="0" xfId="0" applyNumberFormat="1" applyFont="1" applyAlignment="1">
      <alignment horizontal="center" vertical="center"/>
    </xf>
    <xf numFmtId="0" fontId="11" fillId="0" borderId="1" xfId="0" applyFont="1" applyBorder="1" applyAlignment="1">
      <alignment horizontal="center" vertical="center"/>
    </xf>
    <xf numFmtId="0" fontId="6" fillId="0" borderId="8" xfId="0" applyFont="1" applyBorder="1" applyAlignment="1">
      <alignment horizontal="center" vertical="center" wrapText="1"/>
    </xf>
    <xf numFmtId="11" fontId="6" fillId="0" borderId="0" xfId="0" applyNumberFormat="1" applyFont="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11" fontId="9" fillId="0" borderId="0" xfId="0" applyNumberFormat="1" applyFont="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xf>
    <xf numFmtId="0" fontId="6" fillId="0" borderId="9" xfId="0" applyFont="1" applyBorder="1" applyAlignment="1">
      <alignment horizontal="center" vertical="center" wrapText="1"/>
    </xf>
    <xf numFmtId="0" fontId="9" fillId="0" borderId="1" xfId="0" applyFont="1" applyBorder="1" applyAlignment="1">
      <alignment horizontal="center" vertical="center" wrapText="1"/>
    </xf>
    <xf numFmtId="0" fontId="0" fillId="0" borderId="4" xfId="0" applyBorder="1" applyAlignment="1">
      <alignment horizontal="center" vertical="center"/>
    </xf>
    <xf numFmtId="0" fontId="0" fillId="0" borderId="8" xfId="0"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0" borderId="7" xfId="0" applyBorder="1" applyAlignment="1">
      <alignment horizont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1" fontId="16" fillId="0" borderId="0" xfId="0" applyNumberFormat="1" applyFont="1"/>
    <xf numFmtId="11" fontId="2" fillId="0" borderId="9" xfId="0" applyNumberFormat="1" applyFont="1" applyBorder="1"/>
    <xf numFmtId="11" fontId="2" fillId="0" borderId="4" xfId="0" applyNumberFormat="1" applyFont="1" applyBorder="1"/>
    <xf numFmtId="11" fontId="0" fillId="3" borderId="13" xfId="0" applyNumberFormat="1" applyFill="1" applyBorder="1" applyAlignment="1">
      <alignment horizontal="center" vertical="center"/>
    </xf>
    <xf numFmtId="11" fontId="0" fillId="4" borderId="10" xfId="0" applyNumberFormat="1" applyFill="1" applyBorder="1" applyAlignment="1">
      <alignment horizontal="center" vertical="center"/>
    </xf>
    <xf numFmtId="11" fontId="0" fillId="8" borderId="13" xfId="0" applyNumberFormat="1" applyFill="1" applyBorder="1" applyAlignment="1">
      <alignment horizontal="center" vertical="center"/>
    </xf>
    <xf numFmtId="11" fontId="0" fillId="3" borderId="14" xfId="0" applyNumberFormat="1" applyFill="1" applyBorder="1" applyAlignment="1">
      <alignment horizontal="center" vertical="center"/>
    </xf>
    <xf numFmtId="11" fontId="11" fillId="0" borderId="0" xfId="0" applyNumberFormat="1" applyFont="1" applyAlignment="1">
      <alignment horizontal="center" vertical="center"/>
    </xf>
    <xf numFmtId="11" fontId="11" fillId="0" borderId="1" xfId="0" applyNumberFormat="1" applyFont="1" applyBorder="1" applyAlignment="1">
      <alignment horizontal="center" vertical="center"/>
    </xf>
    <xf numFmtId="2" fontId="2" fillId="0" borderId="11" xfId="0" applyNumberFormat="1" applyFont="1" applyBorder="1" applyAlignment="1">
      <alignment horizontal="center" wrapText="1"/>
    </xf>
    <xf numFmtId="2" fontId="2" fillId="0" borderId="5" xfId="0" applyNumberFormat="1" applyFont="1" applyBorder="1" applyAlignment="1">
      <alignment horizontal="center" wrapText="1"/>
    </xf>
    <xf numFmtId="11" fontId="0" fillId="0" borderId="13" xfId="0" applyNumberFormat="1" applyBorder="1" applyAlignment="1">
      <alignment horizontal="center"/>
    </xf>
    <xf numFmtId="11" fontId="0" fillId="0" borderId="14" xfId="0" applyNumberFormat="1" applyBorder="1" applyAlignment="1">
      <alignment horizontal="center"/>
    </xf>
    <xf numFmtId="11" fontId="0" fillId="4" borderId="0" xfId="0" applyNumberFormat="1" applyFill="1" applyAlignment="1">
      <alignment horizontal="center"/>
    </xf>
    <xf numFmtId="11" fontId="0" fillId="4" borderId="10" xfId="0" applyNumberFormat="1" applyFill="1" applyBorder="1" applyAlignment="1">
      <alignment horizontal="center"/>
    </xf>
    <xf numFmtId="11" fontId="0" fillId="3" borderId="0" xfId="0" applyNumberFormat="1" applyFill="1" applyAlignment="1">
      <alignment horizontal="center"/>
    </xf>
    <xf numFmtId="11" fontId="16" fillId="0" borderId="0" xfId="0" applyNumberFormat="1" applyFont="1" applyAlignment="1">
      <alignment horizontal="left"/>
    </xf>
    <xf numFmtId="11" fontId="0" fillId="0" borderId="0" xfId="0" applyNumberFormat="1" applyAlignment="1">
      <alignment vertical="center" wrapText="1"/>
    </xf>
    <xf numFmtId="11" fontId="19" fillId="0" borderId="0" xfId="0" applyNumberFormat="1" applyFont="1" applyAlignment="1">
      <alignment vertical="center"/>
    </xf>
    <xf numFmtId="11" fontId="1" fillId="0" borderId="0" xfId="0" applyNumberFormat="1" applyFont="1" applyAlignment="1">
      <alignment wrapText="1"/>
    </xf>
    <xf numFmtId="11" fontId="16" fillId="0" borderId="0" xfId="0" applyNumberFormat="1" applyFont="1" applyAlignment="1">
      <alignment horizontal="left" vertical="center" wrapText="1"/>
    </xf>
    <xf numFmtId="11" fontId="16" fillId="0" borderId="0" xfId="0" applyNumberFormat="1" applyFont="1" applyAlignment="1">
      <alignment vertical="center" wrapText="1"/>
    </xf>
    <xf numFmtId="11" fontId="2" fillId="8" borderId="1" xfId="0" applyNumberFormat="1" applyFont="1" applyFill="1" applyBorder="1" applyAlignment="1">
      <alignment horizontal="center" vertical="center"/>
    </xf>
    <xf numFmtId="11" fontId="0" fillId="8" borderId="10" xfId="0" applyNumberFormat="1" applyFill="1" applyBorder="1" applyAlignment="1">
      <alignment horizontal="center" vertical="center"/>
    </xf>
    <xf numFmtId="11" fontId="0" fillId="8" borderId="1" xfId="0" applyNumberFormat="1" applyFill="1" applyBorder="1" applyAlignment="1">
      <alignment horizontal="center" vertical="center"/>
    </xf>
    <xf numFmtId="11" fontId="0" fillId="8" borderId="15" xfId="0" applyNumberFormat="1" applyFill="1" applyBorder="1" applyAlignment="1">
      <alignment horizontal="center" vertical="center"/>
    </xf>
    <xf numFmtId="11" fontId="0" fillId="8" borderId="4" xfId="0" applyNumberFormat="1" applyFill="1" applyBorder="1" applyAlignment="1">
      <alignment horizontal="center" vertical="center"/>
    </xf>
    <xf numFmtId="11" fontId="0" fillId="4" borderId="1" xfId="0" applyNumberFormat="1" applyFill="1" applyBorder="1" applyAlignment="1">
      <alignment horizontal="center" vertical="center"/>
    </xf>
    <xf numFmtId="11" fontId="21" fillId="0" borderId="7" xfId="0" applyNumberFormat="1" applyFont="1" applyBorder="1" applyAlignment="1">
      <alignment horizontal="center" vertical="center"/>
    </xf>
    <xf numFmtId="11" fontId="0" fillId="0" borderId="2" xfId="0" applyNumberFormat="1" applyBorder="1" applyAlignment="1">
      <alignment horizontal="center" vertical="center" wrapText="1"/>
    </xf>
    <xf numFmtId="11" fontId="0" fillId="0" borderId="15" xfId="0" applyNumberFormat="1" applyBorder="1" applyAlignment="1">
      <alignment horizontal="center" vertical="center" wrapText="1"/>
    </xf>
    <xf numFmtId="11" fontId="21" fillId="0" borderId="8" xfId="0" applyNumberFormat="1" applyFont="1" applyBorder="1" applyAlignment="1">
      <alignment horizontal="center" vertical="center"/>
    </xf>
    <xf numFmtId="11" fontId="0" fillId="0" borderId="0" xfId="0" applyNumberFormat="1" applyAlignment="1">
      <alignment horizontal="center" vertical="center" wrapText="1"/>
    </xf>
    <xf numFmtId="11" fontId="0" fillId="0" borderId="10" xfId="0" applyNumberFormat="1" applyBorder="1" applyAlignment="1">
      <alignment horizontal="center" vertical="center" wrapText="1"/>
    </xf>
    <xf numFmtId="11" fontId="21" fillId="0" borderId="8" xfId="0" applyNumberFormat="1" applyFont="1" applyBorder="1" applyAlignment="1">
      <alignment horizontal="center" vertical="center" wrapText="1"/>
    </xf>
    <xf numFmtId="11" fontId="21" fillId="0" borderId="9" xfId="0" applyNumberFormat="1" applyFont="1" applyBorder="1" applyAlignment="1">
      <alignment horizontal="center" vertical="center"/>
    </xf>
    <xf numFmtId="11" fontId="0" fillId="0" borderId="1" xfId="0" applyNumberFormat="1" applyBorder="1" applyAlignment="1">
      <alignment horizontal="center" vertical="center" wrapText="1"/>
    </xf>
    <xf numFmtId="11" fontId="0" fillId="0" borderId="4" xfId="0" applyNumberFormat="1" applyBorder="1" applyAlignment="1">
      <alignment horizontal="center" vertical="center" wrapText="1"/>
    </xf>
    <xf numFmtId="11" fontId="0" fillId="0" borderId="6" xfId="0" applyNumberFormat="1" applyBorder="1" applyAlignment="1">
      <alignment horizontal="center" vertical="center"/>
    </xf>
    <xf numFmtId="0" fontId="0" fillId="0" borderId="0" xfId="0" applyAlignment="1">
      <alignment horizontal="left" wrapText="1"/>
    </xf>
    <xf numFmtId="0" fontId="0" fillId="0" borderId="0" xfId="0" applyAlignment="1">
      <alignment horizontal="left"/>
    </xf>
    <xf numFmtId="0" fontId="2" fillId="0" borderId="0" xfId="0" applyFont="1" applyAlignment="1">
      <alignment wrapText="1"/>
    </xf>
    <xf numFmtId="0" fontId="0" fillId="0" borderId="0" xfId="0" applyAlignment="1">
      <alignment vertical="center" wrapText="1"/>
    </xf>
    <xf numFmtId="11" fontId="6" fillId="0" borderId="1" xfId="0" applyNumberFormat="1" applyFont="1" applyBorder="1" applyAlignment="1">
      <alignment horizontal="center" vertical="center" wrapText="1"/>
    </xf>
    <xf numFmtId="11" fontId="16" fillId="0" borderId="0" xfId="0" applyNumberFormat="1" applyFont="1" applyAlignment="1">
      <alignment horizontal="left" vertical="center"/>
    </xf>
    <xf numFmtId="11" fontId="0" fillId="0" borderId="0" xfId="0" applyNumberFormat="1" applyAlignment="1">
      <alignment horizontal="left"/>
    </xf>
    <xf numFmtId="0" fontId="0" fillId="0" borderId="0" xfId="0" applyAlignment="1">
      <alignment horizontal="left"/>
    </xf>
    <xf numFmtId="0" fontId="0" fillId="0" borderId="0" xfId="0" applyAlignment="1">
      <alignment horizontal="center" wrapText="1"/>
    </xf>
    <xf numFmtId="0" fontId="0" fillId="0" borderId="0" xfId="0" applyAlignment="1">
      <alignment horizontal="left"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0" fillId="0" borderId="0" xfId="0"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 xfId="0"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11" fontId="20" fillId="0" borderId="8" xfId="0" applyNumberFormat="1" applyFont="1" applyBorder="1" applyAlignment="1">
      <alignment horizontal="center" vertical="center"/>
    </xf>
    <xf numFmtId="11" fontId="20" fillId="0" borderId="0" xfId="0" applyNumberFormat="1" applyFont="1" applyAlignment="1">
      <alignment horizontal="center" vertical="center"/>
    </xf>
    <xf numFmtId="11" fontId="20" fillId="0" borderId="10" xfId="0" applyNumberFormat="1" applyFont="1" applyBorder="1" applyAlignment="1">
      <alignment horizontal="center" vertical="center"/>
    </xf>
    <xf numFmtId="11" fontId="2" fillId="0" borderId="11" xfId="0" applyNumberFormat="1" applyFont="1" applyBorder="1" applyAlignment="1">
      <alignment horizontal="center" vertical="center"/>
    </xf>
    <xf numFmtId="11" fontId="2" fillId="0" borderId="3" xfId="0" applyNumberFormat="1" applyFont="1" applyBorder="1" applyAlignment="1">
      <alignment horizontal="center" vertical="center"/>
    </xf>
    <xf numFmtId="11" fontId="2" fillId="0" borderId="5" xfId="0" applyNumberFormat="1" applyFont="1" applyBorder="1" applyAlignment="1">
      <alignment horizontal="center" vertical="center"/>
    </xf>
    <xf numFmtId="11" fontId="2" fillId="0" borderId="3" xfId="0" applyNumberFormat="1" applyFont="1" applyBorder="1" applyAlignment="1">
      <alignment horizontal="center" vertical="center" wrapText="1"/>
    </xf>
    <xf numFmtId="11" fontId="2" fillId="0" borderId="5" xfId="0" applyNumberFormat="1" applyFont="1" applyBorder="1" applyAlignment="1">
      <alignment horizontal="center" vertical="center" wrapText="1"/>
    </xf>
    <xf numFmtId="11" fontId="22" fillId="0" borderId="12" xfId="0" applyNumberFormat="1" applyFont="1" applyBorder="1" applyAlignment="1">
      <alignment horizontal="center" vertical="center"/>
    </xf>
    <xf numFmtId="11" fontId="22" fillId="0" borderId="13" xfId="0" applyNumberFormat="1" applyFont="1" applyBorder="1" applyAlignment="1">
      <alignment horizontal="center" vertical="center"/>
    </xf>
    <xf numFmtId="11" fontId="22" fillId="0" borderId="14" xfId="0" applyNumberFormat="1" applyFont="1" applyBorder="1" applyAlignment="1">
      <alignment horizontal="center" vertical="center"/>
    </xf>
    <xf numFmtId="2" fontId="14" fillId="0" borderId="0" xfId="0" applyNumberFormat="1" applyFont="1" applyAlignment="1">
      <alignment horizontal="left" vertical="center" wrapText="1"/>
    </xf>
    <xf numFmtId="2" fontId="8" fillId="0" borderId="0" xfId="0" applyNumberFormat="1" applyFont="1" applyAlignment="1">
      <alignment horizontal="center"/>
    </xf>
    <xf numFmtId="2" fontId="8" fillId="0" borderId="1" xfId="0" applyNumberFormat="1" applyFont="1" applyBorder="1" applyAlignment="1">
      <alignment horizontal="center"/>
    </xf>
    <xf numFmtId="2" fontId="0" fillId="0" borderId="0" xfId="0" applyNumberFormat="1" applyAlignment="1">
      <alignment horizontal="center"/>
    </xf>
    <xf numFmtId="2" fontId="0" fillId="0" borderId="1" xfId="0" applyNumberFormat="1" applyBorder="1" applyAlignment="1">
      <alignment horizontal="center"/>
    </xf>
    <xf numFmtId="11" fontId="2" fillId="0" borderId="7" xfId="0" applyNumberFormat="1" applyFont="1" applyBorder="1" applyAlignment="1">
      <alignment horizontal="center" vertical="center"/>
    </xf>
    <xf numFmtId="11" fontId="2" fillId="0" borderId="9" xfId="0" applyNumberFormat="1" applyFont="1" applyBorder="1" applyAlignment="1">
      <alignment horizontal="center" vertical="center"/>
    </xf>
    <xf numFmtId="0" fontId="14" fillId="0" borderId="0" xfId="0" applyFont="1" applyAlignment="1">
      <alignment horizontal="left" vertical="center" wrapText="1"/>
    </xf>
    <xf numFmtId="11" fontId="0" fillId="0" borderId="0" xfId="0" applyNumberFormat="1" applyAlignment="1">
      <alignment horizontal="center" vertical="center" wrapText="1"/>
    </xf>
    <xf numFmtId="11" fontId="2" fillId="2" borderId="11" xfId="0" applyNumberFormat="1" applyFont="1" applyFill="1" applyBorder="1" applyAlignment="1">
      <alignment horizontal="center" vertical="center"/>
    </xf>
    <xf numFmtId="11" fontId="2" fillId="2" borderId="3" xfId="0" applyNumberFormat="1" applyFont="1" applyFill="1" applyBorder="1" applyAlignment="1">
      <alignment horizontal="center" vertical="center"/>
    </xf>
    <xf numFmtId="11" fontId="2" fillId="2" borderId="5" xfId="0" applyNumberFormat="1" applyFont="1" applyFill="1" applyBorder="1" applyAlignment="1">
      <alignment horizontal="center" vertical="center"/>
    </xf>
    <xf numFmtId="11" fontId="2" fillId="0" borderId="12" xfId="0" applyNumberFormat="1" applyFont="1" applyBorder="1" applyAlignment="1">
      <alignment horizontal="center" vertical="center"/>
    </xf>
    <xf numFmtId="11" fontId="2" fillId="0" borderId="14" xfId="0" applyNumberFormat="1" applyFont="1" applyBorder="1" applyAlignment="1">
      <alignment horizontal="center" vertical="center"/>
    </xf>
    <xf numFmtId="11" fontId="2" fillId="0" borderId="2" xfId="0" applyNumberFormat="1" applyFont="1" applyBorder="1" applyAlignment="1">
      <alignment horizontal="center" vertical="center"/>
    </xf>
    <xf numFmtId="11" fontId="2" fillId="0" borderId="1" xfId="0" applyNumberFormat="1" applyFont="1" applyBorder="1" applyAlignment="1">
      <alignment horizontal="center" vertical="center"/>
    </xf>
    <xf numFmtId="11" fontId="12" fillId="0" borderId="2" xfId="0" applyNumberFormat="1" applyFont="1" applyBorder="1" applyAlignment="1">
      <alignment horizontal="center" vertical="center"/>
    </xf>
    <xf numFmtId="11" fontId="12" fillId="0" borderId="1" xfId="0" applyNumberFormat="1" applyFont="1" applyBorder="1" applyAlignment="1">
      <alignment horizontal="center" vertical="center"/>
    </xf>
    <xf numFmtId="11" fontId="2" fillId="5" borderId="11" xfId="0" applyNumberFormat="1" applyFont="1" applyFill="1" applyBorder="1" applyAlignment="1">
      <alignment horizontal="center" vertical="center"/>
    </xf>
    <xf numFmtId="11" fontId="2" fillId="5" borderId="3" xfId="0" applyNumberFormat="1" applyFont="1" applyFill="1" applyBorder="1" applyAlignment="1">
      <alignment horizontal="center" vertical="center"/>
    </xf>
    <xf numFmtId="11" fontId="2" fillId="5" borderId="5" xfId="0" applyNumberFormat="1" applyFont="1" applyFill="1" applyBorder="1" applyAlignment="1">
      <alignment horizontal="center" vertical="center"/>
    </xf>
    <xf numFmtId="11" fontId="0" fillId="0" borderId="0" xfId="0" applyNumberFormat="1" applyAlignment="1">
      <alignment horizontal="left" vertical="center" wrapText="1"/>
    </xf>
    <xf numFmtId="11" fontId="0" fillId="0" borderId="12" xfId="0" applyNumberFormat="1" applyBorder="1" applyAlignment="1">
      <alignment horizontal="center" vertical="center"/>
    </xf>
    <xf numFmtId="11" fontId="0" fillId="0" borderId="13" xfId="0" applyNumberFormat="1" applyBorder="1" applyAlignment="1">
      <alignment horizontal="center" vertical="center"/>
    </xf>
    <xf numFmtId="11" fontId="0" fillId="0" borderId="14" xfId="0" applyNumberFormat="1" applyBorder="1" applyAlignment="1">
      <alignment horizontal="center" vertical="center"/>
    </xf>
    <xf numFmtId="11" fontId="0" fillId="2" borderId="7" xfId="0" applyNumberFormat="1" applyFill="1" applyBorder="1" applyAlignment="1">
      <alignment horizontal="center"/>
    </xf>
    <xf numFmtId="11" fontId="0" fillId="2" borderId="2" xfId="0" applyNumberFormat="1" applyFill="1" applyBorder="1" applyAlignment="1">
      <alignment horizontal="center"/>
    </xf>
    <xf numFmtId="11" fontId="0" fillId="2" borderId="15" xfId="0" applyNumberFormat="1" applyFill="1" applyBorder="1" applyAlignment="1">
      <alignment horizontal="center"/>
    </xf>
    <xf numFmtId="11" fontId="0" fillId="0" borderId="11" xfId="0" applyNumberFormat="1" applyBorder="1" applyAlignment="1">
      <alignment horizontal="center"/>
    </xf>
    <xf numFmtId="11" fontId="0" fillId="0" borderId="3" xfId="0" applyNumberFormat="1" applyBorder="1" applyAlignment="1">
      <alignment horizontal="center"/>
    </xf>
    <xf numFmtId="11" fontId="0" fillId="0" borderId="5" xfId="0" applyNumberFormat="1" applyBorder="1" applyAlignment="1">
      <alignment horizontal="center"/>
    </xf>
    <xf numFmtId="11" fontId="0" fillId="0" borderId="0" xfId="0" applyNumberFormat="1" applyAlignment="1">
      <alignment horizontal="center"/>
    </xf>
    <xf numFmtId="11" fontId="0" fillId="0" borderId="10" xfId="0" applyNumberFormat="1" applyBorder="1" applyAlignment="1">
      <alignment horizontal="center"/>
    </xf>
    <xf numFmtId="11" fontId="0" fillId="0" borderId="7" xfId="0" applyNumberFormat="1" applyBorder="1" applyAlignment="1">
      <alignment horizontal="center"/>
    </xf>
    <xf numFmtId="11" fontId="0" fillId="0" borderId="2" xfId="0" applyNumberFormat="1" applyBorder="1" applyAlignment="1">
      <alignment horizontal="center"/>
    </xf>
    <xf numFmtId="11" fontId="0" fillId="0" borderId="15" xfId="0" applyNumberFormat="1" applyBorder="1" applyAlignment="1">
      <alignment horizontal="center"/>
    </xf>
    <xf numFmtId="11" fontId="0" fillId="5" borderId="7" xfId="0" applyNumberFormat="1" applyFill="1" applyBorder="1" applyAlignment="1">
      <alignment horizontal="center"/>
    </xf>
    <xf numFmtId="11" fontId="0" fillId="5" borderId="2" xfId="0" applyNumberFormat="1" applyFill="1" applyBorder="1" applyAlignment="1">
      <alignment horizontal="center"/>
    </xf>
    <xf numFmtId="11" fontId="0" fillId="5" borderId="15" xfId="0" applyNumberFormat="1" applyFill="1" applyBorder="1" applyAlignment="1">
      <alignment horizontal="center"/>
    </xf>
    <xf numFmtId="11" fontId="16" fillId="0" borderId="0" xfId="0" applyNumberFormat="1" applyFont="1" applyAlignment="1">
      <alignment horizontal="left" vertical="center" wrapText="1"/>
    </xf>
    <xf numFmtId="11" fontId="2" fillId="0" borderId="13" xfId="0" applyNumberFormat="1" applyFont="1" applyBorder="1" applyAlignment="1">
      <alignment horizontal="center" vertical="center"/>
    </xf>
    <xf numFmtId="11" fontId="0" fillId="0" borderId="8" xfId="0" applyNumberFormat="1" applyBorder="1" applyAlignment="1">
      <alignment horizontal="center"/>
    </xf>
    <xf numFmtId="11" fontId="2" fillId="0" borderId="15" xfId="0" applyNumberFormat="1" applyFont="1" applyBorder="1" applyAlignment="1">
      <alignment horizontal="center" vertical="center"/>
    </xf>
    <xf numFmtId="11" fontId="2" fillId="0" borderId="10" xfId="0" applyNumberFormat="1" applyFont="1" applyBorder="1" applyAlignment="1">
      <alignment horizontal="center" vertical="center"/>
    </xf>
    <xf numFmtId="11" fontId="2" fillId="0" borderId="4" xfId="0" applyNumberFormat="1" applyFont="1" applyBorder="1" applyAlignment="1">
      <alignment horizontal="center" vertical="center"/>
    </xf>
    <xf numFmtId="11" fontId="0" fillId="6" borderId="2" xfId="0" applyNumberFormat="1" applyFill="1" applyBorder="1" applyAlignment="1">
      <alignment horizontal="center"/>
    </xf>
    <xf numFmtId="11" fontId="0" fillId="6" borderId="15" xfId="0" applyNumberFormat="1" applyFill="1" applyBorder="1" applyAlignment="1">
      <alignment horizontal="center"/>
    </xf>
    <xf numFmtId="11" fontId="2" fillId="0" borderId="12" xfId="0" applyNumberFormat="1" applyFont="1" applyBorder="1" applyAlignment="1">
      <alignment horizontal="center" vertical="center" textRotation="255"/>
    </xf>
    <xf numFmtId="11" fontId="2" fillId="0" borderId="13" xfId="0" applyNumberFormat="1" applyFont="1" applyBorder="1" applyAlignment="1">
      <alignment horizontal="center" vertical="center" textRotation="255"/>
    </xf>
    <xf numFmtId="11" fontId="2" fillId="0" borderId="14" xfId="0" applyNumberFormat="1" applyFont="1" applyBorder="1" applyAlignment="1">
      <alignment horizontal="center" vertical="center" textRotation="255"/>
    </xf>
    <xf numFmtId="11" fontId="2" fillId="0" borderId="9" xfId="0" applyNumberFormat="1" applyFont="1" applyBorder="1" applyAlignment="1">
      <alignment horizontal="center" vertical="center" textRotation="255"/>
    </xf>
    <xf numFmtId="11" fontId="0" fillId="7" borderId="7" xfId="0" applyNumberFormat="1" applyFill="1" applyBorder="1" applyAlignment="1">
      <alignment horizontal="center"/>
    </xf>
    <xf numFmtId="11" fontId="0" fillId="7" borderId="2" xfId="0" applyNumberFormat="1" applyFill="1" applyBorder="1" applyAlignment="1">
      <alignment horizontal="center"/>
    </xf>
    <xf numFmtId="11" fontId="0" fillId="7" borderId="15" xfId="0" applyNumberFormat="1" applyFill="1" applyBorder="1" applyAlignment="1">
      <alignment horizontal="center"/>
    </xf>
    <xf numFmtId="11" fontId="0" fillId="0" borderId="11" xfId="0" applyNumberFormat="1" applyBorder="1" applyAlignment="1">
      <alignment horizontal="center" vertical="center"/>
    </xf>
    <xf numFmtId="11" fontId="0" fillId="0" borderId="3" xfId="0" applyNumberFormat="1" applyBorder="1" applyAlignment="1">
      <alignment horizontal="center" vertical="center"/>
    </xf>
    <xf numFmtId="11" fontId="0" fillId="0" borderId="5" xfId="0" applyNumberFormat="1" applyBorder="1"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9999FF"/>
      <color rgb="FFCCCCFF"/>
      <color rgb="FFFFCC99"/>
      <color rgb="FFFF9966"/>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Bryanna Wattier" id="{46F54B23-75FE-4B29-B4AC-1DA256783A0E}" userId="S::bwattie@clemson.edu::8c60aa61-ae6c-4b3f-9009-0f9bd1a18b0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06-10T15:10:34.76" personId="{46F54B23-75FE-4B29-B4AC-1DA256783A0E}" id="{5A1A2B42-F780-4513-9AF7-1FEA7C1F5477}">
    <text>Note that not all of these are in alphabetical order. This is the order the radionuclides were pulled from Paulillo et al. (2020). This order is consistent throughout the supplemental work</text>
  </threadedComment>
  <threadedComment ref="E4" dT="2024-06-03T00:33:07.53" personId="{46F54B23-75FE-4B29-B4AC-1DA256783A0E}" id="{509244AC-65FD-4BCB-BB11-486E8B753C2F}">
    <text>Distribution coefficient for suspended solids in freshwater</text>
  </threadedComment>
  <threadedComment ref="F4" dT="2024-06-03T00:33:23.67" personId="{46F54B23-75FE-4B29-B4AC-1DA256783A0E}" id="{5EB10428-0125-420F-B8FD-BDDDF3D6DD5B}">
    <text>Distribution coefficient for suspended solids in saltwater</text>
  </threadedComment>
  <threadedComment ref="G4" dT="2024-06-03T00:34:13.93" personId="{46F54B23-75FE-4B29-B4AC-1DA256783A0E}" id="{74138FA7-44ED-4B32-8B80-8BD78745AC70}">
    <text>Partitioning coefficient between sediment particles and water</text>
  </threadedComment>
  <threadedComment ref="H4" dT="2024-06-03T00:36:06.88" personId="{46F54B23-75FE-4B29-B4AC-1DA256783A0E}" id="{D29713FA-0481-4E6C-BB34-6C84E8E0511C}">
    <text>Partition coefficients between soil particles and water</text>
  </threadedComment>
</ThreadedComments>
</file>

<file path=xl/threadedComments/threadedComment2.xml><?xml version="1.0" encoding="utf-8"?>
<ThreadedComments xmlns="http://schemas.microsoft.com/office/spreadsheetml/2018/threadedcomments" xmlns:x="http://schemas.openxmlformats.org/spreadsheetml/2006/main">
  <threadedComment ref="B11" dT="2024-06-07T16:59:00.86" personId="{46F54B23-75FE-4B29-B4AC-1DA256783A0E}" id="{086DD13B-8B09-400C-8983-E89F946C986E}">
    <text>This is an average of "grain" and "green vegetable" as reported in Table 2.7 in the ExternE report</text>
  </threadedComment>
</ThreadedComments>
</file>

<file path=xl/threadedComments/threadedComment3.xml><?xml version="1.0" encoding="utf-8"?>
<ThreadedComments xmlns="http://schemas.microsoft.com/office/spreadsheetml/2018/threadedcomments" xmlns:x="http://schemas.openxmlformats.org/spreadsheetml/2006/main">
  <threadedComment ref="M9" dT="2024-06-03T01:04:58.44" personId="{46F54B23-75FE-4B29-B4AC-1DA256783A0E}" id="{A3475598-0CEF-4A91-970E-020FD225E500}">
    <text>This is an average of goat and sheep TFs (if both reported), or the single TF reported</text>
  </threadedComment>
  <threadedComment ref="X10" dT="2024-06-01T00:22:29.58" personId="{46F54B23-75FE-4B29-B4AC-1DA256783A0E}" id="{E9F6E977-BE9F-403E-AD96-64E30C9629B7}">
    <text>These are reported in ICRP Publication 119 and the only value reported is the one shown, unless otherwise noted</text>
  </threadedComment>
  <threadedComment ref="Y10" dT="2024-06-01T00:28:41.96" personId="{46F54B23-75FE-4B29-B4AC-1DA256783A0E}" id="{8A544F2D-AD54-4AD5-8ED1-B4BCFAE46AB4}">
    <text xml:space="preserve">When multiple lung absorption classes are listed for a radionuclide, the "default" (file.pdf (doe.gov) Table 5) class is used </text>
    <extLst>
      <x:ext xmlns:xltc2="http://schemas.microsoft.com/office/spreadsheetml/2020/threadedcomments2" uri="{F7C98A9C-CBB3-438F-8F68-D28B6AF4A901}">
        <xltc2:checksum>2459789397</xltc2:checksum>
        <xltc2:hyperlink startIndex="84" length="18" url="https://www.standards.doe.gov/standards-documents/1100/1196-astd-2022/@@images/file"/>
      </x:ext>
    </extLst>
  </threadedComment>
  <threadedComment ref="X29" dT="2024-06-01T00:23:05.14" personId="{46F54B23-75FE-4B29-B4AC-1DA256783A0E}" id="{F2E35DE3-9AC5-45E3-86F4-480F76F9A0B9}">
    <text>The more conservative value from ICRP Publication 119 was used: hexavalent form of chromium</text>
  </threadedComment>
  <threadedComment ref="X40" dT="2024-06-01T00:23:17.50" personId="{46F54B23-75FE-4B29-B4AC-1DA256783A0E}" id="{1BEEF204-E0A3-4E66-B98B-815006FC8FD5}">
    <text>The more conservative value from ICRP Publication 119 was used: inorganic mercury</text>
  </threadedComment>
  <threadedComment ref="X41" dT="2024-06-01T00:23:29.85" personId="{46F54B23-75FE-4B29-B4AC-1DA256783A0E}" id="{DC4A3724-C273-4997-A76F-6329BAF6581E}">
    <text>The more conservative value from ICRP Publication 119 was used: inorganic mercury</text>
  </threadedComment>
  <threadedComment ref="X42" dT="2024-06-01T00:23:41.11" personId="{46F54B23-75FE-4B29-B4AC-1DA256783A0E}" id="{3BE2EC87-234C-4A11-9FAE-7F08370D2E86}">
    <text>The more conservative value from ICRP Publication 119 was used: methyl mercury</text>
  </threadedComment>
  <threadedComment ref="X84" dT="2024-06-01T00:24:44.32" personId="{46F54B23-75FE-4B29-B4AC-1DA256783A0E}" id="{E3525B95-6ABA-494C-A5E7-B131034FAA9F}">
    <text>The more conservative value from ICRP Publication 119 was used: organic sulfur</text>
  </threadedComment>
  <threadedComment ref="Y122" dT="2024-05-13T17:19:49.44" personId="{46F54B23-75FE-4B29-B4AC-1DA256783A0E}" id="{4C50FC4A-68F0-4627-8F46-6ED1F03B638B}">
    <text>This is from ICRP Publication 119, but for worker exposure</text>
  </threadedComment>
  <threadedComment ref="Y123" dT="2024-05-02T15:19:03.53" personId="{46F54B23-75FE-4B29-B4AC-1DA256783A0E}" id="{8E9C8F9C-62FB-48FE-8C50-50FEA4D7AEAB}">
    <text>This is from ICRP Publication 137 part 3; it is for worker exposure</text>
  </threadedComment>
  <threadedComment ref="Y124" dT="2024-05-13T17:19:35.66" personId="{46F54B23-75FE-4B29-B4AC-1DA256783A0E}" id="{AD430139-86F8-4088-9D00-DF0DAB9EC5D4}">
    <text>This is from ICRP Publication 119, but for worker exposure</text>
  </threadedComment>
  <threadedComment ref="X129" dT="2024-05-02T15:17:31.94" personId="{46F54B23-75FE-4B29-B4AC-1DA256783A0E}" id="{85E2AAB1-8743-4735-B4A4-474E828F1D5F}">
    <text>Not listed in ICRP 119</text>
  </threadedComment>
  <threadedComment ref="Y129" dT="2024-05-02T15:17:56.88" personId="{46F54B23-75FE-4B29-B4AC-1DA256783A0E}" id="{6B7DC19A-B000-44F5-BD41-0E3DC17091F3}">
    <text>Not listed in ICRP 119</text>
  </threadedComment>
  <threadedComment ref="X130" dT="2024-05-02T15:17:35.92" personId="{46F54B23-75FE-4B29-B4AC-1DA256783A0E}" id="{E3139C26-6BD3-48C4-8CA9-D6F39A3BED2C}">
    <text>Not listed in ICRP 119</text>
  </threadedComment>
  <threadedComment ref="Y130" dT="2024-05-02T15:18:00.09" personId="{46F54B23-75FE-4B29-B4AC-1DA256783A0E}" id="{CAC70CCD-1435-40C7-B9C7-89D3B7706F87}">
    <text>Not listed in ICRP 119</text>
  </threadedComment>
  <threadedComment ref="Y131" dT="2024-05-02T15:18:03.77" personId="{46F54B23-75FE-4B29-B4AC-1DA256783A0E}" id="{1A86E181-458D-4E89-A15F-9873387D257B}">
    <text>Not listed in ICRP Publication 137 part 3</text>
  </threadedComment>
  <threadedComment ref="X134" dT="2024-05-02T15:17:42.61" personId="{46F54B23-75FE-4B29-B4AC-1DA256783A0E}" id="{E33DE601-A4FE-4950-8C94-5981F4309B45}">
    <text>Not listed in ICRP 119</text>
  </threadedComment>
  <threadedComment ref="Y134" dT="2024-05-02T15:18:06.88" personId="{46F54B23-75FE-4B29-B4AC-1DA256783A0E}" id="{B95C4B96-B118-41AA-AD63-F68708E6517C}">
    <text>Not listed in ICRP 119</text>
  </threadedComment>
  <threadedComment ref="X135" dT="2024-05-02T15:17:46.95" personId="{46F54B23-75FE-4B29-B4AC-1DA256783A0E}" id="{B8011AF4-73B6-4905-9382-EEF4A8A90677}">
    <text>Not listed in ICRP 119</text>
  </threadedComment>
  <threadedComment ref="Y135" dT="2024-05-02T15:18:10.05" personId="{46F54B23-75FE-4B29-B4AC-1DA256783A0E}" id="{5826DEDA-04FB-48F8-98B0-F1D7104BAAC1}">
    <text>Not listed in ICRP 119</text>
  </threadedComment>
  <threadedComment ref="X136" dT="2024-05-02T15:17:50.50" personId="{46F54B23-75FE-4B29-B4AC-1DA256783A0E}" id="{09B69F84-1BC6-46F5-A6C4-432F2093C054}">
    <text>Not listed in ICRP 119</text>
  </threadedComment>
  <threadedComment ref="Y136" dT="2024-05-02T15:18:13.04" personId="{46F54B23-75FE-4B29-B4AC-1DA256783A0E}" id="{1678FB14-8E20-41C6-9495-D9ACF8C7CB67}">
    <text>Not listed in ICRP 119</text>
  </threadedComment>
  <threadedComment ref="X137" dT="2024-05-02T15:17:53.55" personId="{46F54B23-75FE-4B29-B4AC-1DA256783A0E}" id="{43BDE62B-5777-44BB-A9E8-3708212EFD1C}">
    <text>Not listed in ICRP 119</text>
  </threadedComment>
  <threadedComment ref="Y137" dT="2024-05-02T15:18:18.31" personId="{46F54B23-75FE-4B29-B4AC-1DA256783A0E}" id="{2084BFDF-A347-4257-8C43-3FCEC1ACABAA}">
    <text>Not listed in ICRP 119</text>
  </threadedComment>
  <threadedComment ref="X138" dT="2024-05-07T17:04:08.15" personId="{46F54B23-75FE-4B29-B4AC-1DA256783A0E}" id="{0F981EA0-BA85-4C89-BC22-6DC02FCE6885}">
    <text>Not listed in ICRP 119</text>
  </threadedComment>
  <threadedComment ref="Y138" dT="2024-05-07T17:04:11.89" personId="{46F54B23-75FE-4B29-B4AC-1DA256783A0E}" id="{9A9C8101-FA25-4FDF-9BB7-D4691F24AD63}">
    <text>Not listed in ICRP 119</text>
  </threadedComment>
  <threadedComment ref="X140" dT="2024-05-13T17:15:52.39" personId="{46F54B23-75FE-4B29-B4AC-1DA256783A0E}" id="{4CF39BD7-64E7-4EEF-9788-CCDCF7E1554A}">
    <text>Not listed in ICRP 119</text>
  </threadedComment>
  <threadedComment ref="Y140" dT="2024-05-13T17:15:57.55" personId="{46F54B23-75FE-4B29-B4AC-1DA256783A0E}" id="{652D6C04-C023-4F1D-A6C1-EB968152DAB2}">
    <text>Not listed in ICRP 119</text>
  </threadedComment>
  <threadedComment ref="X141" dT="2024-05-13T17:16:26.05" personId="{46F54B23-75FE-4B29-B4AC-1DA256783A0E}" id="{23EBB54F-84E0-4DEB-96FE-A29CAFE21554}">
    <text>Not listed in ICRP 119</text>
  </threadedComment>
  <threadedComment ref="Y141" dT="2024-05-13T17:16:01.43" personId="{46F54B23-75FE-4B29-B4AC-1DA256783A0E}" id="{E430DB7E-A2D5-476F-8B56-26D5793AFA87}">
    <text>Not listed in ICRP 119</text>
  </threadedComment>
  <threadedComment ref="X142" dT="2024-05-13T17:16:29.22" personId="{46F54B23-75FE-4B29-B4AC-1DA256783A0E}" id="{D872CC6B-05CE-4CA5-B484-73C3AAF2321E}">
    <text>Not listed in ICRP 119</text>
  </threadedComment>
  <threadedComment ref="Y142" dT="2024-05-13T17:16:06.68" personId="{46F54B23-75FE-4B29-B4AC-1DA256783A0E}" id="{727BE3D6-2D02-4A3E-A053-243B08E6BA00}">
    <text>Not listed in ICRP 119</text>
  </threadedComment>
  <threadedComment ref="X144" dT="2024-05-13T17:16:33.02" personId="{46F54B23-75FE-4B29-B4AC-1DA256783A0E}" id="{1F2782D7-50F5-471F-9215-A4182873AA43}">
    <text>Not listed in ICRP 119</text>
  </threadedComment>
  <threadedComment ref="Y144" dT="2024-05-13T17:16:11.65" personId="{46F54B23-75FE-4B29-B4AC-1DA256783A0E}" id="{4C848594-A9D8-486F-BC20-45FF378DFC71}">
    <text>Not listed in ICRP 119</text>
  </threadedComment>
  <threadedComment ref="X146" dT="2024-05-13T17:16:36.34" personId="{46F54B23-75FE-4B29-B4AC-1DA256783A0E}" id="{BD3AE903-9502-4762-A2C7-E21FB56CE19C}">
    <text>Not listed in ICRP 119</text>
  </threadedComment>
  <threadedComment ref="Y146" dT="2024-05-13T17:16:15.63" personId="{46F54B23-75FE-4B29-B4AC-1DA256783A0E}" id="{6D006C28-B135-4171-A818-B4B4CA75FD93}">
    <text>Not listed in ICRP 119</text>
  </threadedComment>
  <threadedComment ref="X147" dT="2024-05-13T17:16:40.03" personId="{46F54B23-75FE-4B29-B4AC-1DA256783A0E}" id="{BB8C7C9F-7BCA-41F5-BCFF-361F2D1CFF47}">
    <text>Not listed in ICRP 119</text>
  </threadedComment>
  <threadedComment ref="Y147" dT="2024-05-13T17:16:19.00" personId="{46F54B23-75FE-4B29-B4AC-1DA256783A0E}" id="{BA78A5FC-67F7-4F4B-B75A-C98160818456}">
    <text>Not listed in ICRP 119</text>
  </threadedComment>
  <threadedComment ref="X148" dT="2024-05-13T17:16:43.27" personId="{46F54B23-75FE-4B29-B4AC-1DA256783A0E}" id="{ED2742E4-2C94-4DF5-8B32-09414CB81186}">
    <text>Not listed in ICRP 119</text>
  </threadedComment>
  <threadedComment ref="Y148" dT="2024-05-13T17:16:22.22" personId="{46F54B23-75FE-4B29-B4AC-1DA256783A0E}" id="{0F2FBD12-A932-4DAA-803A-A55D7FFBE74D}">
    <text>Not listed in ICRP 119</text>
  </threadedComment>
  <threadedComment ref="X150" dT="2024-06-07T14:57:14.49" personId="{46F54B23-75FE-4B29-B4AC-1DA256783A0E}" id="{BFBE56B5-B450-44EA-9BD6-3D35B48550AB}">
    <text>Not listed in ICRP Publication 119</text>
  </threadedComment>
  <threadedComment ref="Y150" dT="2024-06-07T14:57:26.57" personId="{46F54B23-75FE-4B29-B4AC-1DA256783A0E}" id="{52A007FF-50B7-4C92-B2D6-E3496E2BA637}">
    <text>Not listed in ICRP Publication 119</text>
  </threadedComment>
  <threadedComment ref="X154" dT="2024-05-13T17:17:35.24" personId="{46F54B23-75FE-4B29-B4AC-1DA256783A0E}" id="{09532321-EB8D-467B-A4CE-3EFDD70C2285}">
    <text>Not listed in ICRP 119</text>
  </threadedComment>
  <threadedComment ref="Y154" dT="2024-05-13T17:16:49.09" personId="{46F54B23-75FE-4B29-B4AC-1DA256783A0E}" id="{30E7F04C-242C-4E30-9312-006A596FFB99}">
    <text>Not listed in ICRP 119</text>
  </threadedComment>
  <threadedComment ref="X155" dT="2024-05-13T17:17:38.69" personId="{46F54B23-75FE-4B29-B4AC-1DA256783A0E}" id="{62CE0073-496B-41C1-9788-DBD3E198BC37}">
    <text>Not listed in ICRP 119</text>
  </threadedComment>
  <threadedComment ref="Y155" dT="2024-05-13T17:16:52.37" personId="{46F54B23-75FE-4B29-B4AC-1DA256783A0E}" id="{547CF7A5-43BD-4ADD-B1F5-358498891431}">
    <text>Not listed in ICRP 119</text>
  </threadedComment>
  <threadedComment ref="X156" dT="2024-05-13T17:17:41.79" personId="{46F54B23-75FE-4B29-B4AC-1DA256783A0E}" id="{1B48B297-949D-4E66-8C16-01F89D2B39E5}">
    <text>Not listed in ICRP 119</text>
  </threadedComment>
  <threadedComment ref="Y156" dT="2024-05-13T17:16:55.69" personId="{46F54B23-75FE-4B29-B4AC-1DA256783A0E}" id="{90470DB8-DA1F-4F39-94B1-E778404983EE}">
    <text>Not listed in ICRP 119</text>
  </threadedComment>
  <threadedComment ref="X157" dT="2024-05-13T17:17:45.15" personId="{46F54B23-75FE-4B29-B4AC-1DA256783A0E}" id="{ED91F672-E44A-4CF6-A8BD-1C287D77F73E}">
    <text>Not listed in ICRP 119</text>
  </threadedComment>
  <threadedComment ref="Y157" dT="2024-05-13T17:16:58.77" personId="{46F54B23-75FE-4B29-B4AC-1DA256783A0E}" id="{6DFA2E6B-5ED3-401E-86BA-96607ED2D4CE}">
    <text>Not listed in ICRP 119</text>
  </threadedComment>
  <threadedComment ref="Y159" dT="2024-05-13T17:18:03.23" personId="{46F54B23-75FE-4B29-B4AC-1DA256783A0E}" id="{0903C573-7816-4997-8289-C65F45B00C0D}">
    <text>Not listed in ICRP Publication 137 part 3</text>
  </threadedComment>
  <threadedComment ref="Y160" dT="2024-05-13T17:18:07.34" personId="{46F54B23-75FE-4B29-B4AC-1DA256783A0E}" id="{394BD252-F306-471F-887A-917D2D4C1069}">
    <text>Not listed in ICRP Publication 137 part 3</text>
  </threadedComment>
  <threadedComment ref="T161" dT="2024-05-13T17:18:19.62" personId="{46F54B23-75FE-4B29-B4AC-1DA256783A0E}" id="{9C6A0061-3B30-49D0-8ACB-CAFF4C331709}">
    <text>Not listed in ICRP Publication 137 part 3 or ICRP Publication 144</text>
  </threadedComment>
  <threadedComment ref="X165" dT="2024-05-13T17:17:30.54" personId="{46F54B23-75FE-4B29-B4AC-1DA256783A0E}" id="{F911E736-2EAF-4626-A3DA-598C8BDA04DA}">
    <text>Not listed in ICRP 119</text>
  </threadedComment>
  <threadedComment ref="Y165" dT="2024-05-13T17:17:02.55" personId="{46F54B23-75FE-4B29-B4AC-1DA256783A0E}" id="{4982168B-9411-43DE-A06E-BD6427055FB4}">
    <text>Not listed in ICRP 119</text>
  </threadedComment>
  <threadedComment ref="X166" dT="2024-05-13T17:17:21.22" personId="{46F54B23-75FE-4B29-B4AC-1DA256783A0E}" id="{8054FA35-4EAB-43AC-A352-A09771D9CB6E}">
    <text>Not listed in ICRP 119</text>
  </threadedComment>
  <threadedComment ref="Y166" dT="2024-05-13T17:17:05.84" personId="{46F54B23-75FE-4B29-B4AC-1DA256783A0E}" id="{A8BE0E79-A302-4BF1-B0A8-3C8D920E6F0E}">
    <text>Not listed in ICRP 119</text>
  </threadedComment>
  <threadedComment ref="X167" dT="2024-05-13T17:17:18.04" personId="{46F54B23-75FE-4B29-B4AC-1DA256783A0E}" id="{D3E9C4C4-4C7D-429C-A6E9-E600EC7880FC}">
    <text>Not listed in ICRP 119</text>
  </threadedComment>
  <threadedComment ref="Y167" dT="2024-05-13T17:17:13.05" personId="{46F54B23-75FE-4B29-B4AC-1DA256783A0E}" id="{AD6FA040-3522-4AFA-8180-89095CE253F0}">
    <text>Not listed in ICRP 119</text>
  </threadedComment>
  <threadedComment ref="Y169" dT="2024-05-13T17:19:57.57" personId="{46F54B23-75FE-4B29-B4AC-1DA256783A0E}" id="{36280051-05FA-4CB2-B11B-5CD4D370E8CA}">
    <text>This is from ICRP Publication 119, but for worker exposure</text>
  </threadedComment>
  <threadedComment ref="Y170" dT="2024-05-13T17:20:01.02" personId="{46F54B23-75FE-4B29-B4AC-1DA256783A0E}" id="{EB03285A-85ED-4BDB-9899-59E022419C92}">
    <text>This is from ICRP Publication 119, but for worker exposure</text>
  </threadedComment>
  <threadedComment ref="X171" dT="2024-05-16T12:48:04.70" personId="{46F54B23-75FE-4B29-B4AC-1DA256783A0E}" id="{CAC864F4-3B80-4320-8511-FF4C9FEA35E2}">
    <text xml:space="preserve">Not listed in ICRP Publication 119
</text>
  </threadedComment>
  <threadedComment ref="Y171" dT="2024-05-16T12:48:10.67" personId="{46F54B23-75FE-4B29-B4AC-1DA256783A0E}" id="{2F208537-64C8-4D14-8754-959528AA6219}">
    <text>Not listed in ICRP Publication 119</text>
  </threadedComment>
  <threadedComment ref="Y173" dT="2024-06-07T15:53:57.36" personId="{46F54B23-75FE-4B29-B4AC-1DA256783A0E}" id="{FF8F63B3-3208-4162-A043-5BE425B99BBF}">
    <text>This is from ICRP Publication 137 part 3; it is for worker exposure</text>
  </threadedComment>
</ThreadedComments>
</file>

<file path=xl/threadedComments/threadedComment4.xml><?xml version="1.0" encoding="utf-8"?>
<ThreadedComments xmlns="http://schemas.microsoft.com/office/spreadsheetml/2018/threadedcomments" xmlns:x="http://schemas.openxmlformats.org/spreadsheetml/2006/main">
  <threadedComment ref="C7" dT="2024-06-05T18:28:08.79" personId="{46F54B23-75FE-4B29-B4AC-1DA256783A0E}" id="{E73FFB8A-37D0-4733-BC34-273D4791851F}">
    <text>This data is from ICRP Publication 144</text>
  </threadedComment>
  <threadedComment ref="D7" dT="2024-06-05T18:28:13.08" personId="{46F54B23-75FE-4B29-B4AC-1DA256783A0E}" id="{F3FB04E0-6F30-4974-8F25-3B6877A854A8}">
    <text>This data is from ICRP Publication 144</text>
  </threadedComment>
  <threadedComment ref="E7" dT="2024-06-05T18:28:17.65" personId="{46F54B23-75FE-4B29-B4AC-1DA256783A0E}" id="{DE87B8AA-FE7A-43CC-A386-8F2FF4189BA7}">
    <text>This data is from ICRP Publication 144</text>
  </threadedComment>
  <threadedComment ref="F7" dT="2024-06-05T18:28:48.04" personId="{46F54B23-75FE-4B29-B4AC-1DA256783A0E}" id="{FC549727-19F1-4852-AF7A-72E12394FA70}">
    <text>This data is from ICRP Publication 119 for the public unless otherwise noted</text>
  </threadedComment>
  <threadedComment ref="G7" dT="2024-06-05T18:30:57.11" personId="{46F54B23-75FE-4B29-B4AC-1DA256783A0E}" id="{73576CEE-4C3F-46F3-BC44-6D50C5199437}">
    <text>These EDCs are from ICRP Publication 119</text>
  </threadedComment>
  <threadedComment ref="B15" dT="2024-06-07T15:41:07.97" personId="{46F54B23-75FE-4B29-B4AC-1DA256783A0E}" id="{8366D3F8-EA0A-4B04-A3C7-1CFFA85B3FAA}">
    <text>No EDCs listed in ICRP Publication 119 or 144</text>
  </threadedComment>
  <threadedComment ref="B23" dT="2024-06-07T15:40:36.34" personId="{46F54B23-75FE-4B29-B4AC-1DA256783A0E}" id="{6638DAD7-3431-48DE-95B8-78ABB6B232A9}">
    <text>Not listed in ICRP Publication 119 or 144</text>
  </threadedComment>
  <threadedComment ref="F43" dT="2024-06-07T15:52:03.33" personId="{46F54B23-75FE-4B29-B4AC-1DA256783A0E}" id="{E5C75BDB-E471-4AF6-A803-5F192CE84805}">
    <text xml:space="preserve">This is pulled from ICRP Publication 137 part 3, and is specific to worker exposure rather than the public; assumes the same 13 m3/day breathing rate as USEtox rather than the 28.8 m3/day (1.2 m3/hr) that the report reports </text>
  </threadedComment>
  <threadedComment ref="B44" dT="2024-06-07T15:40:16.12" personId="{46F54B23-75FE-4B29-B4AC-1DA256783A0E}" id="{DA71A3B3-C533-43CD-BCE4-C18EF34BEC98}">
    <text>Not listed in ICRP Publication 137 part 3 or ICRP Publication 144</text>
  </threadedComment>
  <threadedComment ref="F55" dT="2024-06-07T15:41:48.17" personId="{46F54B23-75FE-4B29-B4AC-1DA256783A0E}" id="{6A1A4133-EE12-4378-BE34-2808FE173C73}">
    <text>This is from ICRP Publication 119, but for worker exposure</text>
  </threadedComment>
  <threadedComment ref="F56" dT="2024-06-07T15:41:52.88" personId="{46F54B23-75FE-4B29-B4AC-1DA256783A0E}" id="{EA3A2E47-32C8-4513-B123-66469ED21B4B}">
    <text>This is from ICRP Publication 119, but for worker exposure</text>
  </threadedComment>
</ThreadedComments>
</file>

<file path=xl/threadedComments/threadedComment5.xml><?xml version="1.0" encoding="utf-8"?>
<ThreadedComments xmlns="http://schemas.microsoft.com/office/spreadsheetml/2018/threadedcomments" xmlns:x="http://schemas.openxmlformats.org/spreadsheetml/2006/main">
  <threadedComment ref="G10" dT="2024-06-10T15:02:41.17" personId="{46F54B23-75FE-4B29-B4AC-1DA256783A0E}" id="{02EDF86B-7567-4BB5-AB6E-AEB41E52D3A4}">
    <text>The "some" global indicates that the global is included if the impact is within a relative change of 25 compared to the continental impact</text>
  </threadedComment>
  <threadedComment ref="R11" dT="2024-06-03T01:51:20.39" personId="{46F54B23-75FE-4B29-B4AC-1DA256783A0E}" id="{2DE036CC-C4DB-4A0F-9BF9-799C1516E024}">
    <text>The CFs calculated when global is included if the impact is within 25% relative change of the continental impact</text>
  </threadedComment>
  <threadedComment ref="C12" dT="2024-06-10T14:55:02.30" personId="{46F54B23-75FE-4B29-B4AC-1DA256783A0E}" id="{C479E0F7-2C07-4170-BC6E-A3440D506DB3}">
    <text>Note that this includes continental, urban, and indoor scales</text>
  </threadedComment>
  <threadedComment ref="D12" dT="2024-06-10T14:55:33.06" personId="{46F54B23-75FE-4B29-B4AC-1DA256783A0E}" id="{696627B2-8CBE-4F61-B155-106450E5F42D}">
    <text>Note that this includes only the global scale</text>
  </threadedComment>
</ThreadedComments>
</file>

<file path=xl/threadedComments/threadedComment6.xml><?xml version="1.0" encoding="utf-8"?>
<ThreadedComments xmlns="http://schemas.microsoft.com/office/spreadsheetml/2018/threadedcomments" xmlns:x="http://schemas.openxmlformats.org/spreadsheetml/2006/main">
  <threadedComment ref="C8" dT="2024-06-05T18:28:08.79" personId="{46F54B23-75FE-4B29-B4AC-1DA256783A0E}" id="{FFE907E8-D446-40B0-90FF-31A5EBF6C4CF}">
    <text>This data is from ICRP Publication 144</text>
  </threadedComment>
  <threadedComment ref="D8" dT="2024-06-05T18:28:13.08" personId="{46F54B23-75FE-4B29-B4AC-1DA256783A0E}" id="{6278A5B3-CDA3-416E-BCCA-92A5C10BB737}">
    <text>This data is from ICRP Publication 144</text>
  </threadedComment>
  <threadedComment ref="E8" dT="2024-06-05T18:28:17.65" personId="{46F54B23-75FE-4B29-B4AC-1DA256783A0E}" id="{4C45888A-B172-4B68-B8CB-C14F9184F489}">
    <text>This data is from ICRP Publication 144</text>
  </threadedComment>
  <threadedComment ref="F8" dT="2024-06-05T18:28:48.04" personId="{46F54B23-75FE-4B29-B4AC-1DA256783A0E}" id="{78E9C723-4627-466D-9889-67B05080DFD4}">
    <text>This data is from ICRP Publication 119 for the public unless otherwise noted</text>
  </threadedComment>
  <threadedComment ref="G8" dT="2024-06-05T18:30:57.11" personId="{46F54B23-75FE-4B29-B4AC-1DA256783A0E}" id="{4CEE2526-554B-4D08-A04F-55F866C85370}">
    <text>These EDCs are from ICRP Publication 119</text>
  </threadedComment>
  <threadedComment ref="J9" dT="2024-06-05T18:13:56.63" personId="{46F54B23-75FE-4B29-B4AC-1DA256783A0E}" id="{833DF631-487F-48FB-8DED-D265EAC45D4E}">
    <text>Note that this EDC incorrectly had the units "[(Sv∙m3)/(Bq∙y)]" listed</text>
  </threadedComment>
  <threadedComment ref="K9" dT="2024-06-05T18:14:05.75" personId="{46F54B23-75FE-4B29-B4AC-1DA256783A0E}" id="{B4AE01FF-78D4-460A-BD77-ADBF231A21D1}">
    <text>Note that this EDC incorrectly had the units "[(Sv∙m3)/(Bq∙y)]" listed</text>
  </threadedComment>
  <threadedComment ref="F120" dT="2024-06-05T18:32:25.34" personId="{46F54B23-75FE-4B29-B4AC-1DA256783A0E}" id="{49F8E3EA-F555-4366-BD69-673F669FBD60}">
    <text xml:space="preserve">This EDC is pulled from ICRP Publication 119, but for worker inhalation rather than the public </text>
  </threadedComment>
  <threadedComment ref="F121" dT="2024-06-05T18:31:35.12" personId="{46F54B23-75FE-4B29-B4AC-1DA256783A0E}" id="{27B23337-89A9-407F-84D2-6ED5EAF1BEF8}">
    <text xml:space="preserve">This is pulled from ICRP Publication 137 part 3, and is specific to worker exposure rather than the public; assumes the same 13 m3/day breathing rate as USEtox rather than the 28.8 m3/day (1.2 m3/hr) that the report reports </text>
  </threadedComment>
  <threadedComment ref="F122" dT="2024-06-05T18:32:29.40" personId="{46F54B23-75FE-4B29-B4AC-1DA256783A0E}" id="{179799C8-A664-4F50-ADEF-0E960BD95F2E}">
    <text xml:space="preserve">This EDC is pulled from ICRP Publication 119, but for worker inhalation rather than the public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1F36-2AED-41D3-B240-03438BA7901E}">
  <dimension ref="A1:N19"/>
  <sheetViews>
    <sheetView workbookViewId="0">
      <selection activeCell="C21" sqref="C21"/>
    </sheetView>
  </sheetViews>
  <sheetFormatPr defaultRowHeight="14.25" x14ac:dyDescent="0.45"/>
  <cols>
    <col min="6" max="6" width="9.46484375" customWidth="1"/>
    <col min="9" max="9" width="10" customWidth="1"/>
  </cols>
  <sheetData>
    <row r="1" spans="1:14" ht="14.55" customHeight="1" x14ac:dyDescent="0.45">
      <c r="A1" s="184" t="s">
        <v>390</v>
      </c>
      <c r="B1" s="184"/>
      <c r="C1" s="184"/>
      <c r="D1" s="184"/>
      <c r="E1" s="184"/>
      <c r="F1" s="184"/>
      <c r="G1" s="184"/>
      <c r="H1" s="184"/>
      <c r="I1" s="184"/>
      <c r="J1" s="184"/>
      <c r="K1" s="184"/>
      <c r="L1" s="184"/>
      <c r="M1" s="184"/>
      <c r="N1" s="184"/>
    </row>
    <row r="2" spans="1:14" ht="14.55" customHeight="1" x14ac:dyDescent="0.45">
      <c r="A2" s="184"/>
      <c r="B2" s="184"/>
      <c r="C2" s="184"/>
      <c r="D2" s="184"/>
      <c r="E2" s="184"/>
      <c r="F2" s="184"/>
      <c r="G2" s="184"/>
      <c r="H2" s="184"/>
      <c r="I2" s="184"/>
      <c r="J2" s="184"/>
      <c r="K2" s="184"/>
      <c r="L2" s="184"/>
      <c r="M2" s="184"/>
      <c r="N2" s="184"/>
    </row>
    <row r="3" spans="1:14" x14ac:dyDescent="0.45">
      <c r="A3" s="184"/>
      <c r="B3" s="184"/>
      <c r="C3" s="184"/>
      <c r="D3" s="184"/>
      <c r="E3" s="184"/>
      <c r="F3" s="184"/>
      <c r="G3" s="184"/>
      <c r="H3" s="184"/>
      <c r="I3" s="184"/>
      <c r="J3" s="184"/>
      <c r="K3" s="184"/>
      <c r="L3" s="184"/>
      <c r="M3" s="184"/>
      <c r="N3" s="184"/>
    </row>
    <row r="4" spans="1:14" x14ac:dyDescent="0.45">
      <c r="A4" s="184"/>
      <c r="B4" s="184"/>
      <c r="C4" s="184"/>
      <c r="D4" s="184"/>
      <c r="E4" s="184"/>
      <c r="F4" s="184"/>
      <c r="G4" s="184"/>
      <c r="H4" s="184"/>
      <c r="I4" s="184"/>
      <c r="J4" s="184"/>
      <c r="K4" s="184"/>
      <c r="L4" s="184"/>
      <c r="M4" s="184"/>
      <c r="N4" s="184"/>
    </row>
    <row r="5" spans="1:14" ht="14.55" customHeight="1" x14ac:dyDescent="0.45">
      <c r="A5" s="46"/>
      <c r="B5" s="46"/>
      <c r="C5" s="46"/>
      <c r="D5" s="46"/>
      <c r="E5" s="46"/>
      <c r="F5" s="46"/>
      <c r="G5" s="46"/>
      <c r="H5" s="46"/>
      <c r="I5" s="46"/>
      <c r="J5" s="46"/>
      <c r="K5" s="46"/>
      <c r="L5" s="46"/>
      <c r="M5" s="46"/>
      <c r="N5" s="46"/>
    </row>
    <row r="6" spans="1:14" x14ac:dyDescent="0.45">
      <c r="A6" s="46"/>
      <c r="B6" s="46"/>
      <c r="C6" s="46"/>
      <c r="D6" s="46"/>
      <c r="E6" s="46"/>
      <c r="F6" s="46"/>
      <c r="G6" s="46"/>
      <c r="H6" s="46"/>
      <c r="I6" s="46"/>
      <c r="J6" s="46"/>
      <c r="K6" s="46"/>
      <c r="L6" s="46"/>
      <c r="M6" s="46"/>
      <c r="N6" s="46"/>
    </row>
    <row r="7" spans="1:14" ht="14.55" customHeight="1" x14ac:dyDescent="0.45">
      <c r="A7" s="178" t="s">
        <v>402</v>
      </c>
      <c r="B7" s="185" t="s">
        <v>398</v>
      </c>
      <c r="C7" s="185"/>
      <c r="D7" s="185"/>
      <c r="E7" s="185"/>
      <c r="F7" s="185"/>
      <c r="G7" s="176"/>
      <c r="H7" s="176"/>
      <c r="I7" s="176"/>
      <c r="J7" s="176"/>
      <c r="K7" s="176"/>
      <c r="L7" s="176"/>
      <c r="M7" s="176"/>
      <c r="N7" s="46"/>
    </row>
    <row r="8" spans="1:14" x14ac:dyDescent="0.45">
      <c r="A8" s="178" t="s">
        <v>403</v>
      </c>
      <c r="B8" s="183" t="s">
        <v>397</v>
      </c>
      <c r="C8" s="183"/>
      <c r="D8" s="183"/>
      <c r="E8" s="183"/>
      <c r="F8" s="183"/>
      <c r="G8" s="183"/>
      <c r="H8" s="177"/>
      <c r="I8" s="177"/>
      <c r="J8" s="177"/>
      <c r="K8" s="177"/>
      <c r="L8" s="177"/>
      <c r="M8" s="177"/>
    </row>
    <row r="9" spans="1:14" x14ac:dyDescent="0.45">
      <c r="A9" s="178" t="s">
        <v>404</v>
      </c>
      <c r="B9" s="183" t="s">
        <v>401</v>
      </c>
      <c r="C9" s="183"/>
      <c r="D9" s="183"/>
      <c r="E9" s="177"/>
      <c r="F9" s="177"/>
      <c r="G9" s="177"/>
      <c r="H9" s="177"/>
      <c r="I9" s="177"/>
      <c r="J9" s="177"/>
      <c r="K9" s="177"/>
      <c r="L9" s="177"/>
      <c r="M9" s="177"/>
    </row>
    <row r="10" spans="1:14" x14ac:dyDescent="0.45">
      <c r="A10" s="178" t="s">
        <v>405</v>
      </c>
      <c r="B10" s="183" t="s">
        <v>396</v>
      </c>
      <c r="C10" s="183"/>
      <c r="D10" s="183"/>
      <c r="E10" s="177"/>
      <c r="F10" s="177"/>
      <c r="G10" s="177"/>
      <c r="H10" s="177"/>
      <c r="I10" s="177"/>
      <c r="J10" s="177"/>
      <c r="K10" s="177"/>
      <c r="L10" s="177"/>
      <c r="M10" s="177"/>
    </row>
    <row r="11" spans="1:14" x14ac:dyDescent="0.45">
      <c r="A11" s="178" t="s">
        <v>406</v>
      </c>
      <c r="B11" s="183" t="s">
        <v>400</v>
      </c>
      <c r="C11" s="183"/>
      <c r="D11" s="183"/>
      <c r="E11" s="183"/>
      <c r="F11" s="183"/>
      <c r="G11" s="183"/>
      <c r="H11" s="177"/>
      <c r="I11" s="177"/>
      <c r="J11" s="177"/>
      <c r="K11" s="177"/>
      <c r="L11" s="177"/>
      <c r="M11" s="177"/>
    </row>
    <row r="12" spans="1:14" x14ac:dyDescent="0.45">
      <c r="A12" s="178" t="s">
        <v>407</v>
      </c>
      <c r="B12" s="183" t="s">
        <v>395</v>
      </c>
      <c r="C12" s="183"/>
      <c r="D12" s="183"/>
      <c r="E12" s="183"/>
      <c r="F12" s="177"/>
      <c r="G12" s="177"/>
      <c r="H12" s="177"/>
      <c r="I12" s="177"/>
      <c r="J12" s="177"/>
      <c r="K12" s="177"/>
      <c r="L12" s="177"/>
      <c r="M12" s="177"/>
    </row>
    <row r="13" spans="1:14" x14ac:dyDescent="0.45">
      <c r="A13" s="178" t="s">
        <v>408</v>
      </c>
      <c r="B13" s="183" t="s">
        <v>399</v>
      </c>
      <c r="C13" s="183"/>
      <c r="D13" s="183"/>
      <c r="E13" s="183"/>
      <c r="F13" s="183"/>
      <c r="G13" s="183"/>
      <c r="H13" s="183"/>
      <c r="I13" s="183"/>
      <c r="J13" s="183"/>
      <c r="K13" s="183"/>
      <c r="L13" s="183"/>
      <c r="M13" s="183"/>
    </row>
    <row r="14" spans="1:14" x14ac:dyDescent="0.45">
      <c r="A14" s="178" t="s">
        <v>409</v>
      </c>
      <c r="B14" s="183" t="s">
        <v>421</v>
      </c>
      <c r="C14" s="183"/>
      <c r="D14" s="183"/>
      <c r="E14" s="183"/>
      <c r="F14" s="183"/>
      <c r="G14" s="183"/>
      <c r="H14" s="183"/>
      <c r="I14" s="177"/>
      <c r="J14" s="177"/>
      <c r="K14" s="177"/>
      <c r="L14" s="177"/>
      <c r="M14" s="177"/>
    </row>
    <row r="15" spans="1:14" x14ac:dyDescent="0.45">
      <c r="A15" s="178" t="s">
        <v>410</v>
      </c>
      <c r="B15" s="183" t="s">
        <v>394</v>
      </c>
      <c r="C15" s="183"/>
      <c r="D15" s="183"/>
      <c r="E15" s="183"/>
      <c r="F15" s="183"/>
      <c r="G15" s="183"/>
      <c r="H15" s="177"/>
      <c r="I15" s="177"/>
      <c r="J15" s="177"/>
      <c r="K15" s="177"/>
      <c r="L15" s="177"/>
      <c r="M15" s="177"/>
    </row>
    <row r="16" spans="1:14" x14ac:dyDescent="0.45">
      <c r="A16" s="178" t="s">
        <v>411</v>
      </c>
      <c r="B16" s="183" t="s">
        <v>393</v>
      </c>
      <c r="C16" s="183"/>
      <c r="D16" s="183"/>
      <c r="E16" s="183"/>
      <c r="F16" s="183"/>
      <c r="G16" s="177"/>
      <c r="H16" s="177"/>
      <c r="I16" s="177"/>
      <c r="J16" s="177"/>
      <c r="K16" s="177"/>
      <c r="L16" s="177"/>
      <c r="M16" s="177"/>
    </row>
    <row r="17" spans="1:13" x14ac:dyDescent="0.45">
      <c r="A17" s="178" t="s">
        <v>412</v>
      </c>
      <c r="B17" s="183" t="s">
        <v>392</v>
      </c>
      <c r="C17" s="183"/>
      <c r="D17" s="183"/>
      <c r="E17" s="183"/>
      <c r="F17" s="183"/>
      <c r="G17" s="183"/>
      <c r="H17" s="183"/>
      <c r="J17" s="177"/>
      <c r="K17" s="177"/>
      <c r="L17" s="177"/>
      <c r="M17" s="177"/>
    </row>
    <row r="18" spans="1:13" x14ac:dyDescent="0.45">
      <c r="A18" s="178" t="s">
        <v>413</v>
      </c>
      <c r="B18" s="183" t="s">
        <v>391</v>
      </c>
      <c r="C18" s="183"/>
      <c r="D18" s="183"/>
      <c r="E18" s="183"/>
      <c r="F18" s="183"/>
      <c r="G18" s="183"/>
      <c r="H18" s="183"/>
      <c r="I18" s="183"/>
      <c r="J18" s="177"/>
      <c r="K18" s="177"/>
      <c r="L18" s="177"/>
      <c r="M18" s="177"/>
    </row>
    <row r="19" spans="1:13" x14ac:dyDescent="0.45">
      <c r="A19" s="178"/>
      <c r="J19" s="177"/>
      <c r="K19" s="177"/>
      <c r="L19" s="177"/>
      <c r="M19" s="177"/>
    </row>
  </sheetData>
  <mergeCells count="13">
    <mergeCell ref="A1:N4"/>
    <mergeCell ref="B7:F7"/>
    <mergeCell ref="B8:G8"/>
    <mergeCell ref="B10:D10"/>
    <mergeCell ref="B12:E12"/>
    <mergeCell ref="B18:I18"/>
    <mergeCell ref="B9:D9"/>
    <mergeCell ref="B11:G11"/>
    <mergeCell ref="B13:M13"/>
    <mergeCell ref="B14:H14"/>
    <mergeCell ref="B15:G15"/>
    <mergeCell ref="B16:F16"/>
    <mergeCell ref="B17:H17"/>
  </mergeCells>
  <phoneticPr fontId="2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17E4-48D0-4E36-B8F7-467D0A9D9A53}">
  <dimension ref="A1:S118"/>
  <sheetViews>
    <sheetView zoomScale="61" workbookViewId="0">
      <selection activeCell="B3" sqref="B3"/>
    </sheetView>
  </sheetViews>
  <sheetFormatPr defaultRowHeight="14.25" x14ac:dyDescent="0.45"/>
  <cols>
    <col min="2" max="2" width="11.33203125" customWidth="1"/>
    <col min="3" max="3" width="10.796875" customWidth="1"/>
    <col min="5" max="5" width="14.73046875" customWidth="1"/>
    <col min="6" max="6" width="13.796875" customWidth="1"/>
  </cols>
  <sheetData>
    <row r="1" spans="1:19" ht="19.5" customHeight="1" x14ac:dyDescent="0.45">
      <c r="A1" s="188" t="s">
        <v>374</v>
      </c>
      <c r="B1" s="188"/>
      <c r="C1" s="188"/>
      <c r="D1" s="188"/>
      <c r="E1" s="188"/>
      <c r="F1" s="188"/>
      <c r="G1" s="188"/>
      <c r="H1" s="188"/>
      <c r="I1" s="188"/>
      <c r="J1" s="188"/>
      <c r="K1" s="188"/>
      <c r="L1" s="188"/>
      <c r="M1" s="188"/>
      <c r="N1" s="188"/>
      <c r="O1" s="188"/>
      <c r="P1" s="188"/>
      <c r="Q1" s="188"/>
      <c r="R1" s="188"/>
      <c r="S1" s="188"/>
    </row>
    <row r="2" spans="1:19" ht="26" customHeight="1" x14ac:dyDescent="0.45">
      <c r="A2" s="188"/>
      <c r="B2" s="188"/>
      <c r="C2" s="188"/>
      <c r="D2" s="188"/>
      <c r="E2" s="188"/>
      <c r="F2" s="188"/>
      <c r="G2" s="188"/>
      <c r="H2" s="188"/>
      <c r="I2" s="188"/>
      <c r="J2" s="188"/>
      <c r="K2" s="188"/>
      <c r="L2" s="188"/>
      <c r="M2" s="188"/>
      <c r="N2" s="188"/>
      <c r="O2" s="188"/>
      <c r="P2" s="188"/>
      <c r="Q2" s="188"/>
      <c r="R2" s="188"/>
      <c r="S2" s="188"/>
    </row>
    <row r="3" spans="1:19" ht="26.65" x14ac:dyDescent="0.85">
      <c r="A3" s="2"/>
      <c r="B3" s="81" t="s">
        <v>350</v>
      </c>
    </row>
    <row r="4" spans="1:19" ht="15.75" x14ac:dyDescent="0.55000000000000004">
      <c r="B4" s="186" t="s">
        <v>1</v>
      </c>
      <c r="C4" s="90" t="s">
        <v>348</v>
      </c>
      <c r="D4" s="90" t="s">
        <v>14</v>
      </c>
      <c r="E4" s="90" t="s">
        <v>15</v>
      </c>
      <c r="F4" s="90" t="s">
        <v>16</v>
      </c>
      <c r="G4" s="90" t="s">
        <v>17</v>
      </c>
      <c r="H4" s="91" t="s">
        <v>18</v>
      </c>
    </row>
    <row r="5" spans="1:19" x14ac:dyDescent="0.45">
      <c r="B5" s="187"/>
      <c r="C5" s="92" t="s">
        <v>19</v>
      </c>
      <c r="D5" s="92" t="s">
        <v>13</v>
      </c>
      <c r="E5" s="92" t="s">
        <v>20</v>
      </c>
      <c r="F5" s="92" t="s">
        <v>20</v>
      </c>
      <c r="G5" s="92" t="s">
        <v>20</v>
      </c>
      <c r="H5" s="93" t="s">
        <v>20</v>
      </c>
    </row>
    <row r="6" spans="1:19" x14ac:dyDescent="0.45">
      <c r="B6" s="96" t="s">
        <v>33</v>
      </c>
      <c r="C6" s="94">
        <v>9.9999999999999995E-21</v>
      </c>
      <c r="D6" s="94" t="s">
        <v>21</v>
      </c>
      <c r="E6" s="94">
        <v>60000</v>
      </c>
      <c r="F6" s="94">
        <v>2000000</v>
      </c>
      <c r="G6" s="94"/>
      <c r="H6" s="95">
        <v>1700</v>
      </c>
    </row>
    <row r="7" spans="1:19" x14ac:dyDescent="0.45">
      <c r="B7" s="97" t="s">
        <v>34</v>
      </c>
      <c r="C7" s="82">
        <v>9.9999999999999995E-21</v>
      </c>
      <c r="D7" s="82" t="s">
        <v>21</v>
      </c>
      <c r="E7" s="82">
        <v>95000</v>
      </c>
      <c r="F7" s="82">
        <v>10000</v>
      </c>
      <c r="G7" s="82">
        <v>3981.0717055349769</v>
      </c>
      <c r="H7" s="83">
        <v>380</v>
      </c>
    </row>
    <row r="8" spans="1:19" x14ac:dyDescent="0.45">
      <c r="B8" s="97" t="s">
        <v>35</v>
      </c>
      <c r="C8" s="82">
        <v>9.9999999999999995E-21</v>
      </c>
      <c r="D8" s="82">
        <v>2.8567319990228317E-38</v>
      </c>
      <c r="E8" s="82">
        <v>210000</v>
      </c>
      <c r="F8" s="82">
        <v>2000000</v>
      </c>
      <c r="G8" s="82"/>
      <c r="H8" s="83">
        <v>2600</v>
      </c>
    </row>
    <row r="9" spans="1:19" x14ac:dyDescent="0.45">
      <c r="B9" s="97" t="s">
        <v>36</v>
      </c>
      <c r="C9" s="82">
        <v>9.9999999999999995E-21</v>
      </c>
      <c r="D9" s="82" t="s">
        <v>21</v>
      </c>
      <c r="E9" s="82">
        <v>7943.2823472428154</v>
      </c>
      <c r="F9" s="82">
        <v>2000</v>
      </c>
      <c r="G9" s="82">
        <v>251.18864315095806</v>
      </c>
      <c r="H9" s="83">
        <v>550</v>
      </c>
    </row>
    <row r="10" spans="1:19" x14ac:dyDescent="0.45">
      <c r="B10" s="97" t="s">
        <v>37</v>
      </c>
      <c r="C10" s="82">
        <v>9.9999999999999995E-21</v>
      </c>
      <c r="D10" s="82" t="s">
        <v>21</v>
      </c>
      <c r="E10" s="82">
        <v>40000</v>
      </c>
      <c r="F10" s="82">
        <v>20000000</v>
      </c>
      <c r="G10" s="82"/>
      <c r="H10" s="83">
        <v>210</v>
      </c>
    </row>
    <row r="11" spans="1:19" x14ac:dyDescent="0.45">
      <c r="B11" s="97" t="s">
        <v>38</v>
      </c>
      <c r="C11" s="82">
        <v>9.9999999999999995E-21</v>
      </c>
      <c r="D11" s="82">
        <v>2.5011381635786636E-53</v>
      </c>
      <c r="E11" s="82">
        <v>95000</v>
      </c>
      <c r="F11" s="82">
        <v>10000</v>
      </c>
      <c r="G11" s="82"/>
      <c r="H11" s="83">
        <v>380</v>
      </c>
    </row>
    <row r="12" spans="1:19" x14ac:dyDescent="0.45">
      <c r="B12" s="97" t="s">
        <v>39</v>
      </c>
      <c r="C12" s="82">
        <v>9.9999999999999995E-21</v>
      </c>
      <c r="D12" s="82" t="s">
        <v>21</v>
      </c>
      <c r="E12" s="82">
        <v>5000</v>
      </c>
      <c r="F12" s="82">
        <v>2000</v>
      </c>
      <c r="G12" s="82"/>
      <c r="H12" s="83">
        <v>480</v>
      </c>
    </row>
    <row r="13" spans="1:19" x14ac:dyDescent="0.45">
      <c r="B13" s="97" t="s">
        <v>40</v>
      </c>
      <c r="C13" s="82">
        <v>9.9999999999999995E-21</v>
      </c>
      <c r="D13" s="82" t="s">
        <v>21</v>
      </c>
      <c r="E13" s="82">
        <v>5000</v>
      </c>
      <c r="F13" s="82">
        <v>2000</v>
      </c>
      <c r="G13" s="82"/>
      <c r="H13" s="83">
        <v>480</v>
      </c>
    </row>
    <row r="14" spans="1:19" x14ac:dyDescent="0.45">
      <c r="B14" s="97" t="s">
        <v>41</v>
      </c>
      <c r="C14" s="82">
        <v>9.9999999999999995E-21</v>
      </c>
      <c r="D14" s="82" t="s">
        <v>21</v>
      </c>
      <c r="E14" s="82">
        <v>5000</v>
      </c>
      <c r="F14" s="82">
        <v>2000</v>
      </c>
      <c r="G14" s="82"/>
      <c r="H14" s="83">
        <v>480</v>
      </c>
    </row>
    <row r="15" spans="1:19" x14ac:dyDescent="0.45">
      <c r="B15" s="97" t="s">
        <v>42</v>
      </c>
      <c r="C15" s="82">
        <v>40.518638573743921</v>
      </c>
      <c r="D15" s="82" t="s">
        <v>21</v>
      </c>
      <c r="E15" s="82">
        <v>4400</v>
      </c>
      <c r="F15" s="82">
        <v>70</v>
      </c>
      <c r="G15" s="82"/>
      <c r="H15" s="83">
        <v>55</v>
      </c>
    </row>
    <row r="16" spans="1:19" x14ac:dyDescent="0.45">
      <c r="B16" s="97" t="s">
        <v>43</v>
      </c>
      <c r="C16" s="82">
        <v>9.9999999999999995E-21</v>
      </c>
      <c r="D16" s="82">
        <v>3.0568100770655766E-9</v>
      </c>
      <c r="E16" s="82">
        <v>79432.823472428237</v>
      </c>
      <c r="F16" s="82">
        <v>30000</v>
      </c>
      <c r="G16" s="82">
        <v>1995.2623149688804</v>
      </c>
      <c r="H16" s="83">
        <v>501.18723362727269</v>
      </c>
    </row>
    <row r="17" spans="2:8" x14ac:dyDescent="0.45">
      <c r="B17" s="97" t="s">
        <v>44</v>
      </c>
      <c r="C17" s="82">
        <v>9.9999999999999995E-21</v>
      </c>
      <c r="D17" s="82">
        <v>1.4181148649241662E-62</v>
      </c>
      <c r="E17" s="82">
        <v>220000</v>
      </c>
      <c r="F17" s="82">
        <v>3000000</v>
      </c>
      <c r="G17" s="82"/>
      <c r="H17" s="83">
        <v>1200</v>
      </c>
    </row>
    <row r="18" spans="2:8" x14ac:dyDescent="0.45">
      <c r="B18" s="97" t="s">
        <v>45</v>
      </c>
      <c r="C18" s="82">
        <v>9.9999999999999995E-21</v>
      </c>
      <c r="D18" s="82">
        <v>1.4181148649241662E-62</v>
      </c>
      <c r="E18" s="82">
        <v>220000</v>
      </c>
      <c r="F18" s="82">
        <v>3000000</v>
      </c>
      <c r="G18" s="82"/>
      <c r="H18" s="83">
        <v>1200</v>
      </c>
    </row>
    <row r="19" spans="2:8" x14ac:dyDescent="0.45">
      <c r="B19" s="97" t="s">
        <v>46</v>
      </c>
      <c r="C19" s="82">
        <v>9.9999999999999995E-21</v>
      </c>
      <c r="D19" s="82">
        <v>4.0907858572702897E-57</v>
      </c>
      <c r="E19" s="82">
        <v>5000</v>
      </c>
      <c r="F19" s="82">
        <v>2000000</v>
      </c>
      <c r="G19" s="82"/>
      <c r="H19" s="83">
        <v>9300</v>
      </c>
    </row>
    <row r="20" spans="2:8" x14ac:dyDescent="0.45">
      <c r="B20" s="97" t="s">
        <v>47</v>
      </c>
      <c r="C20" s="82">
        <v>9.9999999999999995E-21</v>
      </c>
      <c r="D20" s="82">
        <v>4.0907858572702897E-57</v>
      </c>
      <c r="E20" s="82">
        <v>5000</v>
      </c>
      <c r="F20" s="82">
        <v>2000000</v>
      </c>
      <c r="G20" s="82"/>
      <c r="H20" s="83">
        <v>9300</v>
      </c>
    </row>
    <row r="21" spans="2:8" x14ac:dyDescent="0.45">
      <c r="B21" s="97" t="s">
        <v>48</v>
      </c>
      <c r="C21" s="82">
        <v>9.9999999999999995E-21</v>
      </c>
      <c r="D21" s="82">
        <v>4.7875841309369141E-63</v>
      </c>
      <c r="E21" s="82">
        <v>44000</v>
      </c>
      <c r="F21" s="82">
        <v>300000</v>
      </c>
      <c r="G21" s="82">
        <v>1258.925411794168</v>
      </c>
      <c r="H21" s="83">
        <v>125.89254117941677</v>
      </c>
    </row>
    <row r="22" spans="2:8" x14ac:dyDescent="0.45">
      <c r="B22" s="97" t="s">
        <v>49</v>
      </c>
      <c r="C22" s="82">
        <v>9.9999999999999995E-21</v>
      </c>
      <c r="D22" s="82">
        <v>4.7875841309369141E-63</v>
      </c>
      <c r="E22" s="82">
        <v>44000</v>
      </c>
      <c r="F22" s="82">
        <v>300000</v>
      </c>
      <c r="G22" s="82">
        <v>1258.925411794168</v>
      </c>
      <c r="H22" s="83">
        <v>125.89254117941677</v>
      </c>
    </row>
    <row r="23" spans="2:8" x14ac:dyDescent="0.45">
      <c r="B23" s="97" t="s">
        <v>50</v>
      </c>
      <c r="C23" s="82">
        <v>9.9999999999999995E-21</v>
      </c>
      <c r="D23" s="82">
        <v>2.0825855116971497E-57</v>
      </c>
      <c r="E23" s="82">
        <v>20000</v>
      </c>
      <c r="F23" s="82">
        <v>50000</v>
      </c>
      <c r="G23" s="82">
        <v>79432.823472428237</v>
      </c>
      <c r="H23" s="83">
        <v>40</v>
      </c>
    </row>
    <row r="24" spans="2:8" x14ac:dyDescent="0.45">
      <c r="B24" s="97" t="s">
        <v>51</v>
      </c>
      <c r="C24" s="82">
        <v>9.9999999999999995E-21</v>
      </c>
      <c r="D24" s="82">
        <v>1.9839782774116462E-4</v>
      </c>
      <c r="E24" s="82">
        <v>29000</v>
      </c>
      <c r="F24" s="82">
        <v>4000</v>
      </c>
      <c r="G24" s="82">
        <v>17000</v>
      </c>
      <c r="H24" s="83">
        <v>1762.5</v>
      </c>
    </row>
    <row r="25" spans="2:8" x14ac:dyDescent="0.45">
      <c r="B25" s="97" t="s">
        <v>52</v>
      </c>
      <c r="C25" s="82">
        <v>9.9999999999999995E-21</v>
      </c>
      <c r="D25" s="82">
        <v>1.9839782774116462E-4</v>
      </c>
      <c r="E25" s="82">
        <v>29000</v>
      </c>
      <c r="F25" s="82">
        <v>4000</v>
      </c>
      <c r="G25" s="82">
        <v>17000</v>
      </c>
      <c r="H25" s="83">
        <v>1762.5</v>
      </c>
    </row>
    <row r="26" spans="2:8" x14ac:dyDescent="0.45">
      <c r="B26" s="97" t="s">
        <v>53</v>
      </c>
      <c r="C26" s="82">
        <v>9.9999999999999995E-21</v>
      </c>
      <c r="D26" s="82">
        <v>1.9839782774116462E-4</v>
      </c>
      <c r="E26" s="82">
        <v>29000</v>
      </c>
      <c r="F26" s="82">
        <v>4000</v>
      </c>
      <c r="G26" s="82">
        <v>17000</v>
      </c>
      <c r="H26" s="83">
        <v>1762.5</v>
      </c>
    </row>
    <row r="27" spans="2:8" x14ac:dyDescent="0.45">
      <c r="B27" s="97" t="s">
        <v>54</v>
      </c>
      <c r="C27" s="82">
        <v>9.9999999999999995E-21</v>
      </c>
      <c r="D27" s="82">
        <v>1.9839782774116462E-4</v>
      </c>
      <c r="E27" s="82">
        <v>29000</v>
      </c>
      <c r="F27" s="82">
        <v>4000</v>
      </c>
      <c r="G27" s="82">
        <v>17000</v>
      </c>
      <c r="H27" s="83">
        <v>1762.5</v>
      </c>
    </row>
    <row r="28" spans="2:8" x14ac:dyDescent="0.45">
      <c r="B28" s="97" t="s">
        <v>55</v>
      </c>
      <c r="C28" s="82">
        <v>9.9999999999999995E-21</v>
      </c>
      <c r="D28" s="82">
        <v>5.7752259429684621E-48</v>
      </c>
      <c r="E28" s="82">
        <v>50118.723362727294</v>
      </c>
      <c r="F28" s="82">
        <v>10000</v>
      </c>
      <c r="G28" s="82">
        <v>3162.2776601683804</v>
      </c>
      <c r="H28" s="83">
        <v>530</v>
      </c>
    </row>
    <row r="29" spans="2:8" x14ac:dyDescent="0.45">
      <c r="B29" s="97" t="s">
        <v>56</v>
      </c>
      <c r="C29" s="82">
        <v>9.9999999999999995E-21</v>
      </c>
      <c r="D29" s="82">
        <v>4.1610762698634023E-21</v>
      </c>
      <c r="E29" s="82">
        <v>500</v>
      </c>
      <c r="F29" s="82">
        <v>2000000</v>
      </c>
      <c r="G29" s="82"/>
      <c r="H29" s="83">
        <v>930.00000000000011</v>
      </c>
    </row>
    <row r="30" spans="2:8" x14ac:dyDescent="0.45">
      <c r="B30" s="97" t="s">
        <v>57</v>
      </c>
      <c r="C30" s="82">
        <v>9.9999999999999995E-21</v>
      </c>
      <c r="D30" s="82">
        <v>4.1610762698634023E-21</v>
      </c>
      <c r="E30" s="82">
        <v>500</v>
      </c>
      <c r="F30" s="82">
        <v>2000000</v>
      </c>
      <c r="G30" s="82"/>
      <c r="H30" s="83">
        <v>930.00000000000011</v>
      </c>
    </row>
    <row r="31" spans="2:8" x14ac:dyDescent="0.45">
      <c r="B31" s="97" t="s">
        <v>58</v>
      </c>
      <c r="C31" s="82">
        <v>9.9999999999999995E-21</v>
      </c>
      <c r="D31" s="82">
        <v>2.1494696676703968E-60</v>
      </c>
      <c r="E31" s="82">
        <v>5000</v>
      </c>
      <c r="F31" s="82">
        <v>300000000</v>
      </c>
      <c r="G31" s="82">
        <v>160000</v>
      </c>
      <c r="H31" s="83">
        <v>880.00000000000011</v>
      </c>
    </row>
    <row r="32" spans="2:8" x14ac:dyDescent="0.45">
      <c r="B32" s="97" t="s">
        <v>59</v>
      </c>
      <c r="C32" s="82">
        <v>9.9999999999999995E-21</v>
      </c>
      <c r="D32" s="82">
        <v>2.1494696676703968E-60</v>
      </c>
      <c r="E32" s="82">
        <v>5000</v>
      </c>
      <c r="F32" s="82">
        <v>300000000</v>
      </c>
      <c r="G32" s="82">
        <v>160000</v>
      </c>
      <c r="H32" s="83">
        <v>880.00000000000011</v>
      </c>
    </row>
    <row r="33" spans="2:8" x14ac:dyDescent="0.45">
      <c r="B33" s="97" t="s">
        <v>60</v>
      </c>
      <c r="C33" s="82">
        <v>9.9999999999999995E-21</v>
      </c>
      <c r="D33" s="82">
        <v>9.6637937184554884E-37</v>
      </c>
      <c r="E33" s="82">
        <v>26657.298807893352</v>
      </c>
      <c r="F33" s="82">
        <v>50000</v>
      </c>
      <c r="G33" s="82"/>
      <c r="H33" s="83">
        <v>300</v>
      </c>
    </row>
    <row r="34" spans="2:8" x14ac:dyDescent="0.45">
      <c r="B34" s="97" t="s">
        <v>61</v>
      </c>
      <c r="C34" s="82">
        <v>769.23076923076928</v>
      </c>
      <c r="D34" s="82">
        <v>0.26139785134834054</v>
      </c>
      <c r="E34" s="82">
        <v>199526.23149688813</v>
      </c>
      <c r="F34" s="82">
        <v>4000</v>
      </c>
      <c r="G34" s="82">
        <v>79432.823472428237</v>
      </c>
      <c r="H34" s="83">
        <v>6300</v>
      </c>
    </row>
    <row r="35" spans="2:8" x14ac:dyDescent="0.45">
      <c r="B35" s="97" t="s">
        <v>62</v>
      </c>
      <c r="C35" s="82">
        <v>769.23076923076928</v>
      </c>
      <c r="D35" s="82">
        <v>0.26139785134834054</v>
      </c>
      <c r="E35" s="82">
        <v>199526.23149688813</v>
      </c>
      <c r="F35" s="82">
        <v>4000</v>
      </c>
      <c r="G35" s="82">
        <v>79432.823472428237</v>
      </c>
      <c r="H35" s="83">
        <v>6300</v>
      </c>
    </row>
    <row r="36" spans="2:8" x14ac:dyDescent="0.45">
      <c r="B36" s="97" t="s">
        <v>63</v>
      </c>
      <c r="C36" s="82">
        <v>769.23076923076928</v>
      </c>
      <c r="D36" s="82">
        <v>0.26139785134834054</v>
      </c>
      <c r="E36" s="82">
        <v>199526.23149688813</v>
      </c>
      <c r="F36" s="82">
        <v>4000</v>
      </c>
      <c r="G36" s="82">
        <v>79432.823472428237</v>
      </c>
      <c r="H36" s="83">
        <v>6300</v>
      </c>
    </row>
    <row r="37" spans="2:8" x14ac:dyDescent="0.45">
      <c r="B37" s="97" t="s">
        <v>64</v>
      </c>
      <c r="C37" s="82">
        <v>1173.7089201877934</v>
      </c>
      <c r="D37" s="82" t="s">
        <v>21</v>
      </c>
      <c r="E37" s="82">
        <v>4400</v>
      </c>
      <c r="F37" s="82">
        <v>70</v>
      </c>
      <c r="G37" s="82"/>
      <c r="H37" s="83">
        <v>8</v>
      </c>
    </row>
    <row r="38" spans="2:8" x14ac:dyDescent="0.45">
      <c r="B38" s="97" t="s">
        <v>65</v>
      </c>
      <c r="C38" s="82">
        <v>1173.7089201877934</v>
      </c>
      <c r="D38" s="82" t="s">
        <v>21</v>
      </c>
      <c r="E38" s="82">
        <v>4400</v>
      </c>
      <c r="F38" s="82">
        <v>70</v>
      </c>
      <c r="G38" s="82"/>
      <c r="H38" s="83">
        <v>8</v>
      </c>
    </row>
    <row r="39" spans="2:8" x14ac:dyDescent="0.45">
      <c r="B39" s="97" t="s">
        <v>66</v>
      </c>
      <c r="C39" s="82">
        <v>1173.7089201877934</v>
      </c>
      <c r="D39" s="82" t="s">
        <v>21</v>
      </c>
      <c r="E39" s="82">
        <v>4400</v>
      </c>
      <c r="F39" s="82">
        <v>70</v>
      </c>
      <c r="G39" s="82"/>
      <c r="H39" s="83">
        <v>8</v>
      </c>
    </row>
    <row r="40" spans="2:8" x14ac:dyDescent="0.45">
      <c r="B40" s="97" t="s">
        <v>67</v>
      </c>
      <c r="C40" s="82">
        <v>1173.7089201877934</v>
      </c>
      <c r="D40" s="82" t="s">
        <v>21</v>
      </c>
      <c r="E40" s="82">
        <v>4400</v>
      </c>
      <c r="F40" s="82">
        <v>70</v>
      </c>
      <c r="G40" s="82"/>
      <c r="H40" s="83">
        <v>8</v>
      </c>
    </row>
    <row r="41" spans="2:8" x14ac:dyDescent="0.45">
      <c r="B41" s="97" t="s">
        <v>68</v>
      </c>
      <c r="C41" s="82">
        <v>1173.7089201877934</v>
      </c>
      <c r="D41" s="82" t="s">
        <v>21</v>
      </c>
      <c r="E41" s="82">
        <v>4400</v>
      </c>
      <c r="F41" s="82">
        <v>70</v>
      </c>
      <c r="G41" s="82"/>
      <c r="H41" s="83">
        <v>8</v>
      </c>
    </row>
    <row r="42" spans="2:8" x14ac:dyDescent="0.45">
      <c r="B42" s="97" t="s">
        <v>69</v>
      </c>
      <c r="C42" s="82">
        <v>1173.7089201877934</v>
      </c>
      <c r="D42" s="82" t="s">
        <v>21</v>
      </c>
      <c r="E42" s="82">
        <v>4400</v>
      </c>
      <c r="F42" s="82">
        <v>70</v>
      </c>
      <c r="G42" s="82"/>
      <c r="H42" s="83">
        <v>8</v>
      </c>
    </row>
    <row r="43" spans="2:8" x14ac:dyDescent="0.45">
      <c r="B43" s="97" t="s">
        <v>70</v>
      </c>
      <c r="C43" s="82">
        <v>1173.7089201877934</v>
      </c>
      <c r="D43" s="82" t="s">
        <v>21</v>
      </c>
      <c r="E43" s="82">
        <v>4400</v>
      </c>
      <c r="F43" s="82">
        <v>70</v>
      </c>
      <c r="G43" s="82"/>
      <c r="H43" s="83">
        <v>8</v>
      </c>
    </row>
    <row r="44" spans="2:8" x14ac:dyDescent="0.45">
      <c r="B44" s="97" t="s">
        <v>71</v>
      </c>
      <c r="C44" s="82">
        <v>1173.7089201877934</v>
      </c>
      <c r="D44" s="82" t="s">
        <v>21</v>
      </c>
      <c r="E44" s="82">
        <v>4400</v>
      </c>
      <c r="F44" s="82">
        <v>70</v>
      </c>
      <c r="G44" s="82"/>
      <c r="H44" s="83">
        <v>8</v>
      </c>
    </row>
    <row r="45" spans="2:8" x14ac:dyDescent="0.45">
      <c r="B45" s="97" t="s">
        <v>72</v>
      </c>
      <c r="C45" s="82">
        <v>9.9999999999999995E-21</v>
      </c>
      <c r="D45" s="82">
        <v>7.7556365676624345E-32</v>
      </c>
      <c r="E45" s="82">
        <v>190000</v>
      </c>
      <c r="F45" s="82">
        <v>50000</v>
      </c>
      <c r="G45" s="82"/>
      <c r="H45" s="83">
        <v>480</v>
      </c>
    </row>
    <row r="46" spans="2:8" x14ac:dyDescent="0.45">
      <c r="B46" s="97" t="s">
        <v>73</v>
      </c>
      <c r="C46" s="82">
        <v>9.9999999999999995E-21</v>
      </c>
      <c r="D46" s="82" t="s">
        <v>21</v>
      </c>
      <c r="E46" s="82">
        <v>190000</v>
      </c>
      <c r="F46" s="82">
        <v>50000</v>
      </c>
      <c r="G46" s="82"/>
      <c r="H46" s="83">
        <v>480</v>
      </c>
    </row>
    <row r="47" spans="2:8" x14ac:dyDescent="0.45">
      <c r="B47" s="97" t="s">
        <v>74</v>
      </c>
      <c r="C47" s="82">
        <v>9.9999999999999995E-21</v>
      </c>
      <c r="D47" s="82">
        <v>5.2731332789602641E-38</v>
      </c>
      <c r="E47" s="82">
        <v>79000</v>
      </c>
      <c r="F47" s="82">
        <v>2000000</v>
      </c>
      <c r="G47" s="82">
        <v>28000</v>
      </c>
      <c r="H47" s="83">
        <v>1200</v>
      </c>
    </row>
    <row r="48" spans="2:8" x14ac:dyDescent="0.45">
      <c r="B48" s="97" t="s">
        <v>75</v>
      </c>
      <c r="C48" s="82">
        <v>9.9999999999999995E-21</v>
      </c>
      <c r="D48" s="82">
        <v>3.4421887326810479E-103</v>
      </c>
      <c r="E48" s="82">
        <v>25118.86431509586</v>
      </c>
      <c r="F48" s="82">
        <v>50000</v>
      </c>
      <c r="G48" s="82">
        <v>316.22776601683825</v>
      </c>
      <c r="H48" s="83">
        <v>40</v>
      </c>
    </row>
    <row r="49" spans="2:8" x14ac:dyDescent="0.45">
      <c r="B49" s="97" t="s">
        <v>76</v>
      </c>
      <c r="C49" s="82">
        <v>9.9999999999999995E-21</v>
      </c>
      <c r="D49" s="82">
        <v>3.1767758839405657E-9</v>
      </c>
      <c r="E49" s="82">
        <v>29000</v>
      </c>
      <c r="F49" s="82">
        <v>0.1</v>
      </c>
      <c r="G49" s="82"/>
      <c r="H49" s="83">
        <v>3.4</v>
      </c>
    </row>
    <row r="50" spans="2:8" x14ac:dyDescent="0.45">
      <c r="B50" s="97" t="s">
        <v>77</v>
      </c>
      <c r="C50" s="82">
        <v>9.9999999999999995E-21</v>
      </c>
      <c r="D50" s="82">
        <v>3.1767758839405657E-9</v>
      </c>
      <c r="E50" s="82">
        <v>29000</v>
      </c>
      <c r="F50" s="82">
        <v>0.1</v>
      </c>
      <c r="G50" s="82"/>
      <c r="H50" s="83">
        <v>3.4</v>
      </c>
    </row>
    <row r="51" spans="2:8" x14ac:dyDescent="0.45">
      <c r="B51" s="97" t="s">
        <v>78</v>
      </c>
      <c r="C51" s="82">
        <v>9.9999999999999995E-21</v>
      </c>
      <c r="D51" s="82">
        <v>2.2123255935030136E-114</v>
      </c>
      <c r="E51" s="82">
        <v>100</v>
      </c>
      <c r="F51" s="82">
        <v>800000</v>
      </c>
      <c r="G51" s="82"/>
      <c r="H51" s="83">
        <v>1500</v>
      </c>
    </row>
    <row r="52" spans="2:8" x14ac:dyDescent="0.45">
      <c r="B52" s="97" t="s">
        <v>79</v>
      </c>
      <c r="C52" s="82">
        <v>9.9999999999999995E-21</v>
      </c>
      <c r="D52" s="82">
        <v>3.5250499872649368E-63</v>
      </c>
      <c r="E52" s="82">
        <v>10000</v>
      </c>
      <c r="F52" s="82">
        <v>20000</v>
      </c>
      <c r="G52" s="82">
        <v>7943.2823472428154</v>
      </c>
      <c r="H52" s="83">
        <v>794.32823472428208</v>
      </c>
    </row>
    <row r="53" spans="2:8" x14ac:dyDescent="0.45">
      <c r="B53" s="97" t="s">
        <v>80</v>
      </c>
      <c r="C53" s="82">
        <v>9.9999999999999995E-21</v>
      </c>
      <c r="D53" s="82">
        <v>3.5250499872649368E-63</v>
      </c>
      <c r="E53" s="82">
        <v>10000</v>
      </c>
      <c r="F53" s="82">
        <v>20000</v>
      </c>
      <c r="G53" s="82">
        <v>7943.2823472428154</v>
      </c>
      <c r="H53" s="83">
        <v>794.32823472428208</v>
      </c>
    </row>
    <row r="54" spans="2:8" x14ac:dyDescent="0.45">
      <c r="B54" s="97" t="s">
        <v>81</v>
      </c>
      <c r="C54" s="82">
        <v>9.9999999999999995E-21</v>
      </c>
      <c r="D54" s="82">
        <v>1.7550707334584362E-69</v>
      </c>
      <c r="E54" s="82">
        <v>10</v>
      </c>
      <c r="F54" s="82">
        <v>1000</v>
      </c>
      <c r="G54" s="82"/>
      <c r="H54" s="83">
        <v>35</v>
      </c>
    </row>
    <row r="55" spans="2:8" x14ac:dyDescent="0.45">
      <c r="B55" s="97" t="s">
        <v>82</v>
      </c>
      <c r="C55" s="82">
        <v>9.9999999999999995E-21</v>
      </c>
      <c r="D55" s="82">
        <v>1.7550707334584362E-69</v>
      </c>
      <c r="E55" s="82">
        <v>10</v>
      </c>
      <c r="F55" s="82">
        <v>1000</v>
      </c>
      <c r="G55" s="82"/>
      <c r="H55" s="83">
        <v>35</v>
      </c>
    </row>
    <row r="56" spans="2:8" x14ac:dyDescent="0.45">
      <c r="B56" s="97" t="s">
        <v>83</v>
      </c>
      <c r="C56" s="82">
        <v>9.9999999999999995E-21</v>
      </c>
      <c r="D56" s="82" t="s">
        <v>21</v>
      </c>
      <c r="E56" s="82">
        <v>50</v>
      </c>
      <c r="F56" s="82" t="s">
        <v>22</v>
      </c>
      <c r="G56" s="82"/>
      <c r="H56" s="83">
        <v>90</v>
      </c>
    </row>
    <row r="57" spans="2:8" x14ac:dyDescent="0.45">
      <c r="B57" s="97" t="s">
        <v>84</v>
      </c>
      <c r="C57" s="82">
        <v>9.9999999999999995E-21</v>
      </c>
      <c r="D57" s="82">
        <v>1.1354290457517911E-104</v>
      </c>
      <c r="E57" s="82">
        <v>50</v>
      </c>
      <c r="F57" s="82">
        <v>5000000</v>
      </c>
      <c r="G57" s="82"/>
      <c r="H57" s="83">
        <v>2000</v>
      </c>
    </row>
    <row r="58" spans="2:8" x14ac:dyDescent="0.45">
      <c r="B58" s="97" t="s">
        <v>85</v>
      </c>
      <c r="C58" s="82">
        <v>9.9999999999999995E-21</v>
      </c>
      <c r="D58" s="82">
        <v>1.1354290457517911E-104</v>
      </c>
      <c r="E58" s="82">
        <v>50</v>
      </c>
      <c r="F58" s="82">
        <v>5000000</v>
      </c>
      <c r="G58" s="82"/>
      <c r="H58" s="83">
        <v>2000</v>
      </c>
    </row>
    <row r="59" spans="2:8" x14ac:dyDescent="0.45">
      <c r="B59" s="97" t="s">
        <v>86</v>
      </c>
      <c r="C59" s="82">
        <v>9.9999999999999995E-21</v>
      </c>
      <c r="D59" s="82">
        <v>4.093428870995701E-24</v>
      </c>
      <c r="E59" s="82">
        <v>10000</v>
      </c>
      <c r="F59" s="82">
        <v>100000</v>
      </c>
      <c r="G59" s="82">
        <v>39810.717055349742</v>
      </c>
      <c r="H59" s="83">
        <v>2000</v>
      </c>
    </row>
    <row r="60" spans="2:8" x14ac:dyDescent="0.45">
      <c r="B60" s="97" t="s">
        <v>87</v>
      </c>
      <c r="C60" s="82">
        <v>9.9999999999999995E-21</v>
      </c>
      <c r="D60" s="82">
        <v>5.3801378276921383E-55</v>
      </c>
      <c r="E60" s="82">
        <v>10000</v>
      </c>
      <c r="F60" s="82">
        <v>6000</v>
      </c>
      <c r="G60" s="82"/>
      <c r="H60" s="83">
        <v>180</v>
      </c>
    </row>
    <row r="61" spans="2:8" x14ac:dyDescent="0.45">
      <c r="B61" s="97" t="s">
        <v>88</v>
      </c>
      <c r="C61" s="82">
        <v>9.9999999999999995E-21</v>
      </c>
      <c r="D61" s="82">
        <v>5.3801378276921383E-55</v>
      </c>
      <c r="E61" s="82">
        <v>10000</v>
      </c>
      <c r="F61" s="82">
        <v>6000</v>
      </c>
      <c r="G61" s="82"/>
      <c r="H61" s="83">
        <v>180</v>
      </c>
    </row>
    <row r="62" spans="2:8" x14ac:dyDescent="0.45">
      <c r="B62" s="97" t="s">
        <v>89</v>
      </c>
      <c r="C62" s="82">
        <v>9.9999999999999995E-21</v>
      </c>
      <c r="D62" s="82">
        <v>5.3801378276921383E-55</v>
      </c>
      <c r="E62" s="82">
        <v>10000</v>
      </c>
      <c r="F62" s="82">
        <v>6000</v>
      </c>
      <c r="G62" s="82"/>
      <c r="H62" s="83">
        <v>180</v>
      </c>
    </row>
    <row r="63" spans="2:8" x14ac:dyDescent="0.45">
      <c r="B63" s="97" t="s">
        <v>90</v>
      </c>
      <c r="C63" s="82">
        <v>9.9999999999999995E-21</v>
      </c>
      <c r="D63" s="82" t="s">
        <v>21</v>
      </c>
      <c r="E63" s="82">
        <v>5000</v>
      </c>
      <c r="F63" s="82">
        <v>2000000</v>
      </c>
      <c r="G63" s="82"/>
      <c r="H63" s="83">
        <v>450</v>
      </c>
    </row>
    <row r="64" spans="2:8" x14ac:dyDescent="0.45">
      <c r="B64" s="97" t="s">
        <v>91</v>
      </c>
      <c r="C64" s="82">
        <v>9.9999999999999995E-21</v>
      </c>
      <c r="D64" s="82" t="s">
        <v>21</v>
      </c>
      <c r="E64" s="82">
        <v>40000</v>
      </c>
      <c r="F64" s="82">
        <v>20000000</v>
      </c>
      <c r="G64" s="82"/>
      <c r="H64" s="83">
        <v>210</v>
      </c>
    </row>
    <row r="65" spans="2:8" x14ac:dyDescent="0.45">
      <c r="B65" s="97" t="s">
        <v>92</v>
      </c>
      <c r="C65" s="82">
        <v>9.9999999999999995E-21</v>
      </c>
      <c r="D65" s="82">
        <v>2.3288935412629893E-50</v>
      </c>
      <c r="E65" s="82">
        <v>240000</v>
      </c>
      <c r="F65" s="82">
        <v>100000</v>
      </c>
      <c r="G65" s="82"/>
      <c r="H65" s="83">
        <v>740</v>
      </c>
    </row>
    <row r="66" spans="2:8" x14ac:dyDescent="0.45">
      <c r="B66" s="97" t="s">
        <v>93</v>
      </c>
      <c r="C66" s="82">
        <v>9.9999999999999995E-21</v>
      </c>
      <c r="D66" s="82">
        <v>2.3288935412629893E-50</v>
      </c>
      <c r="E66" s="82">
        <v>240000</v>
      </c>
      <c r="F66" s="82">
        <v>100000</v>
      </c>
      <c r="G66" s="82"/>
      <c r="H66" s="83">
        <v>740</v>
      </c>
    </row>
    <row r="67" spans="2:8" x14ac:dyDescent="0.45">
      <c r="B67" s="97" t="s">
        <v>94</v>
      </c>
      <c r="C67" s="82">
        <v>9.9999999999999995E-21</v>
      </c>
      <c r="D67" s="82"/>
      <c r="E67" s="82">
        <v>240000</v>
      </c>
      <c r="F67" s="82">
        <v>100000</v>
      </c>
      <c r="G67" s="82"/>
      <c r="H67" s="83">
        <v>740</v>
      </c>
    </row>
    <row r="68" spans="2:8" x14ac:dyDescent="0.45">
      <c r="B68" s="97" t="s">
        <v>95</v>
      </c>
      <c r="C68" s="82">
        <v>9.9999999999999995E-21</v>
      </c>
      <c r="D68" s="82"/>
      <c r="E68" s="82">
        <v>240000</v>
      </c>
      <c r="F68" s="82">
        <v>100000</v>
      </c>
      <c r="G68" s="82"/>
      <c r="H68" s="83">
        <v>740</v>
      </c>
    </row>
    <row r="69" spans="2:8" x14ac:dyDescent="0.45">
      <c r="B69" s="97" t="s">
        <v>96</v>
      </c>
      <c r="C69" s="82">
        <v>9.9999999999999995E-21</v>
      </c>
      <c r="D69" s="82"/>
      <c r="E69" s="82">
        <v>240000</v>
      </c>
      <c r="F69" s="82">
        <v>100000</v>
      </c>
      <c r="G69" s="82"/>
      <c r="H69" s="83">
        <v>740</v>
      </c>
    </row>
    <row r="70" spans="2:8" x14ac:dyDescent="0.45">
      <c r="B70" s="97" t="s">
        <v>97</v>
      </c>
      <c r="C70" s="82">
        <v>9.9999999999999995E-21</v>
      </c>
      <c r="D70" s="82"/>
      <c r="E70" s="82">
        <v>7400</v>
      </c>
      <c r="F70" s="82">
        <v>2000</v>
      </c>
      <c r="G70" s="82"/>
      <c r="H70" s="83">
        <v>2500</v>
      </c>
    </row>
    <row r="71" spans="2:8" x14ac:dyDescent="0.45">
      <c r="B71" s="97" t="s">
        <v>98</v>
      </c>
      <c r="C71" s="82">
        <v>9.9999999999999995E-21</v>
      </c>
      <c r="D71" s="82"/>
      <c r="E71" s="82">
        <v>7400</v>
      </c>
      <c r="F71" s="82">
        <v>2000</v>
      </c>
      <c r="G71" s="82"/>
      <c r="H71" s="83">
        <v>2500</v>
      </c>
    </row>
    <row r="72" spans="2:8" x14ac:dyDescent="0.45">
      <c r="B72" s="97" t="s">
        <v>99</v>
      </c>
      <c r="C72" s="82">
        <v>9.9999999999999995E-21</v>
      </c>
      <c r="D72" s="82"/>
      <c r="E72" s="82">
        <v>7400</v>
      </c>
      <c r="F72" s="82">
        <v>2000</v>
      </c>
      <c r="G72" s="82"/>
      <c r="H72" s="83">
        <v>2500</v>
      </c>
    </row>
    <row r="73" spans="2:8" x14ac:dyDescent="0.45">
      <c r="B73" s="97" t="s">
        <v>100</v>
      </c>
      <c r="C73" s="82">
        <v>9.9999999999999995E-21</v>
      </c>
      <c r="D73" s="82"/>
      <c r="E73" s="82">
        <v>29000</v>
      </c>
      <c r="F73" s="82">
        <v>4000</v>
      </c>
      <c r="G73" s="82"/>
      <c r="H73" s="83">
        <v>210</v>
      </c>
    </row>
    <row r="74" spans="2:8" x14ac:dyDescent="0.45">
      <c r="B74" s="97" t="s">
        <v>101</v>
      </c>
      <c r="C74" s="82">
        <v>9.9999999999999995E-21</v>
      </c>
      <c r="D74" s="82"/>
      <c r="E74" s="82">
        <v>44000</v>
      </c>
      <c r="F74" s="82">
        <v>300000</v>
      </c>
      <c r="G74" s="82"/>
      <c r="H74" s="83">
        <v>4</v>
      </c>
    </row>
    <row r="75" spans="2:8" x14ac:dyDescent="0.45">
      <c r="B75" s="97" t="s">
        <v>102</v>
      </c>
      <c r="C75" s="82">
        <v>9.9999999999999995E-21</v>
      </c>
      <c r="D75" s="82"/>
      <c r="E75" s="82">
        <v>44000</v>
      </c>
      <c r="F75" s="82">
        <v>300000</v>
      </c>
      <c r="G75" s="82"/>
      <c r="H75" s="83">
        <v>4</v>
      </c>
    </row>
    <row r="76" spans="2:8" x14ac:dyDescent="0.45">
      <c r="B76" s="97" t="s">
        <v>103</v>
      </c>
      <c r="C76" s="82">
        <v>9.9999999999999995E-21</v>
      </c>
      <c r="D76" s="82"/>
      <c r="E76" s="82">
        <v>32000</v>
      </c>
      <c r="F76" s="82">
        <v>40000</v>
      </c>
      <c r="G76" s="82"/>
      <c r="H76" s="83">
        <v>270</v>
      </c>
    </row>
    <row r="77" spans="2:8" x14ac:dyDescent="0.45">
      <c r="B77" s="97" t="s">
        <v>104</v>
      </c>
      <c r="C77" s="82">
        <v>9.9999999999999995E-21</v>
      </c>
      <c r="D77" s="82"/>
      <c r="E77" s="82">
        <v>32000</v>
      </c>
      <c r="F77" s="82">
        <v>40000</v>
      </c>
      <c r="G77" s="82"/>
      <c r="H77" s="83">
        <v>270</v>
      </c>
    </row>
    <row r="78" spans="2:8" x14ac:dyDescent="0.45">
      <c r="B78" s="97" t="s">
        <v>105</v>
      </c>
      <c r="C78" s="82">
        <v>9.9999999999999995E-21</v>
      </c>
      <c r="D78" s="82"/>
      <c r="E78" s="82">
        <v>200</v>
      </c>
      <c r="F78" s="82">
        <v>0.5</v>
      </c>
      <c r="G78" s="82"/>
      <c r="H78" s="83">
        <v>200</v>
      </c>
    </row>
    <row r="79" spans="2:8" x14ac:dyDescent="0.45">
      <c r="B79" s="97" t="s">
        <v>106</v>
      </c>
      <c r="C79" s="82">
        <v>9.9999999999999995E-21</v>
      </c>
      <c r="D79" s="82"/>
      <c r="E79" s="82">
        <v>5000</v>
      </c>
      <c r="F79" s="82">
        <v>2000</v>
      </c>
      <c r="G79" s="82">
        <v>3981.0717055349769</v>
      </c>
      <c r="H79" s="83">
        <v>62</v>
      </c>
    </row>
    <row r="80" spans="2:8" x14ac:dyDescent="0.45">
      <c r="B80" s="97" t="s">
        <v>107</v>
      </c>
      <c r="C80" s="82">
        <v>9.9999999999999995E-21</v>
      </c>
      <c r="D80" s="82"/>
      <c r="E80" s="82">
        <v>5000</v>
      </c>
      <c r="F80" s="82">
        <v>2000</v>
      </c>
      <c r="G80" s="82">
        <v>3981.0717055349769</v>
      </c>
      <c r="H80" s="83">
        <v>62</v>
      </c>
    </row>
    <row r="81" spans="2:8" x14ac:dyDescent="0.45">
      <c r="B81" s="97" t="s">
        <v>108</v>
      </c>
      <c r="C81" s="82">
        <v>9.9999999999999995E-21</v>
      </c>
      <c r="D81" s="82"/>
      <c r="E81" s="82">
        <v>4000</v>
      </c>
      <c r="F81" s="82">
        <v>3000</v>
      </c>
      <c r="G81" s="82">
        <v>3981.0717055349769</v>
      </c>
      <c r="H81" s="83">
        <v>200</v>
      </c>
    </row>
    <row r="82" spans="2:8" x14ac:dyDescent="0.45">
      <c r="B82" s="97" t="s">
        <v>109</v>
      </c>
      <c r="C82" s="82">
        <v>9.9999999999999995E-21</v>
      </c>
      <c r="D82" s="82"/>
      <c r="E82" s="82">
        <v>79432.823472428237</v>
      </c>
      <c r="F82" s="82">
        <v>4000000</v>
      </c>
      <c r="G82" s="82">
        <v>5011.8723362727324</v>
      </c>
      <c r="H82" s="83">
        <v>1600</v>
      </c>
    </row>
    <row r="83" spans="2:8" x14ac:dyDescent="0.45">
      <c r="B83" s="97" t="s">
        <v>110</v>
      </c>
      <c r="C83" s="82">
        <v>9.9999999999999995E-21</v>
      </c>
      <c r="D83" s="82"/>
      <c r="E83" s="82">
        <v>1200</v>
      </c>
      <c r="F83" s="82">
        <v>8</v>
      </c>
      <c r="G83" s="82">
        <v>480</v>
      </c>
      <c r="H83" s="83">
        <v>73.75</v>
      </c>
    </row>
    <row r="84" spans="2:8" x14ac:dyDescent="0.45">
      <c r="B84" s="97" t="s">
        <v>111</v>
      </c>
      <c r="C84" s="82">
        <v>9.9999999999999995E-21</v>
      </c>
      <c r="D84" s="82"/>
      <c r="E84" s="82">
        <v>1200</v>
      </c>
      <c r="F84" s="82">
        <v>8</v>
      </c>
      <c r="G84" s="82">
        <v>480</v>
      </c>
      <c r="H84" s="83">
        <v>73.75</v>
      </c>
    </row>
    <row r="85" spans="2:8" x14ac:dyDescent="0.45">
      <c r="B85" s="97" t="s">
        <v>112</v>
      </c>
      <c r="C85" s="82">
        <v>9.9999999999999995E-21</v>
      </c>
      <c r="D85" s="82"/>
      <c r="E85" s="82">
        <v>1200</v>
      </c>
      <c r="F85" s="82">
        <v>8</v>
      </c>
      <c r="G85" s="82">
        <v>480</v>
      </c>
      <c r="H85" s="83">
        <v>73.75</v>
      </c>
    </row>
    <row r="86" spans="2:8" x14ac:dyDescent="0.45">
      <c r="B86" s="97" t="s">
        <v>113</v>
      </c>
      <c r="C86" s="82">
        <v>9.9999999999999995E-21</v>
      </c>
      <c r="D86" s="82"/>
      <c r="E86" s="82">
        <v>1200</v>
      </c>
      <c r="F86" s="82">
        <v>8</v>
      </c>
      <c r="G86" s="82">
        <v>480</v>
      </c>
      <c r="H86" s="83">
        <v>73.75</v>
      </c>
    </row>
    <row r="87" spans="2:8" x14ac:dyDescent="0.45">
      <c r="B87" s="97" t="s">
        <v>114</v>
      </c>
      <c r="C87" s="82">
        <v>9.9999999999999995E-21</v>
      </c>
      <c r="D87" s="82"/>
      <c r="E87" s="82">
        <v>5</v>
      </c>
      <c r="F87" s="82">
        <v>100</v>
      </c>
      <c r="G87" s="82"/>
      <c r="H87" s="83">
        <v>0.22999999999999998</v>
      </c>
    </row>
    <row r="88" spans="2:8" x14ac:dyDescent="0.45">
      <c r="B88" s="97" t="s">
        <v>115</v>
      </c>
      <c r="C88" s="82">
        <v>9.9999999999999995E-21</v>
      </c>
      <c r="D88" s="82"/>
      <c r="E88" s="82">
        <v>5</v>
      </c>
      <c r="F88" s="82">
        <v>100</v>
      </c>
      <c r="G88" s="82"/>
      <c r="H88" s="83">
        <v>0.22999999999999998</v>
      </c>
    </row>
    <row r="89" spans="2:8" x14ac:dyDescent="0.45">
      <c r="B89" s="97" t="s">
        <v>116</v>
      </c>
      <c r="C89" s="82">
        <v>9.9999999999999995E-21</v>
      </c>
      <c r="D89" s="82"/>
      <c r="E89" s="82">
        <v>30</v>
      </c>
      <c r="F89" s="82">
        <v>1000</v>
      </c>
      <c r="G89" s="82"/>
      <c r="H89" s="83">
        <v>480</v>
      </c>
    </row>
    <row r="90" spans="2:8" x14ac:dyDescent="0.45">
      <c r="B90" s="97" t="s">
        <v>117</v>
      </c>
      <c r="C90" s="82">
        <v>9.9999999999999995E-21</v>
      </c>
      <c r="D90" s="82"/>
      <c r="E90" s="82">
        <v>30</v>
      </c>
      <c r="F90" s="82">
        <v>1000</v>
      </c>
      <c r="G90" s="82"/>
      <c r="H90" s="83">
        <v>480</v>
      </c>
    </row>
    <row r="91" spans="2:8" x14ac:dyDescent="0.45">
      <c r="B91" s="97" t="s">
        <v>118</v>
      </c>
      <c r="C91" s="82">
        <v>9.9999999999999995E-21</v>
      </c>
      <c r="D91" s="82"/>
      <c r="E91" s="82">
        <v>30</v>
      </c>
      <c r="F91" s="82">
        <v>1000</v>
      </c>
      <c r="G91" s="82"/>
      <c r="H91" s="83">
        <v>480</v>
      </c>
    </row>
    <row r="92" spans="2:8" x14ac:dyDescent="0.45">
      <c r="B92" s="97" t="s">
        <v>119</v>
      </c>
      <c r="C92" s="82">
        <v>9.9999999999999995E-21</v>
      </c>
      <c r="D92" s="82"/>
      <c r="E92" s="82">
        <v>30</v>
      </c>
      <c r="F92" s="82">
        <v>1000</v>
      </c>
      <c r="G92" s="82"/>
      <c r="H92" s="83">
        <v>480</v>
      </c>
    </row>
    <row r="93" spans="2:8" x14ac:dyDescent="0.45">
      <c r="B93" s="97" t="s">
        <v>120</v>
      </c>
      <c r="C93" s="82">
        <v>9.9999999999999995E-21</v>
      </c>
      <c r="D93" s="82"/>
      <c r="E93" s="82">
        <v>30</v>
      </c>
      <c r="F93" s="82">
        <v>1000</v>
      </c>
      <c r="G93" s="82"/>
      <c r="H93" s="83">
        <v>480</v>
      </c>
    </row>
    <row r="94" spans="2:8" x14ac:dyDescent="0.45">
      <c r="B94" s="97" t="s">
        <v>121</v>
      </c>
      <c r="C94" s="82">
        <v>9.9999999999999995E-21</v>
      </c>
      <c r="D94" s="82"/>
      <c r="E94" s="82">
        <v>190000</v>
      </c>
      <c r="F94" s="82">
        <v>3000000</v>
      </c>
      <c r="G94" s="82"/>
      <c r="H94" s="83">
        <v>25325</v>
      </c>
    </row>
    <row r="95" spans="2:8" x14ac:dyDescent="0.45">
      <c r="B95" s="97" t="s">
        <v>122</v>
      </c>
      <c r="C95" s="82">
        <v>9.9999999999999995E-21</v>
      </c>
      <c r="D95" s="82"/>
      <c r="E95" s="82">
        <v>190000</v>
      </c>
      <c r="F95" s="82">
        <v>3000000</v>
      </c>
      <c r="G95" s="82"/>
      <c r="H95" s="83">
        <v>25325</v>
      </c>
    </row>
    <row r="96" spans="2:8" x14ac:dyDescent="0.45">
      <c r="B96" s="97" t="s">
        <v>123</v>
      </c>
      <c r="C96" s="82">
        <v>9.9999999999999995E-21</v>
      </c>
      <c r="D96" s="82"/>
      <c r="E96" s="82">
        <v>190000</v>
      </c>
      <c r="F96" s="82">
        <v>3000000</v>
      </c>
      <c r="G96" s="82"/>
      <c r="H96" s="83">
        <v>25325</v>
      </c>
    </row>
    <row r="97" spans="2:8" x14ac:dyDescent="0.45">
      <c r="B97" s="97" t="s">
        <v>124</v>
      </c>
      <c r="C97" s="82">
        <v>9.9999999999999995E-21</v>
      </c>
      <c r="D97" s="82"/>
      <c r="E97" s="82">
        <v>12589.254117941671</v>
      </c>
      <c r="F97" s="82">
        <v>20000</v>
      </c>
      <c r="G97" s="82">
        <v>19.952623149688804</v>
      </c>
      <c r="H97" s="83">
        <v>3.1622776601683795</v>
      </c>
    </row>
    <row r="98" spans="2:8" x14ac:dyDescent="0.45">
      <c r="B98" s="97" t="s">
        <v>125</v>
      </c>
      <c r="C98" s="82">
        <v>9.9999999999999995E-21</v>
      </c>
      <c r="D98" s="82"/>
      <c r="E98" s="82">
        <v>12589.254117941671</v>
      </c>
      <c r="F98" s="82">
        <v>20000</v>
      </c>
      <c r="G98" s="82">
        <v>19.952623149688804</v>
      </c>
      <c r="H98" s="83">
        <v>3.1622776601683795</v>
      </c>
    </row>
    <row r="99" spans="2:8" x14ac:dyDescent="0.45">
      <c r="B99" s="97" t="s">
        <v>126</v>
      </c>
      <c r="C99" s="82">
        <v>9.9999999999999995E-21</v>
      </c>
      <c r="D99" s="82"/>
      <c r="E99" s="82">
        <v>50</v>
      </c>
      <c r="F99" s="82">
        <v>1000</v>
      </c>
      <c r="G99" s="82"/>
      <c r="H99" s="83">
        <v>515</v>
      </c>
    </row>
    <row r="100" spans="2:8" x14ac:dyDescent="0.45">
      <c r="B100" s="97" t="s">
        <v>127</v>
      </c>
      <c r="C100" s="82">
        <v>9.9999999999999995E-21</v>
      </c>
      <c r="D100" s="82"/>
      <c r="E100" s="82">
        <v>50</v>
      </c>
      <c r="F100" s="82">
        <v>1000</v>
      </c>
      <c r="G100" s="82"/>
      <c r="H100" s="83">
        <v>515</v>
      </c>
    </row>
    <row r="101" spans="2:8" x14ac:dyDescent="0.45">
      <c r="B101" s="97" t="s">
        <v>128</v>
      </c>
      <c r="C101" s="82">
        <v>9.9999999999999995E-21</v>
      </c>
      <c r="D101" s="82"/>
      <c r="E101" s="82">
        <v>50</v>
      </c>
      <c r="F101" s="82">
        <v>1000</v>
      </c>
      <c r="G101" s="82"/>
      <c r="H101" s="83">
        <v>515</v>
      </c>
    </row>
    <row r="102" spans="2:8" x14ac:dyDescent="0.45">
      <c r="B102" s="97" t="s">
        <v>129</v>
      </c>
      <c r="C102" s="82">
        <v>9.9999999999999995E-21</v>
      </c>
      <c r="D102" s="82"/>
      <c r="E102" s="82">
        <v>50</v>
      </c>
      <c r="F102" s="82">
        <v>1000</v>
      </c>
      <c r="G102" s="82"/>
      <c r="H102" s="83">
        <v>515</v>
      </c>
    </row>
    <row r="103" spans="2:8" x14ac:dyDescent="0.45">
      <c r="B103" s="97" t="s">
        <v>130</v>
      </c>
      <c r="C103" s="82">
        <v>9.9999999999999995E-21</v>
      </c>
      <c r="D103" s="82"/>
      <c r="E103" s="82">
        <v>1000</v>
      </c>
      <c r="F103" s="82">
        <v>900000</v>
      </c>
      <c r="G103" s="82"/>
      <c r="H103" s="83">
        <v>47</v>
      </c>
    </row>
    <row r="104" spans="2:8" x14ac:dyDescent="0.45">
      <c r="B104" s="97" t="s">
        <v>131</v>
      </c>
      <c r="C104" s="82">
        <v>9.9999999999999995E-21</v>
      </c>
      <c r="D104" s="82"/>
      <c r="E104" s="82">
        <v>1000</v>
      </c>
      <c r="F104" s="82">
        <v>900000</v>
      </c>
      <c r="G104" s="82"/>
      <c r="H104" s="83">
        <v>47</v>
      </c>
    </row>
    <row r="105" spans="2:8" x14ac:dyDescent="0.45">
      <c r="B105" s="97" t="s">
        <v>132</v>
      </c>
      <c r="C105" s="82">
        <v>9.9999999999999995E-21</v>
      </c>
      <c r="D105" s="82"/>
      <c r="E105" s="82">
        <v>1000</v>
      </c>
      <c r="F105" s="82">
        <v>900000</v>
      </c>
      <c r="G105" s="82"/>
      <c r="H105" s="83">
        <v>47</v>
      </c>
    </row>
    <row r="106" spans="2:8" x14ac:dyDescent="0.45">
      <c r="B106" s="97" t="s">
        <v>133</v>
      </c>
      <c r="C106" s="82">
        <v>9.9999999999999995E-21</v>
      </c>
      <c r="D106" s="82"/>
      <c r="E106" s="82">
        <v>500</v>
      </c>
      <c r="F106" s="82">
        <v>70000</v>
      </c>
      <c r="G106" s="82">
        <v>12589.254117941671</v>
      </c>
      <c r="H106" s="83">
        <v>501.18723362727269</v>
      </c>
    </row>
    <row r="107" spans="2:8" x14ac:dyDescent="0.45">
      <c r="B107" s="97" t="s">
        <v>134</v>
      </c>
      <c r="C107" s="82">
        <v>9.9999999999999995E-21</v>
      </c>
      <c r="D107" s="82"/>
      <c r="E107" s="82">
        <v>1000</v>
      </c>
      <c r="F107" s="82">
        <v>2000000</v>
      </c>
      <c r="G107" s="82"/>
      <c r="H107" s="83">
        <v>409.99999999999994</v>
      </c>
    </row>
    <row r="108" spans="2:8" x14ac:dyDescent="0.45">
      <c r="B108" s="97" t="s">
        <v>2</v>
      </c>
      <c r="C108" s="82">
        <v>9.9999999999999995E-21</v>
      </c>
      <c r="D108" s="82"/>
      <c r="E108" s="82">
        <v>42000</v>
      </c>
      <c r="F108" s="82">
        <v>2000000</v>
      </c>
      <c r="G108" s="82">
        <v>630.95734448019323</v>
      </c>
      <c r="H108" s="83">
        <v>990</v>
      </c>
    </row>
    <row r="109" spans="2:8" x14ac:dyDescent="0.45">
      <c r="B109" s="97" t="s">
        <v>3</v>
      </c>
      <c r="C109" s="84">
        <v>8.3000000000000001E-4</v>
      </c>
      <c r="D109" s="85"/>
      <c r="E109" s="84">
        <v>4000</v>
      </c>
      <c r="F109" s="84">
        <v>3000</v>
      </c>
      <c r="G109" s="84">
        <v>3981.0717055349769</v>
      </c>
      <c r="H109" s="86">
        <v>200</v>
      </c>
    </row>
    <row r="110" spans="2:8" x14ac:dyDescent="0.45">
      <c r="B110" s="97" t="s">
        <v>4</v>
      </c>
      <c r="C110" s="84">
        <v>9.9999999999999995E-21</v>
      </c>
      <c r="D110" s="85"/>
      <c r="E110" s="84">
        <v>79432.823472428237</v>
      </c>
      <c r="F110" s="84">
        <v>4000000</v>
      </c>
      <c r="G110" s="84">
        <v>5011.8723362727324</v>
      </c>
      <c r="H110" s="86">
        <v>1600</v>
      </c>
    </row>
    <row r="111" spans="2:8" x14ac:dyDescent="0.45">
      <c r="B111" s="97" t="s">
        <v>5</v>
      </c>
      <c r="C111" s="84">
        <v>9.9999999999999995E-21</v>
      </c>
      <c r="D111" s="84"/>
      <c r="E111" s="84">
        <v>190000</v>
      </c>
      <c r="F111" s="84">
        <v>3000000</v>
      </c>
      <c r="G111" s="84"/>
      <c r="H111" s="86">
        <v>25325</v>
      </c>
    </row>
    <row r="112" spans="2:8" x14ac:dyDescent="0.45">
      <c r="B112" s="97" t="s">
        <v>6</v>
      </c>
      <c r="C112" s="84">
        <v>9.9999999999999995E-21</v>
      </c>
      <c r="D112" s="85"/>
      <c r="E112" s="84">
        <v>50</v>
      </c>
      <c r="F112" s="84">
        <v>1000</v>
      </c>
      <c r="G112" s="84"/>
      <c r="H112" s="86">
        <v>515</v>
      </c>
    </row>
    <row r="113" spans="2:8" x14ac:dyDescent="0.45">
      <c r="B113" s="97" t="s">
        <v>7</v>
      </c>
      <c r="C113" s="84">
        <v>9.2000000000000003E-4</v>
      </c>
      <c r="D113" s="85"/>
      <c r="E113" s="84">
        <v>0.50000000000000011</v>
      </c>
      <c r="F113" s="84">
        <v>0.50000000000000011</v>
      </c>
      <c r="G113" s="84"/>
      <c r="H113" s="86">
        <v>0.30000000000000004</v>
      </c>
    </row>
    <row r="114" spans="2:8" x14ac:dyDescent="0.45">
      <c r="B114" s="97" t="s">
        <v>8</v>
      </c>
      <c r="C114" s="84">
        <v>9.9999999999999995E-21</v>
      </c>
      <c r="D114" s="82"/>
      <c r="E114" s="10">
        <v>50</v>
      </c>
      <c r="F114" s="84">
        <v>1000</v>
      </c>
      <c r="G114" s="87"/>
      <c r="H114" s="35">
        <v>515</v>
      </c>
    </row>
    <row r="115" spans="2:8" x14ac:dyDescent="0.45">
      <c r="B115" s="97" t="s">
        <v>9</v>
      </c>
      <c r="C115" s="82">
        <v>9.9999999999999995E-21</v>
      </c>
      <c r="D115" s="82"/>
      <c r="E115" s="82">
        <v>60000</v>
      </c>
      <c r="F115" s="82">
        <v>2000000</v>
      </c>
      <c r="G115" s="82" t="s">
        <v>22</v>
      </c>
      <c r="H115" s="83">
        <v>1700</v>
      </c>
    </row>
    <row r="116" spans="2:8" x14ac:dyDescent="0.45">
      <c r="B116" s="97" t="s">
        <v>10</v>
      </c>
      <c r="C116" s="82">
        <v>40000</v>
      </c>
      <c r="D116" s="82"/>
      <c r="E116" s="82">
        <v>9.9999999999999995E-21</v>
      </c>
      <c r="F116" s="82">
        <v>9.9999999999999995E-21</v>
      </c>
      <c r="G116" s="82">
        <v>9.9999999999999995E-21</v>
      </c>
      <c r="H116" s="83">
        <v>9.9999999999999995E-21</v>
      </c>
    </row>
    <row r="117" spans="2:8" x14ac:dyDescent="0.45">
      <c r="B117" s="97" t="s">
        <v>11</v>
      </c>
      <c r="C117" s="82">
        <v>10869.565217391304</v>
      </c>
      <c r="D117" s="82"/>
      <c r="E117" s="82">
        <v>9.9999999999999995E-21</v>
      </c>
      <c r="F117" s="82">
        <v>9.9999999999999995E-21</v>
      </c>
      <c r="G117" s="82">
        <v>9.9999999999999995E-21</v>
      </c>
      <c r="H117" s="83">
        <v>9.9999999999999995E-21</v>
      </c>
    </row>
    <row r="118" spans="2:8" x14ac:dyDescent="0.45">
      <c r="B118" s="98" t="s">
        <v>12</v>
      </c>
      <c r="C118" s="88">
        <v>23255.81395348837</v>
      </c>
      <c r="D118" s="88"/>
      <c r="E118" s="88">
        <v>9.9999999999999995E-21</v>
      </c>
      <c r="F118" s="88">
        <v>9.9999999999999995E-21</v>
      </c>
      <c r="G118" s="88">
        <v>9.9999999999999995E-21</v>
      </c>
      <c r="H118" s="89">
        <v>9.9999999999999995E-21</v>
      </c>
    </row>
  </sheetData>
  <mergeCells count="2">
    <mergeCell ref="B4:B5"/>
    <mergeCell ref="A1:S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F7A4C-AF45-45FD-8C03-553142FBDA37}">
  <dimension ref="A1:N16"/>
  <sheetViews>
    <sheetView zoomScale="80" workbookViewId="0">
      <selection activeCell="B8" sqref="B8"/>
    </sheetView>
  </sheetViews>
  <sheetFormatPr defaultRowHeight="14.25" x14ac:dyDescent="0.45"/>
  <cols>
    <col min="2" max="2" width="24" customWidth="1"/>
    <col min="3" max="3" width="14.46484375" customWidth="1"/>
    <col min="4" max="4" width="15.796875" bestFit="1" customWidth="1"/>
  </cols>
  <sheetData>
    <row r="1" spans="1:14" ht="9" customHeight="1" x14ac:dyDescent="0.45">
      <c r="A1" s="188" t="s">
        <v>373</v>
      </c>
      <c r="B1" s="188"/>
      <c r="C1" s="188"/>
      <c r="D1" s="188"/>
      <c r="E1" s="188"/>
      <c r="F1" s="188"/>
      <c r="G1" s="188"/>
      <c r="H1" s="188"/>
      <c r="I1" s="188"/>
      <c r="J1" s="188"/>
      <c r="K1" s="188"/>
      <c r="L1" s="188"/>
      <c r="M1" s="188"/>
      <c r="N1" s="188"/>
    </row>
    <row r="2" spans="1:14" ht="7.5" customHeight="1" x14ac:dyDescent="0.45">
      <c r="A2" s="188"/>
      <c r="B2" s="188"/>
      <c r="C2" s="188"/>
      <c r="D2" s="188"/>
      <c r="E2" s="188"/>
      <c r="F2" s="188"/>
      <c r="G2" s="188"/>
      <c r="H2" s="188"/>
      <c r="I2" s="188"/>
      <c r="J2" s="188"/>
      <c r="K2" s="188"/>
      <c r="L2" s="188"/>
      <c r="M2" s="188"/>
      <c r="N2" s="188"/>
    </row>
    <row r="3" spans="1:14" x14ac:dyDescent="0.45">
      <c r="A3" s="188"/>
      <c r="B3" s="188"/>
      <c r="C3" s="188"/>
      <c r="D3" s="188"/>
      <c r="E3" s="188"/>
      <c r="F3" s="188"/>
      <c r="G3" s="188"/>
      <c r="H3" s="188"/>
      <c r="I3" s="188"/>
      <c r="J3" s="188"/>
      <c r="K3" s="188"/>
      <c r="L3" s="188"/>
      <c r="M3" s="188"/>
      <c r="N3" s="188"/>
    </row>
    <row r="4" spans="1:14" x14ac:dyDescent="0.45">
      <c r="A4" s="188"/>
      <c r="B4" s="188"/>
      <c r="C4" s="188"/>
      <c r="D4" s="188"/>
      <c r="E4" s="188"/>
      <c r="F4" s="188"/>
      <c r="G4" s="188"/>
      <c r="H4" s="188"/>
      <c r="I4" s="188"/>
      <c r="J4" s="188"/>
      <c r="K4" s="188"/>
      <c r="L4" s="188"/>
      <c r="M4" s="188"/>
      <c r="N4" s="188"/>
    </row>
    <row r="5" spans="1:14" x14ac:dyDescent="0.45">
      <c r="A5" s="188"/>
      <c r="B5" s="188"/>
      <c r="C5" s="188"/>
      <c r="D5" s="188"/>
      <c r="E5" s="188"/>
      <c r="F5" s="188"/>
      <c r="G5" s="188"/>
      <c r="H5" s="188"/>
      <c r="I5" s="188"/>
      <c r="J5" s="188"/>
      <c r="K5" s="188"/>
      <c r="L5" s="188"/>
      <c r="M5" s="188"/>
      <c r="N5" s="188"/>
    </row>
    <row r="6" spans="1:14" x14ac:dyDescent="0.45">
      <c r="A6" s="188"/>
      <c r="B6" s="188"/>
      <c r="C6" s="188"/>
      <c r="D6" s="188"/>
      <c r="E6" s="188"/>
      <c r="F6" s="188"/>
      <c r="G6" s="188"/>
      <c r="H6" s="188"/>
      <c r="I6" s="188"/>
      <c r="J6" s="188"/>
      <c r="K6" s="188"/>
      <c r="L6" s="188"/>
      <c r="M6" s="188"/>
      <c r="N6" s="188"/>
    </row>
    <row r="8" spans="1:14" x14ac:dyDescent="0.45">
      <c r="B8" s="110" t="s">
        <v>351</v>
      </c>
      <c r="C8" s="1"/>
      <c r="D8" s="1"/>
    </row>
    <row r="9" spans="1:14" x14ac:dyDescent="0.45">
      <c r="B9" s="106" t="s">
        <v>23</v>
      </c>
      <c r="C9" s="99" t="s">
        <v>24</v>
      </c>
      <c r="D9" s="100" t="s">
        <v>25</v>
      </c>
    </row>
    <row r="10" spans="1:14" x14ac:dyDescent="0.45">
      <c r="B10" s="107" t="s">
        <v>26</v>
      </c>
      <c r="C10" s="101">
        <v>7</v>
      </c>
      <c r="D10" s="102">
        <f>C10/365.25</f>
        <v>1.9164955509924708E-2</v>
      </c>
    </row>
    <row r="11" spans="1:14" x14ac:dyDescent="0.45">
      <c r="B11" s="107" t="s">
        <v>349</v>
      </c>
      <c r="C11" s="103">
        <f>(270+85)/2</f>
        <v>177.5</v>
      </c>
      <c r="D11" s="102">
        <f>C11/365.25</f>
        <v>0.48596851471594799</v>
      </c>
    </row>
    <row r="12" spans="1:14" x14ac:dyDescent="0.45">
      <c r="B12" s="107" t="s">
        <v>27</v>
      </c>
      <c r="C12" s="101">
        <v>78</v>
      </c>
      <c r="D12" s="102">
        <f>C12/365.25</f>
        <v>0.2135523613963039</v>
      </c>
    </row>
    <row r="13" spans="1:14" ht="13.5" customHeight="1" x14ac:dyDescent="0.45">
      <c r="B13" s="108" t="s">
        <v>28</v>
      </c>
      <c r="C13" s="104">
        <v>52</v>
      </c>
      <c r="D13" s="105">
        <f>C13/365.25</f>
        <v>0.14236824093086928</v>
      </c>
      <c r="E13" s="109"/>
      <c r="F13" s="109"/>
      <c r="G13" s="109"/>
      <c r="H13" s="109"/>
    </row>
    <row r="14" spans="1:14" ht="14.55" customHeight="1" x14ac:dyDescent="0.45">
      <c r="B14" s="109"/>
      <c r="C14" s="109"/>
      <c r="D14" s="109"/>
      <c r="E14" s="109"/>
      <c r="F14" s="109"/>
      <c r="G14" s="109"/>
      <c r="H14" s="109"/>
    </row>
    <row r="15" spans="1:14" ht="14.55" customHeight="1" x14ac:dyDescent="0.45">
      <c r="B15" s="109"/>
      <c r="C15" s="109"/>
      <c r="D15" s="109"/>
      <c r="E15" s="109"/>
      <c r="F15" s="109"/>
      <c r="G15" s="109"/>
      <c r="H15" s="109"/>
    </row>
    <row r="16" spans="1:14" ht="14.55" customHeight="1" x14ac:dyDescent="0.45">
      <c r="B16" s="109"/>
      <c r="C16" s="109"/>
      <c r="D16" s="109"/>
      <c r="E16" s="109"/>
      <c r="F16" s="109"/>
      <c r="G16" s="109"/>
      <c r="H16" s="109"/>
    </row>
  </sheetData>
  <mergeCells count="1">
    <mergeCell ref="A1:N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7260A-2F1E-41A9-BD56-DCD036816364}">
  <dimension ref="A1:Y175"/>
  <sheetViews>
    <sheetView topLeftCell="J1" zoomScale="77" workbookViewId="0">
      <selection activeCell="Q139" sqref="Q139"/>
    </sheetView>
  </sheetViews>
  <sheetFormatPr defaultRowHeight="14.25" x14ac:dyDescent="0.45"/>
  <cols>
    <col min="11" max="11" width="10.46484375" style="4" bestFit="1" customWidth="1"/>
    <col min="12" max="12" width="11.796875" style="4" bestFit="1" customWidth="1"/>
    <col min="13" max="13" width="17.9296875" bestFit="1" customWidth="1"/>
    <col min="14" max="14" width="12.46484375" bestFit="1" customWidth="1"/>
    <col min="16" max="16" width="21.265625" customWidth="1"/>
    <col min="17" max="17" width="21" customWidth="1"/>
    <col min="21" max="21" width="15.19921875" customWidth="1"/>
    <col min="22" max="22" width="16.46484375" customWidth="1"/>
    <col min="23" max="23" width="15.06640625" customWidth="1"/>
  </cols>
  <sheetData>
    <row r="1" spans="1:25" ht="14.55" customHeight="1" x14ac:dyDescent="0.45">
      <c r="A1" s="188" t="s">
        <v>414</v>
      </c>
      <c r="B1" s="188"/>
      <c r="C1" s="188"/>
      <c r="D1" s="188"/>
      <c r="E1" s="188"/>
      <c r="F1" s="188"/>
      <c r="G1" s="188"/>
      <c r="H1" s="188"/>
      <c r="I1" s="188"/>
      <c r="J1" s="188"/>
      <c r="K1" s="188"/>
      <c r="L1" s="188"/>
      <c r="M1" s="188"/>
      <c r="N1" s="179"/>
    </row>
    <row r="2" spans="1:25" ht="26" customHeight="1" x14ac:dyDescent="0.45">
      <c r="A2" s="188"/>
      <c r="B2" s="188"/>
      <c r="C2" s="188"/>
      <c r="D2" s="188"/>
      <c r="E2" s="188"/>
      <c r="F2" s="188"/>
      <c r="G2" s="188"/>
      <c r="H2" s="188"/>
      <c r="I2" s="188"/>
      <c r="J2" s="188"/>
      <c r="K2" s="188"/>
      <c r="L2" s="188"/>
      <c r="M2" s="188"/>
      <c r="N2" s="179"/>
    </row>
    <row r="3" spans="1:25" ht="18.5" customHeight="1" x14ac:dyDescent="0.45">
      <c r="A3" s="188"/>
      <c r="B3" s="188"/>
      <c r="C3" s="188"/>
      <c r="D3" s="188"/>
      <c r="E3" s="188"/>
      <c r="F3" s="188"/>
      <c r="G3" s="188"/>
      <c r="H3" s="188"/>
      <c r="I3" s="188"/>
      <c r="J3" s="188"/>
      <c r="K3" s="188"/>
      <c r="L3" s="188"/>
      <c r="M3" s="188"/>
      <c r="N3" s="179"/>
    </row>
    <row r="4" spans="1:25" x14ac:dyDescent="0.45">
      <c r="A4" s="188"/>
      <c r="B4" s="188"/>
      <c r="C4" s="188"/>
      <c r="D4" s="188"/>
      <c r="E4" s="188"/>
      <c r="F4" s="188"/>
      <c r="G4" s="188"/>
      <c r="H4" s="188"/>
      <c r="I4" s="188"/>
      <c r="J4" s="188"/>
      <c r="K4" s="188"/>
      <c r="L4" s="188"/>
      <c r="M4" s="188"/>
      <c r="N4" s="179"/>
    </row>
    <row r="5" spans="1:25" x14ac:dyDescent="0.45">
      <c r="A5" s="179"/>
      <c r="B5" s="179"/>
      <c r="C5" s="179"/>
      <c r="D5" s="179"/>
      <c r="E5" s="179"/>
      <c r="F5" s="179"/>
      <c r="G5" s="179"/>
      <c r="H5" s="179"/>
      <c r="I5" s="179"/>
      <c r="J5" s="179"/>
      <c r="K5" s="179"/>
      <c r="L5" s="179"/>
      <c r="M5" s="179"/>
      <c r="N5" s="179"/>
    </row>
    <row r="6" spans="1:25" x14ac:dyDescent="0.45">
      <c r="A6" s="45"/>
      <c r="B6" s="45"/>
      <c r="C6" s="45"/>
      <c r="D6" s="45"/>
      <c r="E6" s="45"/>
      <c r="F6" s="45"/>
      <c r="G6" s="45"/>
      <c r="H6" s="45"/>
      <c r="I6" s="45"/>
      <c r="J6" s="45"/>
      <c r="K6" s="45"/>
      <c r="L6" s="45"/>
      <c r="M6" s="45"/>
    </row>
    <row r="7" spans="1:25" x14ac:dyDescent="0.45">
      <c r="B7" s="81" t="s">
        <v>375</v>
      </c>
      <c r="K7"/>
      <c r="L7"/>
      <c r="T7" t="s">
        <v>385</v>
      </c>
    </row>
    <row r="8" spans="1:25" ht="31.05" customHeight="1" x14ac:dyDescent="0.45">
      <c r="B8" s="193" t="s">
        <v>0</v>
      </c>
      <c r="C8" s="191" t="s">
        <v>353</v>
      </c>
      <c r="D8" s="191"/>
      <c r="E8" s="191"/>
      <c r="F8" s="191"/>
      <c r="G8" s="191"/>
      <c r="H8" s="191"/>
      <c r="I8" s="191"/>
      <c r="J8" s="192"/>
      <c r="K8" s="196" t="s">
        <v>415</v>
      </c>
      <c r="L8" s="191"/>
      <c r="M8" s="191"/>
      <c r="N8" s="191"/>
      <c r="O8" s="192"/>
      <c r="P8" s="189" t="s">
        <v>352</v>
      </c>
      <c r="Q8" s="190"/>
      <c r="T8" s="208" t="s">
        <v>384</v>
      </c>
      <c r="U8" s="203" t="s">
        <v>382</v>
      </c>
      <c r="V8" s="204"/>
      <c r="W8" s="205"/>
      <c r="X8" s="206" t="s">
        <v>383</v>
      </c>
      <c r="Y8" s="207"/>
    </row>
    <row r="9" spans="1:25" x14ac:dyDescent="0.45">
      <c r="B9" s="194"/>
      <c r="C9" s="198" t="s">
        <v>140</v>
      </c>
      <c r="D9" s="198"/>
      <c r="E9" s="198" t="s">
        <v>135</v>
      </c>
      <c r="F9" s="198"/>
      <c r="G9" s="199" t="s">
        <v>31</v>
      </c>
      <c r="H9" s="199"/>
      <c r="I9" s="198" t="s">
        <v>141</v>
      </c>
      <c r="J9" s="198"/>
      <c r="K9" s="112" t="s">
        <v>147</v>
      </c>
      <c r="L9" s="112" t="s">
        <v>148</v>
      </c>
      <c r="M9" s="111" t="s">
        <v>149</v>
      </c>
      <c r="N9" s="111" t="s">
        <v>150</v>
      </c>
      <c r="O9" s="111" t="s">
        <v>151</v>
      </c>
      <c r="P9" s="113" t="s">
        <v>29</v>
      </c>
      <c r="Q9" s="42" t="s">
        <v>30</v>
      </c>
      <c r="T9" s="209"/>
      <c r="U9" s="203" t="s">
        <v>376</v>
      </c>
      <c r="V9" s="204"/>
      <c r="W9" s="204"/>
      <c r="X9" s="204"/>
      <c r="Y9" s="205"/>
    </row>
    <row r="10" spans="1:25" x14ac:dyDescent="0.45">
      <c r="B10" s="195"/>
      <c r="C10" s="197" t="s">
        <v>152</v>
      </c>
      <c r="D10" s="197"/>
      <c r="E10" s="197" t="s">
        <v>153</v>
      </c>
      <c r="F10" s="197"/>
      <c r="G10" s="197" t="s">
        <v>154</v>
      </c>
      <c r="H10" s="197"/>
      <c r="I10" s="197" t="s">
        <v>154</v>
      </c>
      <c r="J10" s="197"/>
      <c r="K10" s="114" t="s">
        <v>142</v>
      </c>
      <c r="L10" s="114" t="s">
        <v>143</v>
      </c>
      <c r="M10" s="7" t="s">
        <v>144</v>
      </c>
      <c r="N10" s="7" t="s">
        <v>145</v>
      </c>
      <c r="O10" s="7" t="s">
        <v>146</v>
      </c>
      <c r="P10" s="18" t="s">
        <v>32</v>
      </c>
      <c r="Q10" s="19" t="s">
        <v>32</v>
      </c>
      <c r="T10" s="209"/>
      <c r="U10" s="78" t="s">
        <v>207</v>
      </c>
      <c r="V10" s="79" t="s">
        <v>208</v>
      </c>
      <c r="W10" s="79" t="s">
        <v>209</v>
      </c>
      <c r="X10" s="79" t="s">
        <v>206</v>
      </c>
      <c r="Y10" s="43" t="s">
        <v>205</v>
      </c>
    </row>
    <row r="11" spans="1:25" x14ac:dyDescent="0.45">
      <c r="B11" s="115" t="s">
        <v>33</v>
      </c>
      <c r="C11" s="116">
        <v>2.0000000000000002E-5</v>
      </c>
      <c r="D11" s="117" t="s">
        <v>137</v>
      </c>
      <c r="E11" s="116">
        <v>1.9999999999999999E-6</v>
      </c>
      <c r="F11" s="117" t="s">
        <v>137</v>
      </c>
      <c r="G11" s="116">
        <v>15</v>
      </c>
      <c r="H11" s="117" t="s">
        <v>137</v>
      </c>
      <c r="I11" s="116">
        <v>50</v>
      </c>
      <c r="J11" s="117" t="s">
        <v>138</v>
      </c>
      <c r="K11" s="117"/>
      <c r="L11" s="117"/>
      <c r="M11" s="118"/>
      <c r="N11" s="118"/>
      <c r="O11" s="118"/>
      <c r="P11" s="17">
        <v>4.6100000000000004E-3</v>
      </c>
      <c r="Q11" s="23">
        <v>4.6100000000000004E-3</v>
      </c>
      <c r="T11" s="210"/>
      <c r="U11" s="22" t="s">
        <v>213</v>
      </c>
      <c r="V11" s="18" t="s">
        <v>214</v>
      </c>
      <c r="W11" s="18" t="s">
        <v>215</v>
      </c>
      <c r="X11" s="18" t="s">
        <v>216</v>
      </c>
      <c r="Y11" s="19" t="s">
        <v>216</v>
      </c>
    </row>
    <row r="12" spans="1:25" x14ac:dyDescent="0.45">
      <c r="B12" s="115" t="s">
        <v>34</v>
      </c>
      <c r="C12" s="116">
        <v>3.0000000000000001E-3</v>
      </c>
      <c r="D12" s="117" t="s">
        <v>137</v>
      </c>
      <c r="E12" s="116">
        <v>6.0000000000000001E-3</v>
      </c>
      <c r="F12" s="117" t="s">
        <v>137</v>
      </c>
      <c r="G12" s="116">
        <v>110</v>
      </c>
      <c r="H12" s="117" t="s">
        <v>139</v>
      </c>
      <c r="I12" s="116">
        <v>10000</v>
      </c>
      <c r="J12" s="117" t="s">
        <v>138</v>
      </c>
      <c r="K12" s="117"/>
      <c r="L12" s="119">
        <v>4.8000000000000001E-4</v>
      </c>
      <c r="M12" s="116">
        <v>4.8000000000000001E-4</v>
      </c>
      <c r="N12" s="118"/>
      <c r="O12" s="118"/>
      <c r="P12" s="17">
        <v>2.5999999999999998E-4</v>
      </c>
      <c r="Q12" s="23">
        <v>4.0999999999999999E-4</v>
      </c>
      <c r="T12" s="165" t="s">
        <v>33</v>
      </c>
      <c r="U12" s="27">
        <v>1.2300000000000001E-6</v>
      </c>
      <c r="V12" s="27">
        <v>2.62E-8</v>
      </c>
      <c r="W12" s="27">
        <v>2.6799999999999998E-9</v>
      </c>
      <c r="X12" s="166">
        <v>4.3000000000000001E-10</v>
      </c>
      <c r="Y12" s="167">
        <v>1.7E-8</v>
      </c>
    </row>
    <row r="13" spans="1:25" x14ac:dyDescent="0.45">
      <c r="B13" s="115" t="s">
        <v>35</v>
      </c>
      <c r="C13" s="116">
        <v>5.0000000000000001E-4</v>
      </c>
      <c r="D13" s="117" t="s">
        <v>139</v>
      </c>
      <c r="E13" s="116">
        <v>4.2E-7</v>
      </c>
      <c r="F13" s="117" t="s">
        <v>139</v>
      </c>
      <c r="G13" s="116">
        <v>30</v>
      </c>
      <c r="H13" s="117" t="s">
        <v>137</v>
      </c>
      <c r="I13" s="116">
        <v>100</v>
      </c>
      <c r="J13" s="117" t="s">
        <v>138</v>
      </c>
      <c r="K13" s="117"/>
      <c r="L13" s="119">
        <v>1.1E-4</v>
      </c>
      <c r="M13" s="116">
        <v>1.1E-4</v>
      </c>
      <c r="N13" s="118"/>
      <c r="O13" s="118"/>
      <c r="P13" s="17">
        <v>8.7999999999999998E-5</v>
      </c>
      <c r="Q13" s="23">
        <v>4.0600000000000002E-3</v>
      </c>
      <c r="T13" s="168" t="s">
        <v>34</v>
      </c>
      <c r="U13" s="17">
        <v>3.89E-6</v>
      </c>
      <c r="V13" s="17">
        <v>7.8199999999999999E-8</v>
      </c>
      <c r="W13" s="17">
        <v>8.5299999999999993E-9</v>
      </c>
      <c r="X13" s="169">
        <v>2.7999999999999998E-9</v>
      </c>
      <c r="Y13" s="170">
        <v>7.6000000000000002E-9</v>
      </c>
    </row>
    <row r="14" spans="1:25" x14ac:dyDescent="0.45">
      <c r="B14" s="115" t="s">
        <v>36</v>
      </c>
      <c r="C14" s="116">
        <v>0.02</v>
      </c>
      <c r="D14" s="117" t="s">
        <v>137</v>
      </c>
      <c r="E14" s="116">
        <v>1E-4</v>
      </c>
      <c r="F14" s="117" t="s">
        <v>137</v>
      </c>
      <c r="G14" s="116">
        <v>390</v>
      </c>
      <c r="H14" s="117" t="s">
        <v>139</v>
      </c>
      <c r="I14" s="116">
        <v>1000</v>
      </c>
      <c r="J14" s="117" t="s">
        <v>137</v>
      </c>
      <c r="K14" s="117"/>
      <c r="L14" s="117"/>
      <c r="M14" s="118"/>
      <c r="N14" s="118"/>
      <c r="O14" s="118"/>
      <c r="P14" s="17">
        <v>4.3E-3</v>
      </c>
      <c r="Q14" s="23">
        <v>9.2000000000000003E-4</v>
      </c>
      <c r="T14" s="168" t="s">
        <v>35</v>
      </c>
      <c r="U14" s="17">
        <v>1.66E-8</v>
      </c>
      <c r="V14" s="17">
        <v>6.1700000000000004E-10</v>
      </c>
      <c r="W14" s="17">
        <v>3.8900000000000003E-11</v>
      </c>
      <c r="X14" s="169">
        <v>1.9999999999999999E-7</v>
      </c>
      <c r="Y14" s="170">
        <v>4.1999999999999998E-5</v>
      </c>
    </row>
    <row r="15" spans="1:25" x14ac:dyDescent="0.45">
      <c r="B15" s="115" t="s">
        <v>37</v>
      </c>
      <c r="C15" s="116">
        <v>0.01</v>
      </c>
      <c r="D15" s="117" t="s">
        <v>137</v>
      </c>
      <c r="E15" s="116">
        <v>0.01</v>
      </c>
      <c r="F15" s="117" t="s">
        <v>137</v>
      </c>
      <c r="G15" s="116">
        <v>15</v>
      </c>
      <c r="H15" s="117" t="s">
        <v>137</v>
      </c>
      <c r="I15" s="116">
        <v>10</v>
      </c>
      <c r="J15" s="117" t="s">
        <v>137</v>
      </c>
      <c r="K15" s="117"/>
      <c r="L15" s="117"/>
      <c r="M15" s="118"/>
      <c r="N15" s="118"/>
      <c r="O15" s="118"/>
      <c r="P15" s="17">
        <v>2.7E-2</v>
      </c>
      <c r="Q15" s="23">
        <v>2.7E-2</v>
      </c>
      <c r="T15" s="168" t="s">
        <v>36</v>
      </c>
      <c r="U15" s="17">
        <v>6.1099999999999995E-7</v>
      </c>
      <c r="V15" s="17">
        <v>1.9099999999999999E-8</v>
      </c>
      <c r="W15" s="17">
        <v>1.32E-9</v>
      </c>
      <c r="X15" s="169">
        <v>1.6000000000000001E-9</v>
      </c>
      <c r="Y15" s="170">
        <v>7.4000000000000003E-10</v>
      </c>
    </row>
    <row r="16" spans="1:25" x14ac:dyDescent="0.45">
      <c r="B16" s="115" t="s">
        <v>38</v>
      </c>
      <c r="C16" s="116">
        <v>5.0000000000000001E-3</v>
      </c>
      <c r="D16" s="117" t="s">
        <v>137</v>
      </c>
      <c r="E16" s="116">
        <v>1.0000000000000001E-5</v>
      </c>
      <c r="F16" s="117" t="s">
        <v>137</v>
      </c>
      <c r="G16" s="116">
        <v>290</v>
      </c>
      <c r="H16" s="117" t="s">
        <v>139</v>
      </c>
      <c r="I16" s="116">
        <v>100</v>
      </c>
      <c r="J16" s="117" t="s">
        <v>137</v>
      </c>
      <c r="K16" s="117"/>
      <c r="L16" s="117"/>
      <c r="M16" s="118"/>
      <c r="N16" s="118"/>
      <c r="O16" s="118"/>
      <c r="P16" s="17">
        <v>4.0999999999999999E-4</v>
      </c>
      <c r="Q16" s="23">
        <v>4.0999999999999999E-4</v>
      </c>
      <c r="T16" s="168" t="s">
        <v>37</v>
      </c>
      <c r="U16" s="17">
        <v>3.2899999999999997E-8</v>
      </c>
      <c r="V16" s="17">
        <v>9.0299999999999998E-10</v>
      </c>
      <c r="W16" s="17">
        <v>7.42E-11</v>
      </c>
      <c r="X16" s="169">
        <v>1.0999999999999999E-8</v>
      </c>
      <c r="Y16" s="170">
        <v>1.6000000000000001E-8</v>
      </c>
    </row>
    <row r="17" spans="2:25" x14ac:dyDescent="0.45">
      <c r="B17" s="115" t="s">
        <v>39</v>
      </c>
      <c r="C17" s="116">
        <v>2E-3</v>
      </c>
      <c r="D17" s="117" t="s">
        <v>137</v>
      </c>
      <c r="E17" s="116">
        <v>1E-3</v>
      </c>
      <c r="F17" s="117" t="s">
        <v>137</v>
      </c>
      <c r="G17" s="116">
        <v>15</v>
      </c>
      <c r="H17" s="117" t="s">
        <v>137</v>
      </c>
      <c r="I17" s="116">
        <v>20</v>
      </c>
      <c r="J17" s="117" t="s">
        <v>137</v>
      </c>
      <c r="K17" s="117"/>
      <c r="L17" s="117"/>
      <c r="M17" s="118"/>
      <c r="N17" s="118"/>
      <c r="O17" s="118"/>
      <c r="P17" s="17">
        <v>6.7999999999999996E-3</v>
      </c>
      <c r="Q17" s="23">
        <v>6.7999999999999996E-3</v>
      </c>
      <c r="T17" s="168" t="s">
        <v>38</v>
      </c>
      <c r="U17" s="17">
        <v>5.2399999999999998E-7</v>
      </c>
      <c r="V17" s="17">
        <v>1.3399999999999999E-8</v>
      </c>
      <c r="W17" s="17">
        <v>1.15E-9</v>
      </c>
      <c r="X17" s="169">
        <v>1.0000000000000001E-9</v>
      </c>
      <c r="Y17" s="170">
        <v>7.7999999999999999E-10</v>
      </c>
    </row>
    <row r="18" spans="2:25" x14ac:dyDescent="0.45">
      <c r="B18" s="115" t="s">
        <v>40</v>
      </c>
      <c r="C18" s="116">
        <v>2E-3</v>
      </c>
      <c r="D18" s="117" t="s">
        <v>137</v>
      </c>
      <c r="E18" s="116">
        <v>1E-3</v>
      </c>
      <c r="F18" s="117" t="s">
        <v>137</v>
      </c>
      <c r="G18" s="116">
        <v>15</v>
      </c>
      <c r="H18" s="117" t="s">
        <v>137</v>
      </c>
      <c r="I18" s="116">
        <v>20</v>
      </c>
      <c r="J18" s="117" t="s">
        <v>137</v>
      </c>
      <c r="K18" s="117"/>
      <c r="L18" s="117"/>
      <c r="M18" s="118"/>
      <c r="N18" s="118"/>
      <c r="O18" s="118"/>
      <c r="P18" s="17">
        <v>6.7999999999999996E-3</v>
      </c>
      <c r="Q18" s="23">
        <v>6.7999999999999996E-3</v>
      </c>
      <c r="T18" s="168" t="s">
        <v>39</v>
      </c>
      <c r="U18" s="17">
        <v>4.5800000000000002E-6</v>
      </c>
      <c r="V18" s="17">
        <v>9.2000000000000003E-8</v>
      </c>
      <c r="W18" s="17">
        <v>9.9900000000000005E-9</v>
      </c>
      <c r="X18" s="169">
        <v>1.9000000000000001E-9</v>
      </c>
      <c r="Y18" s="170">
        <v>1.6999999999999999E-9</v>
      </c>
    </row>
    <row r="19" spans="2:25" x14ac:dyDescent="0.45">
      <c r="B19" s="115" t="s">
        <v>41</v>
      </c>
      <c r="C19" s="116">
        <v>2E-3</v>
      </c>
      <c r="D19" s="117" t="s">
        <v>137</v>
      </c>
      <c r="E19" s="116">
        <v>1E-3</v>
      </c>
      <c r="F19" s="117" t="s">
        <v>137</v>
      </c>
      <c r="G19" s="116">
        <v>15</v>
      </c>
      <c r="H19" s="117" t="s">
        <v>137</v>
      </c>
      <c r="I19" s="116">
        <v>20</v>
      </c>
      <c r="J19" s="117" t="s">
        <v>137</v>
      </c>
      <c r="K19" s="117"/>
      <c r="L19" s="117"/>
      <c r="M19" s="118"/>
      <c r="N19" s="118"/>
      <c r="O19" s="118"/>
      <c r="P19" s="17">
        <v>6.7999999999999996E-3</v>
      </c>
      <c r="Q19" s="23">
        <v>6.7999999999999996E-3</v>
      </c>
      <c r="T19" s="168" t="s">
        <v>40</v>
      </c>
      <c r="U19" s="17">
        <v>7.37E-9</v>
      </c>
      <c r="V19" s="17">
        <v>2.1799999999999999E-9</v>
      </c>
      <c r="W19" s="17">
        <v>1.0399999999999999E-11</v>
      </c>
      <c r="X19" s="169">
        <v>1.3000000000000001E-9</v>
      </c>
      <c r="Y19" s="170">
        <v>9.2999999999999999E-8</v>
      </c>
    </row>
    <row r="20" spans="2:25" x14ac:dyDescent="0.45">
      <c r="B20" s="115" t="s">
        <v>42</v>
      </c>
      <c r="C20" s="116">
        <v>0.05</v>
      </c>
      <c r="D20" s="117" t="s">
        <v>137</v>
      </c>
      <c r="E20" s="116">
        <v>0.02</v>
      </c>
      <c r="F20" s="117" t="s">
        <v>137</v>
      </c>
      <c r="G20" s="116">
        <v>160</v>
      </c>
      <c r="H20" s="117" t="s">
        <v>139</v>
      </c>
      <c r="I20" s="116">
        <v>3</v>
      </c>
      <c r="J20" s="117" t="s">
        <v>137</v>
      </c>
      <c r="K20" s="117"/>
      <c r="L20" s="117"/>
      <c r="M20" s="118"/>
      <c r="N20" s="118"/>
      <c r="O20" s="118"/>
      <c r="P20" s="17">
        <v>1.21</v>
      </c>
      <c r="Q20" s="23">
        <v>51.6</v>
      </c>
      <c r="T20" s="168" t="s">
        <v>41</v>
      </c>
      <c r="U20" s="17">
        <v>1.6E-7</v>
      </c>
      <c r="V20" s="17">
        <v>5.8699999999999998E-9</v>
      </c>
      <c r="W20" s="17">
        <v>3.4000000000000001E-10</v>
      </c>
      <c r="X20" s="169">
        <v>2.5999999999999998E-10</v>
      </c>
      <c r="Y20" s="170">
        <v>3.1E-8</v>
      </c>
    </row>
    <row r="21" spans="2:25" x14ac:dyDescent="0.45">
      <c r="B21" s="115" t="s">
        <v>43</v>
      </c>
      <c r="C21" s="116">
        <v>5.7999999999999996E-3</v>
      </c>
      <c r="D21" s="117" t="s">
        <v>139</v>
      </c>
      <c r="E21" s="116">
        <v>1.9000000000000001E-4</v>
      </c>
      <c r="F21" s="117" t="s">
        <v>139</v>
      </c>
      <c r="G21" s="116">
        <v>200</v>
      </c>
      <c r="H21" s="117" t="s">
        <v>137</v>
      </c>
      <c r="I21" s="116">
        <v>5000</v>
      </c>
      <c r="J21" s="117" t="s">
        <v>138</v>
      </c>
      <c r="K21" s="117"/>
      <c r="L21" s="119">
        <v>1.1999999999999999E-3</v>
      </c>
      <c r="M21" s="116">
        <v>1.1999999999999999E-3</v>
      </c>
      <c r="N21" s="116">
        <v>1.7</v>
      </c>
      <c r="O21" s="118"/>
      <c r="P21" s="17">
        <v>0.3</v>
      </c>
      <c r="Q21" s="23">
        <v>0.92</v>
      </c>
      <c r="T21" s="168" t="s">
        <v>42</v>
      </c>
      <c r="U21" s="17">
        <v>3.7000000000000002E-6</v>
      </c>
      <c r="V21" s="17">
        <v>7.54E-8</v>
      </c>
      <c r="W21" s="17">
        <v>8.1099999999999995E-9</v>
      </c>
      <c r="X21" s="169">
        <v>5.4E-10</v>
      </c>
      <c r="Y21" s="170">
        <v>3.4999999999999998E-10</v>
      </c>
    </row>
    <row r="22" spans="2:25" x14ac:dyDescent="0.45">
      <c r="B22" s="115" t="s">
        <v>44</v>
      </c>
      <c r="C22" s="116">
        <v>2.0000000000000002E-5</v>
      </c>
      <c r="D22" s="117" t="s">
        <v>137</v>
      </c>
      <c r="E22" s="116">
        <v>2.0000000000000002E-5</v>
      </c>
      <c r="F22" s="117" t="s">
        <v>139</v>
      </c>
      <c r="G22" s="116">
        <v>12</v>
      </c>
      <c r="H22" s="117" t="s">
        <v>139</v>
      </c>
      <c r="I22" s="116">
        <v>50</v>
      </c>
      <c r="J22" s="117" t="s">
        <v>138</v>
      </c>
      <c r="K22" s="117"/>
      <c r="L22" s="119">
        <v>2.5000000000000001E-4</v>
      </c>
      <c r="M22" s="116">
        <v>2.5000000000000001E-4</v>
      </c>
      <c r="N22" s="118"/>
      <c r="O22" s="118"/>
      <c r="P22" s="17">
        <v>1E-3</v>
      </c>
      <c r="Q22" s="23">
        <v>6.5600000000000006E-2</v>
      </c>
      <c r="T22" s="168" t="s">
        <v>43</v>
      </c>
      <c r="U22" s="17">
        <v>6.2700000000000001E-9</v>
      </c>
      <c r="V22" s="17">
        <v>4.9199999999999996E-10</v>
      </c>
      <c r="W22" s="17">
        <v>1.42E-11</v>
      </c>
      <c r="X22" s="169">
        <v>2.0000000000000001E-9</v>
      </c>
      <c r="Y22" s="170">
        <v>6.6000000000000004E-9</v>
      </c>
    </row>
    <row r="23" spans="2:25" x14ac:dyDescent="0.45">
      <c r="B23" s="115" t="s">
        <v>45</v>
      </c>
      <c r="C23" s="116">
        <v>2.0000000000000002E-5</v>
      </c>
      <c r="D23" s="117" t="s">
        <v>137</v>
      </c>
      <c r="E23" s="116">
        <v>2.0000000000000002E-5</v>
      </c>
      <c r="F23" s="117" t="s">
        <v>139</v>
      </c>
      <c r="G23" s="116">
        <v>12</v>
      </c>
      <c r="H23" s="117" t="s">
        <v>139</v>
      </c>
      <c r="I23" s="116">
        <v>50</v>
      </c>
      <c r="J23" s="117" t="s">
        <v>138</v>
      </c>
      <c r="K23" s="117"/>
      <c r="L23" s="119">
        <v>2.5000000000000001E-4</v>
      </c>
      <c r="M23" s="116">
        <v>2.5000000000000001E-4</v>
      </c>
      <c r="N23" s="118"/>
      <c r="O23" s="118"/>
      <c r="P23" s="17">
        <v>1E-3</v>
      </c>
      <c r="Q23" s="23">
        <v>6.5600000000000006E-2</v>
      </c>
      <c r="T23" s="168" t="s">
        <v>44</v>
      </c>
      <c r="U23" s="17">
        <v>8.2899999999999995E-8</v>
      </c>
      <c r="V23" s="17">
        <v>2.8200000000000002E-9</v>
      </c>
      <c r="W23" s="17">
        <v>1.8500000000000001E-10</v>
      </c>
      <c r="X23" s="169">
        <v>7.1000000000000003E-10</v>
      </c>
      <c r="Y23" s="170">
        <v>3.2000000000000001E-9</v>
      </c>
    </row>
    <row r="24" spans="2:25" x14ac:dyDescent="0.45">
      <c r="B24" s="115" t="s">
        <v>46</v>
      </c>
      <c r="C24" s="116">
        <v>2.0000000000000002E-5</v>
      </c>
      <c r="D24" s="117" t="s">
        <v>137</v>
      </c>
      <c r="E24" s="116">
        <v>1.9999999999999999E-6</v>
      </c>
      <c r="F24" s="117" t="s">
        <v>137</v>
      </c>
      <c r="G24" s="116">
        <v>30</v>
      </c>
      <c r="H24" s="117" t="s">
        <v>137</v>
      </c>
      <c r="I24" s="116">
        <v>100</v>
      </c>
      <c r="J24" s="117" t="s">
        <v>138</v>
      </c>
      <c r="K24" s="117"/>
      <c r="L24" s="117"/>
      <c r="M24" s="118"/>
      <c r="N24" s="118"/>
      <c r="O24" s="118"/>
      <c r="P24" s="17">
        <v>1E-4</v>
      </c>
      <c r="Q24" s="23">
        <v>6.1600000000000001E-4</v>
      </c>
      <c r="T24" s="168" t="s">
        <v>45</v>
      </c>
      <c r="U24" s="17">
        <v>1.9000000000000001E-8</v>
      </c>
      <c r="V24" s="17">
        <v>7.8499999999999998E-10</v>
      </c>
      <c r="W24" s="17">
        <v>4.3E-11</v>
      </c>
      <c r="X24" s="169">
        <v>5.2000000000000002E-9</v>
      </c>
      <c r="Y24" s="170">
        <v>3.5999999999999998E-8</v>
      </c>
    </row>
    <row r="25" spans="2:25" x14ac:dyDescent="0.45">
      <c r="B25" s="115" t="s">
        <v>47</v>
      </c>
      <c r="C25" s="116">
        <v>2.0000000000000002E-5</v>
      </c>
      <c r="D25" s="117" t="s">
        <v>137</v>
      </c>
      <c r="E25" s="116">
        <v>1.9999999999999999E-6</v>
      </c>
      <c r="F25" s="117" t="s">
        <v>137</v>
      </c>
      <c r="G25" s="116">
        <v>30</v>
      </c>
      <c r="H25" s="117" t="s">
        <v>137</v>
      </c>
      <c r="I25" s="116">
        <v>100</v>
      </c>
      <c r="J25" s="117" t="s">
        <v>138</v>
      </c>
      <c r="K25" s="117"/>
      <c r="L25" s="117"/>
      <c r="M25" s="118"/>
      <c r="N25" s="118"/>
      <c r="O25" s="118"/>
      <c r="P25" s="17">
        <v>1E-4</v>
      </c>
      <c r="Q25" s="23">
        <v>6.1600000000000001E-4</v>
      </c>
      <c r="T25" s="168" t="s">
        <v>46</v>
      </c>
      <c r="U25" s="17">
        <v>1.3100000000000001E-10</v>
      </c>
      <c r="V25" s="17">
        <v>1.6700000000000001E-11</v>
      </c>
      <c r="W25" s="17">
        <v>2.9200000000000002E-13</v>
      </c>
      <c r="X25" s="169">
        <v>1.2E-8</v>
      </c>
      <c r="Y25" s="170">
        <v>5.2000000000000002E-6</v>
      </c>
    </row>
    <row r="26" spans="2:25" x14ac:dyDescent="0.45">
      <c r="B26" s="115" t="s">
        <v>48</v>
      </c>
      <c r="C26" s="116">
        <v>4.2999999999999999E-4</v>
      </c>
      <c r="D26" s="117" t="s">
        <v>139</v>
      </c>
      <c r="E26" s="116">
        <v>1.1E-4</v>
      </c>
      <c r="F26" s="117" t="s">
        <v>139</v>
      </c>
      <c r="G26" s="116">
        <v>400</v>
      </c>
      <c r="H26" s="117" t="s">
        <v>139</v>
      </c>
      <c r="I26" s="116">
        <v>700</v>
      </c>
      <c r="J26" s="117" t="s">
        <v>138</v>
      </c>
      <c r="K26" s="117"/>
      <c r="L26" s="119">
        <v>1.2E-2</v>
      </c>
      <c r="M26" s="116">
        <v>1.2E-2</v>
      </c>
      <c r="N26" s="116">
        <v>0.97</v>
      </c>
      <c r="O26" s="118"/>
      <c r="P26" s="17">
        <v>1.6400000000000001E-2</v>
      </c>
      <c r="Q26" s="23">
        <v>8.5199999999999998E-2</v>
      </c>
      <c r="T26" s="168" t="s">
        <v>47</v>
      </c>
      <c r="U26" s="17">
        <v>1.3300000000000001E-10</v>
      </c>
      <c r="V26" s="17">
        <v>1.46E-11</v>
      </c>
      <c r="W26" s="17">
        <v>2.9500000000000001E-13</v>
      </c>
      <c r="X26" s="169">
        <v>1.1999999999999999E-7</v>
      </c>
      <c r="Y26" s="170">
        <v>2.6999999999999999E-5</v>
      </c>
    </row>
    <row r="27" spans="2:25" x14ac:dyDescent="0.45">
      <c r="B27" s="115" t="s">
        <v>49</v>
      </c>
      <c r="C27" s="116">
        <v>4.2999999999999999E-4</v>
      </c>
      <c r="D27" s="117" t="s">
        <v>139</v>
      </c>
      <c r="E27" s="116">
        <v>1.1E-4</v>
      </c>
      <c r="F27" s="117" t="s">
        <v>139</v>
      </c>
      <c r="G27" s="116">
        <v>400</v>
      </c>
      <c r="H27" s="117" t="s">
        <v>139</v>
      </c>
      <c r="I27" s="116">
        <v>700</v>
      </c>
      <c r="J27" s="117" t="s">
        <v>138</v>
      </c>
      <c r="K27" s="117"/>
      <c r="L27" s="119">
        <v>1.2E-2</v>
      </c>
      <c r="M27" s="116">
        <v>1.2E-2</v>
      </c>
      <c r="N27" s="116">
        <v>0.97</v>
      </c>
      <c r="O27" s="118"/>
      <c r="P27" s="17">
        <v>1.6400000000000001E-2</v>
      </c>
      <c r="Q27" s="23">
        <v>8.5199999999999998E-2</v>
      </c>
      <c r="T27" s="168" t="s">
        <v>48</v>
      </c>
      <c r="U27" s="17">
        <v>1.3400000000000001E-6</v>
      </c>
      <c r="V27" s="17">
        <v>2.81E-8</v>
      </c>
      <c r="W27" s="17">
        <v>2.9100000000000001E-9</v>
      </c>
      <c r="X27" s="169">
        <v>7.4000000000000003E-10</v>
      </c>
      <c r="Y27" s="170">
        <v>1.3E-11</v>
      </c>
    </row>
    <row r="28" spans="2:25" x14ac:dyDescent="0.45">
      <c r="B28" s="115" t="s">
        <v>50</v>
      </c>
      <c r="C28" s="116">
        <v>0.03</v>
      </c>
      <c r="D28" s="117" t="s">
        <v>137</v>
      </c>
      <c r="E28" s="116">
        <v>4.2999999999999999E-4</v>
      </c>
      <c r="F28" s="117" t="s">
        <v>139</v>
      </c>
      <c r="G28" s="116">
        <v>210</v>
      </c>
      <c r="H28" s="117" t="s">
        <v>139</v>
      </c>
      <c r="I28" s="116">
        <v>200</v>
      </c>
      <c r="J28" s="117" t="s">
        <v>138</v>
      </c>
      <c r="K28" s="117"/>
      <c r="L28" s="117"/>
      <c r="M28" s="118"/>
      <c r="N28" s="118"/>
      <c r="O28" s="118"/>
      <c r="P28" s="17">
        <v>1.4999999999999999E-4</v>
      </c>
      <c r="Q28" s="23">
        <v>1.0499999999999999E-3</v>
      </c>
      <c r="T28" s="168" t="s">
        <v>49</v>
      </c>
      <c r="U28" s="17">
        <v>3.7100000000000001E-6</v>
      </c>
      <c r="V28" s="17">
        <v>6.8E-8</v>
      </c>
      <c r="W28" s="17">
        <v>8.2000000000000006E-9</v>
      </c>
      <c r="X28" s="169">
        <v>3.3999999999999998E-9</v>
      </c>
      <c r="Y28" s="170">
        <v>1E-8</v>
      </c>
    </row>
    <row r="29" spans="2:25" x14ac:dyDescent="0.45">
      <c r="B29" s="115" t="s">
        <v>51</v>
      </c>
      <c r="C29" s="116">
        <v>2.1999999999999999E-2</v>
      </c>
      <c r="D29" s="117" t="s">
        <v>139</v>
      </c>
      <c r="E29" s="116">
        <v>4.5999999999999999E-3</v>
      </c>
      <c r="F29" s="117" t="s">
        <v>139</v>
      </c>
      <c r="G29" s="116">
        <v>3000</v>
      </c>
      <c r="H29" s="117" t="s">
        <v>139</v>
      </c>
      <c r="I29" s="116">
        <v>100</v>
      </c>
      <c r="J29" s="117" t="s">
        <v>138</v>
      </c>
      <c r="K29" s="119">
        <v>0.32</v>
      </c>
      <c r="L29" s="119">
        <v>0.19</v>
      </c>
      <c r="M29" s="116">
        <v>0.255</v>
      </c>
      <c r="N29" s="116">
        <v>2.7</v>
      </c>
      <c r="O29" s="116">
        <v>0.2</v>
      </c>
      <c r="P29" s="17">
        <v>8.8699999999999994E-3</v>
      </c>
      <c r="Q29" s="23">
        <v>0.105</v>
      </c>
      <c r="T29" s="168" t="s">
        <v>50</v>
      </c>
      <c r="U29" s="17">
        <v>4.0200000000000003E-8</v>
      </c>
      <c r="V29" s="17">
        <v>8.9400000000000001E-10</v>
      </c>
      <c r="W29" s="17">
        <v>8.7700000000000005E-11</v>
      </c>
      <c r="X29" s="169">
        <v>3.7999999999999998E-11</v>
      </c>
      <c r="Y29" s="170">
        <v>3.1999999999999999E-11</v>
      </c>
    </row>
    <row r="30" spans="2:25" x14ac:dyDescent="0.45">
      <c r="B30" s="115" t="s">
        <v>52</v>
      </c>
      <c r="C30" s="116">
        <v>2.1999999999999999E-2</v>
      </c>
      <c r="D30" s="117" t="s">
        <v>139</v>
      </c>
      <c r="E30" s="116">
        <v>4.5999999999999999E-3</v>
      </c>
      <c r="F30" s="117" t="s">
        <v>139</v>
      </c>
      <c r="G30" s="116">
        <v>3000</v>
      </c>
      <c r="H30" s="117" t="s">
        <v>139</v>
      </c>
      <c r="I30" s="116">
        <v>100</v>
      </c>
      <c r="J30" s="117" t="s">
        <v>138</v>
      </c>
      <c r="K30" s="119">
        <v>0.32</v>
      </c>
      <c r="L30" s="119">
        <v>0.19</v>
      </c>
      <c r="M30" s="116">
        <v>0.255</v>
      </c>
      <c r="N30" s="116">
        <v>2.7</v>
      </c>
      <c r="O30" s="116">
        <v>0.2</v>
      </c>
      <c r="P30" s="17">
        <v>8.8699999999999994E-3</v>
      </c>
      <c r="Q30" s="23">
        <v>0.105</v>
      </c>
      <c r="T30" s="168" t="s">
        <v>51</v>
      </c>
      <c r="U30" s="17">
        <v>2.12E-6</v>
      </c>
      <c r="V30" s="17">
        <v>4.58E-8</v>
      </c>
      <c r="W30" s="17">
        <v>4.6399999999999997E-9</v>
      </c>
      <c r="X30" s="169">
        <v>1.9000000000000001E-8</v>
      </c>
      <c r="Y30" s="170">
        <v>9.1000000000000004E-9</v>
      </c>
    </row>
    <row r="31" spans="2:25" x14ac:dyDescent="0.45">
      <c r="B31" s="115" t="s">
        <v>53</v>
      </c>
      <c r="C31" s="116">
        <v>2.1999999999999999E-2</v>
      </c>
      <c r="D31" s="117" t="s">
        <v>139</v>
      </c>
      <c r="E31" s="116">
        <v>4.5999999999999999E-3</v>
      </c>
      <c r="F31" s="117" t="s">
        <v>139</v>
      </c>
      <c r="G31" s="116">
        <v>3000</v>
      </c>
      <c r="H31" s="117" t="s">
        <v>139</v>
      </c>
      <c r="I31" s="116">
        <v>100</v>
      </c>
      <c r="J31" s="117" t="s">
        <v>138</v>
      </c>
      <c r="K31" s="119">
        <v>0.32</v>
      </c>
      <c r="L31" s="119">
        <v>0.19</v>
      </c>
      <c r="M31" s="116">
        <v>0.255</v>
      </c>
      <c r="N31" s="116">
        <v>2.7</v>
      </c>
      <c r="O31" s="116">
        <v>0.2</v>
      </c>
      <c r="P31" s="17">
        <v>8.8699999999999994E-3</v>
      </c>
      <c r="Q31" s="23">
        <v>0.105</v>
      </c>
      <c r="T31" s="168" t="s">
        <v>52</v>
      </c>
      <c r="U31" s="17">
        <v>4.79E-10</v>
      </c>
      <c r="V31" s="17">
        <v>2.9500000000000002E-10</v>
      </c>
      <c r="W31" s="17">
        <v>7.0200000000000004E-13</v>
      </c>
      <c r="X31" s="169">
        <v>2.0000000000000001E-9</v>
      </c>
      <c r="Y31" s="170">
        <v>3.1E-9</v>
      </c>
    </row>
    <row r="32" spans="2:25" x14ac:dyDescent="0.45">
      <c r="B32" s="115" t="s">
        <v>54</v>
      </c>
      <c r="C32" s="116">
        <v>2.1999999999999999E-2</v>
      </c>
      <c r="D32" s="117" t="s">
        <v>139</v>
      </c>
      <c r="E32" s="116">
        <v>4.5999999999999999E-3</v>
      </c>
      <c r="F32" s="117" t="s">
        <v>139</v>
      </c>
      <c r="G32" s="116">
        <v>3000</v>
      </c>
      <c r="H32" s="117" t="s">
        <v>139</v>
      </c>
      <c r="I32" s="116">
        <v>100</v>
      </c>
      <c r="J32" s="117" t="s">
        <v>138</v>
      </c>
      <c r="K32" s="119">
        <v>0.32</v>
      </c>
      <c r="L32" s="119">
        <v>0.19</v>
      </c>
      <c r="M32" s="116">
        <v>0.255</v>
      </c>
      <c r="N32" s="116">
        <v>2.7</v>
      </c>
      <c r="O32" s="116">
        <v>0.2</v>
      </c>
      <c r="P32" s="17">
        <v>8.8699999999999994E-3</v>
      </c>
      <c r="Q32" s="23">
        <v>0.105</v>
      </c>
      <c r="T32" s="168" t="s">
        <v>53</v>
      </c>
      <c r="U32" s="17">
        <v>3.0000000000000001E-6</v>
      </c>
      <c r="V32" s="17">
        <v>5.99E-8</v>
      </c>
      <c r="W32" s="17">
        <v>6.5700000000000003E-9</v>
      </c>
      <c r="X32" s="169">
        <v>3E-9</v>
      </c>
      <c r="Y32" s="170">
        <v>2.5000000000000001E-9</v>
      </c>
    </row>
    <row r="33" spans="2:25" x14ac:dyDescent="0.45">
      <c r="B33" s="115" t="s">
        <v>55</v>
      </c>
      <c r="C33" s="116">
        <v>0.01</v>
      </c>
      <c r="D33" s="117" t="s">
        <v>137</v>
      </c>
      <c r="E33" s="116">
        <v>2E-3</v>
      </c>
      <c r="F33" s="117" t="s">
        <v>137</v>
      </c>
      <c r="G33" s="116">
        <v>270</v>
      </c>
      <c r="H33" s="117" t="s">
        <v>139</v>
      </c>
      <c r="I33" s="116">
        <v>700</v>
      </c>
      <c r="J33" s="117" t="s">
        <v>137</v>
      </c>
      <c r="K33" s="117"/>
      <c r="L33" s="117"/>
      <c r="M33" s="118"/>
      <c r="N33" s="118"/>
      <c r="O33" s="118"/>
      <c r="P33" s="17">
        <v>0.16</v>
      </c>
      <c r="Q33" s="23">
        <v>0.8</v>
      </c>
      <c r="T33" s="168" t="s">
        <v>54</v>
      </c>
      <c r="U33" s="17">
        <v>2.5500000000000001E-9</v>
      </c>
      <c r="V33" s="17">
        <v>9.8199999999999992E-10</v>
      </c>
      <c r="W33" s="17">
        <v>3.4000000000000001E-12</v>
      </c>
      <c r="X33" s="169">
        <v>1.3000000000000001E-8</v>
      </c>
      <c r="Y33" s="170">
        <v>9.6999999999999992E-9</v>
      </c>
    </row>
    <row r="34" spans="2:25" x14ac:dyDescent="0.45">
      <c r="B34" s="115" t="s">
        <v>56</v>
      </c>
      <c r="C34" s="116">
        <v>2E-3</v>
      </c>
      <c r="D34" s="117" t="s">
        <v>137</v>
      </c>
      <c r="E34" s="116">
        <v>6.0000000000000002E-5</v>
      </c>
      <c r="F34" s="117" t="s">
        <v>137</v>
      </c>
      <c r="G34" s="116">
        <v>150</v>
      </c>
      <c r="H34" s="117" t="s">
        <v>139</v>
      </c>
      <c r="I34" s="116">
        <v>300</v>
      </c>
      <c r="J34" s="117" t="s">
        <v>138</v>
      </c>
      <c r="K34" s="117"/>
      <c r="L34" s="117"/>
      <c r="M34" s="118"/>
      <c r="N34" s="118"/>
      <c r="O34" s="118"/>
      <c r="P34" s="17">
        <v>4.0600000000000002E-3</v>
      </c>
      <c r="Q34" s="23">
        <v>4.0600000000000002E-3</v>
      </c>
      <c r="T34" s="168" t="s">
        <v>55</v>
      </c>
      <c r="U34" s="17">
        <v>2.4400000000000001E-7</v>
      </c>
      <c r="V34" s="17">
        <v>6.0099999999999997E-9</v>
      </c>
      <c r="W34" s="17">
        <v>5.38E-10</v>
      </c>
      <c r="X34" s="169">
        <v>1.2E-10</v>
      </c>
      <c r="Y34" s="170">
        <v>1.0999999999999999E-10</v>
      </c>
    </row>
    <row r="35" spans="2:25" x14ac:dyDescent="0.45">
      <c r="B35" s="115" t="s">
        <v>57</v>
      </c>
      <c r="C35" s="116">
        <v>2E-3</v>
      </c>
      <c r="D35" s="117" t="s">
        <v>137</v>
      </c>
      <c r="E35" s="116">
        <v>6.0000000000000002E-5</v>
      </c>
      <c r="F35" s="117" t="s">
        <v>137</v>
      </c>
      <c r="G35" s="116">
        <v>150</v>
      </c>
      <c r="H35" s="117" t="s">
        <v>139</v>
      </c>
      <c r="I35" s="116">
        <v>300</v>
      </c>
      <c r="J35" s="117" t="s">
        <v>138</v>
      </c>
      <c r="K35" s="117"/>
      <c r="L35" s="117"/>
      <c r="M35" s="118"/>
      <c r="N35" s="118"/>
      <c r="O35" s="118"/>
      <c r="P35" s="17">
        <v>4.0600000000000002E-3</v>
      </c>
      <c r="Q35" s="23">
        <v>4.0600000000000002E-3</v>
      </c>
      <c r="T35" s="168" t="s">
        <v>56</v>
      </c>
      <c r="U35" s="17">
        <v>1.77E-6</v>
      </c>
      <c r="V35" s="17">
        <v>3.5800000000000003E-8</v>
      </c>
      <c r="W35" s="17">
        <v>3.8899999999999996E-9</v>
      </c>
      <c r="X35" s="169">
        <v>2.0000000000000001E-9</v>
      </c>
      <c r="Y35" s="170">
        <v>5.2999999999999998E-8</v>
      </c>
    </row>
    <row r="36" spans="2:25" x14ac:dyDescent="0.45">
      <c r="B36" s="115" t="s">
        <v>58</v>
      </c>
      <c r="C36" s="116">
        <v>1.4E-2</v>
      </c>
      <c r="D36" s="117" t="s">
        <v>139</v>
      </c>
      <c r="E36" s="116">
        <v>3.4999999999999997E-5</v>
      </c>
      <c r="F36" s="117" t="s">
        <v>139</v>
      </c>
      <c r="G36" s="116">
        <v>140</v>
      </c>
      <c r="H36" s="117" t="s">
        <v>139</v>
      </c>
      <c r="I36" s="116">
        <v>30000</v>
      </c>
      <c r="J36" s="117" t="s">
        <v>138</v>
      </c>
      <c r="K36" s="117"/>
      <c r="L36" s="117"/>
      <c r="M36" s="118"/>
      <c r="N36" s="118"/>
      <c r="O36" s="116">
        <v>3.0000000000000001E-3</v>
      </c>
      <c r="P36" s="17">
        <v>5.4599999999999996E-3</v>
      </c>
      <c r="Q36" s="23">
        <v>6.9599999999999995E-2</v>
      </c>
      <c r="T36" s="168" t="s">
        <v>57</v>
      </c>
      <c r="U36" s="17">
        <v>5.4300000000000003E-8</v>
      </c>
      <c r="V36" s="17">
        <v>1.6500000000000001E-9</v>
      </c>
      <c r="W36" s="17">
        <v>1.26E-10</v>
      </c>
      <c r="X36" s="169">
        <v>3.1999999999999998E-10</v>
      </c>
      <c r="Y36" s="170">
        <v>6.8999999999999997E-9</v>
      </c>
    </row>
    <row r="37" spans="2:25" x14ac:dyDescent="0.45">
      <c r="B37" s="115" t="s">
        <v>59</v>
      </c>
      <c r="C37" s="116">
        <v>1.4E-2</v>
      </c>
      <c r="D37" s="117" t="s">
        <v>139</v>
      </c>
      <c r="E37" s="116">
        <v>3.4999999999999997E-5</v>
      </c>
      <c r="F37" s="117" t="s">
        <v>139</v>
      </c>
      <c r="G37" s="116">
        <v>140</v>
      </c>
      <c r="H37" s="117" t="s">
        <v>139</v>
      </c>
      <c r="I37" s="116">
        <v>30000</v>
      </c>
      <c r="J37" s="117" t="s">
        <v>138</v>
      </c>
      <c r="K37" s="117"/>
      <c r="L37" s="117"/>
      <c r="M37" s="118"/>
      <c r="N37" s="118"/>
      <c r="O37" s="116">
        <v>3.0000000000000001E-3</v>
      </c>
      <c r="P37" s="17">
        <v>5.4599999999999996E-3</v>
      </c>
      <c r="Q37" s="23">
        <v>6.9599999999999995E-2</v>
      </c>
      <c r="T37" s="168" t="s">
        <v>58</v>
      </c>
      <c r="U37" s="17">
        <v>1.7E-16</v>
      </c>
      <c r="V37" s="17">
        <v>4.3300000000000001E-18</v>
      </c>
      <c r="W37" s="17">
        <v>3.96E-19</v>
      </c>
      <c r="X37" s="169">
        <v>3.3E-10</v>
      </c>
      <c r="Y37" s="170">
        <v>3.7999999999999998E-10</v>
      </c>
    </row>
    <row r="38" spans="2:25" x14ac:dyDescent="0.45">
      <c r="B38" s="115" t="s">
        <v>60</v>
      </c>
      <c r="C38" s="116">
        <v>2.9999999999999997E-4</v>
      </c>
      <c r="D38" s="117" t="s">
        <v>137</v>
      </c>
      <c r="E38" s="116">
        <v>1.0000000000000001E-5</v>
      </c>
      <c r="F38" s="117" t="s">
        <v>137</v>
      </c>
      <c r="G38" s="116">
        <v>400</v>
      </c>
      <c r="H38" s="117" t="s">
        <v>137</v>
      </c>
      <c r="I38" s="116">
        <v>700</v>
      </c>
      <c r="J38" s="117" t="s">
        <v>137</v>
      </c>
      <c r="K38" s="117"/>
      <c r="L38" s="117"/>
      <c r="M38" s="118"/>
      <c r="N38" s="118"/>
      <c r="O38" s="118"/>
      <c r="P38" s="17">
        <v>8.0000000000000004E-4</v>
      </c>
      <c r="Q38" s="23">
        <v>8.0000000000000004E-4</v>
      </c>
      <c r="T38" s="168" t="s">
        <v>59</v>
      </c>
      <c r="U38" s="17">
        <v>1.7400000000000001E-6</v>
      </c>
      <c r="V38" s="17">
        <v>3.2700000000000002E-8</v>
      </c>
      <c r="W38" s="17">
        <v>3.8700000000000001E-9</v>
      </c>
      <c r="X38" s="169">
        <v>1.8E-9</v>
      </c>
      <c r="Y38" s="170">
        <v>3.7E-9</v>
      </c>
    </row>
    <row r="39" spans="2:25" x14ac:dyDescent="0.45">
      <c r="B39" s="115" t="s">
        <v>61</v>
      </c>
      <c r="C39" s="116">
        <v>0.01</v>
      </c>
      <c r="D39" s="117" t="s">
        <v>137</v>
      </c>
      <c r="E39" s="116">
        <v>5.0000000000000001E-4</v>
      </c>
      <c r="F39" s="117" t="s">
        <v>137</v>
      </c>
      <c r="G39" s="116">
        <v>4500</v>
      </c>
      <c r="H39" s="117" t="s">
        <v>139</v>
      </c>
      <c r="I39" s="116">
        <v>30000</v>
      </c>
      <c r="J39" s="117" t="s">
        <v>138</v>
      </c>
      <c r="K39" s="117"/>
      <c r="L39" s="117"/>
      <c r="M39" s="118"/>
      <c r="N39" s="118"/>
      <c r="O39" s="118"/>
      <c r="P39" s="17">
        <v>8.5999999999999993E-2</v>
      </c>
      <c r="Q39" s="23">
        <v>7.1999999999999998E-3</v>
      </c>
      <c r="T39" s="168" t="s">
        <v>60</v>
      </c>
      <c r="U39" s="17">
        <v>1.8099999999999999E-7</v>
      </c>
      <c r="V39" s="17">
        <v>4.2999999999999996E-9</v>
      </c>
      <c r="W39" s="17">
        <v>4.0200000000000001E-10</v>
      </c>
      <c r="X39" s="169">
        <v>1.8999999999999999E-10</v>
      </c>
      <c r="Y39" s="170">
        <v>2.5000000000000001E-11</v>
      </c>
    </row>
    <row r="40" spans="2:25" x14ac:dyDescent="0.45">
      <c r="B40" s="115" t="s">
        <v>62</v>
      </c>
      <c r="C40" s="116">
        <v>0.01</v>
      </c>
      <c r="D40" s="117" t="s">
        <v>137</v>
      </c>
      <c r="E40" s="116">
        <v>5.0000000000000001E-4</v>
      </c>
      <c r="F40" s="117" t="s">
        <v>137</v>
      </c>
      <c r="G40" s="116">
        <v>4500</v>
      </c>
      <c r="H40" s="117" t="s">
        <v>139</v>
      </c>
      <c r="I40" s="116">
        <v>30000</v>
      </c>
      <c r="J40" s="117" t="s">
        <v>138</v>
      </c>
      <c r="K40" s="117"/>
      <c r="L40" s="117"/>
      <c r="M40" s="118"/>
      <c r="N40" s="118"/>
      <c r="O40" s="118"/>
      <c r="P40" s="17">
        <v>8.5999999999999993E-2</v>
      </c>
      <c r="Q40" s="23">
        <v>7.1999999999999998E-3</v>
      </c>
      <c r="T40" s="168" t="s">
        <v>61</v>
      </c>
      <c r="U40" s="17">
        <v>6.0699999999999994E-8</v>
      </c>
      <c r="V40" s="17">
        <v>1.8E-9</v>
      </c>
      <c r="W40" s="17">
        <v>1.3799999999999999E-10</v>
      </c>
      <c r="X40" s="169">
        <v>2.3000000000000001E-10</v>
      </c>
      <c r="Y40" s="170">
        <v>3E-10</v>
      </c>
    </row>
    <row r="41" spans="2:25" x14ac:dyDescent="0.45">
      <c r="B41" s="115" t="s">
        <v>63</v>
      </c>
      <c r="C41" s="116">
        <v>0.01</v>
      </c>
      <c r="D41" s="117" t="s">
        <v>137</v>
      </c>
      <c r="E41" s="116">
        <v>5.0000000000000001E-4</v>
      </c>
      <c r="F41" s="117" t="s">
        <v>137</v>
      </c>
      <c r="G41" s="116">
        <v>4500</v>
      </c>
      <c r="H41" s="117" t="s">
        <v>139</v>
      </c>
      <c r="I41" s="116">
        <v>30000</v>
      </c>
      <c r="J41" s="117" t="s">
        <v>138</v>
      </c>
      <c r="K41" s="117"/>
      <c r="L41" s="117"/>
      <c r="M41" s="118"/>
      <c r="N41" s="118"/>
      <c r="O41" s="118"/>
      <c r="P41" s="17">
        <v>8.5999999999999993E-2</v>
      </c>
      <c r="Q41" s="23">
        <v>7.1999999999999998E-3</v>
      </c>
      <c r="T41" s="168" t="s">
        <v>62</v>
      </c>
      <c r="U41" s="17">
        <v>9.8200000000000006E-8</v>
      </c>
      <c r="V41" s="17">
        <v>3.3000000000000002E-9</v>
      </c>
      <c r="W41" s="17">
        <v>2.2100000000000001E-10</v>
      </c>
      <c r="X41" s="169">
        <v>4.7000000000000003E-10</v>
      </c>
      <c r="Y41" s="170">
        <v>5.3000000000000003E-10</v>
      </c>
    </row>
    <row r="42" spans="2:25" x14ac:dyDescent="0.45">
      <c r="B42" s="115" t="s">
        <v>64</v>
      </c>
      <c r="C42" s="116">
        <v>6.7000000000000002E-3</v>
      </c>
      <c r="D42" s="117" t="s">
        <v>139</v>
      </c>
      <c r="E42" s="116">
        <v>5.4000000000000003E-3</v>
      </c>
      <c r="F42" s="117" t="s">
        <v>139</v>
      </c>
      <c r="G42" s="116">
        <v>650</v>
      </c>
      <c r="H42" s="117" t="s">
        <v>139</v>
      </c>
      <c r="I42" s="116">
        <v>9</v>
      </c>
      <c r="J42" s="117" t="s">
        <v>138</v>
      </c>
      <c r="K42" s="117"/>
      <c r="L42" s="119">
        <v>0.03</v>
      </c>
      <c r="M42" s="116">
        <v>0.03</v>
      </c>
      <c r="N42" s="116">
        <v>8.6999999999999994E-3</v>
      </c>
      <c r="O42" s="116">
        <v>4.1000000000000002E-2</v>
      </c>
      <c r="P42" s="17">
        <v>1.0800000000000001E-2</v>
      </c>
      <c r="Q42" s="23">
        <v>2.8199999999999999E-2</v>
      </c>
      <c r="T42" s="168" t="s">
        <v>63</v>
      </c>
      <c r="U42" s="17">
        <v>2.9499999999999998E-7</v>
      </c>
      <c r="V42" s="17">
        <v>6.9500000000000002E-9</v>
      </c>
      <c r="W42" s="17">
        <v>6.4199999999999995E-10</v>
      </c>
      <c r="X42" s="169">
        <v>1.9000000000000001E-9</v>
      </c>
      <c r="Y42" s="170">
        <v>2.4E-9</v>
      </c>
    </row>
    <row r="43" spans="2:25" x14ac:dyDescent="0.45">
      <c r="B43" s="115" t="s">
        <v>65</v>
      </c>
      <c r="C43" s="116">
        <v>6.7000000000000002E-3</v>
      </c>
      <c r="D43" s="117" t="s">
        <v>139</v>
      </c>
      <c r="E43" s="116">
        <v>5.4000000000000003E-3</v>
      </c>
      <c r="F43" s="117" t="s">
        <v>139</v>
      </c>
      <c r="G43" s="116">
        <v>650</v>
      </c>
      <c r="H43" s="117" t="s">
        <v>139</v>
      </c>
      <c r="I43" s="116">
        <v>9</v>
      </c>
      <c r="J43" s="117" t="s">
        <v>138</v>
      </c>
      <c r="K43" s="117"/>
      <c r="L43" s="119">
        <v>0.03</v>
      </c>
      <c r="M43" s="116">
        <v>0.03</v>
      </c>
      <c r="N43" s="116">
        <v>8.6999999999999994E-3</v>
      </c>
      <c r="O43" s="116">
        <v>4.1000000000000002E-2</v>
      </c>
      <c r="P43" s="17">
        <v>1.0800000000000001E-2</v>
      </c>
      <c r="Q43" s="23">
        <v>2.8199999999999999E-2</v>
      </c>
      <c r="T43" s="168" t="s">
        <v>64</v>
      </c>
      <c r="U43" s="17">
        <v>1.7800000000000001E-7</v>
      </c>
      <c r="V43" s="17">
        <v>4.5999999999999998E-9</v>
      </c>
      <c r="W43" s="17">
        <v>3.9599999999999998E-10</v>
      </c>
      <c r="X43" s="169">
        <v>2.1E-10</v>
      </c>
      <c r="Y43" s="170">
        <v>7.4000000000000003E-11</v>
      </c>
    </row>
    <row r="44" spans="2:25" x14ac:dyDescent="0.45">
      <c r="B44" s="115" t="s">
        <v>66</v>
      </c>
      <c r="C44" s="116">
        <v>6.7000000000000002E-3</v>
      </c>
      <c r="D44" s="117" t="s">
        <v>139</v>
      </c>
      <c r="E44" s="116">
        <v>5.4000000000000003E-3</v>
      </c>
      <c r="F44" s="117" t="s">
        <v>139</v>
      </c>
      <c r="G44" s="116">
        <v>650</v>
      </c>
      <c r="H44" s="117" t="s">
        <v>139</v>
      </c>
      <c r="I44" s="116">
        <v>9</v>
      </c>
      <c r="J44" s="117" t="s">
        <v>138</v>
      </c>
      <c r="K44" s="117"/>
      <c r="L44" s="119">
        <v>0.03</v>
      </c>
      <c r="M44" s="116">
        <v>0.03</v>
      </c>
      <c r="N44" s="116">
        <v>8.6999999999999994E-3</v>
      </c>
      <c r="O44" s="116">
        <v>4.1000000000000002E-2</v>
      </c>
      <c r="P44" s="17">
        <v>1.0800000000000001E-2</v>
      </c>
      <c r="Q44" s="23">
        <v>2.8199999999999999E-2</v>
      </c>
      <c r="T44" s="168" t="s">
        <v>65</v>
      </c>
      <c r="U44" s="17">
        <v>1.03E-8</v>
      </c>
      <c r="V44" s="17">
        <v>8.09E-10</v>
      </c>
      <c r="W44" s="17">
        <v>2.3200000000000001E-11</v>
      </c>
      <c r="X44" s="169">
        <v>1.4999999999999999E-8</v>
      </c>
      <c r="Y44" s="170">
        <v>1.3999999999999999E-9</v>
      </c>
    </row>
    <row r="45" spans="2:25" x14ac:dyDescent="0.45">
      <c r="B45" s="115" t="s">
        <v>67</v>
      </c>
      <c r="C45" s="116">
        <v>6.7000000000000002E-3</v>
      </c>
      <c r="D45" s="117" t="s">
        <v>139</v>
      </c>
      <c r="E45" s="116">
        <v>5.4000000000000003E-3</v>
      </c>
      <c r="F45" s="117" t="s">
        <v>139</v>
      </c>
      <c r="G45" s="116">
        <v>650</v>
      </c>
      <c r="H45" s="117" t="s">
        <v>139</v>
      </c>
      <c r="I45" s="116">
        <v>9</v>
      </c>
      <c r="J45" s="117" t="s">
        <v>138</v>
      </c>
      <c r="K45" s="117"/>
      <c r="L45" s="119">
        <v>0.03</v>
      </c>
      <c r="M45" s="116">
        <v>0.03</v>
      </c>
      <c r="N45" s="116">
        <v>8.6999999999999994E-3</v>
      </c>
      <c r="O45" s="116">
        <v>4.1000000000000002E-2</v>
      </c>
      <c r="P45" s="17">
        <v>1.0800000000000001E-2</v>
      </c>
      <c r="Q45" s="23">
        <v>2.8199999999999999E-2</v>
      </c>
      <c r="T45" s="168" t="s">
        <v>66</v>
      </c>
      <c r="U45" s="17">
        <v>7.7400000000000002E-9</v>
      </c>
      <c r="V45" s="17">
        <v>5.8800000000000004E-10</v>
      </c>
      <c r="W45" s="17">
        <v>1.7500000000000001E-11</v>
      </c>
      <c r="X45" s="169">
        <v>1.1000000000000001E-7</v>
      </c>
      <c r="Y45" s="170">
        <v>1.4999999999999999E-8</v>
      </c>
    </row>
    <row r="46" spans="2:25" x14ac:dyDescent="0.45">
      <c r="B46" s="115" t="s">
        <v>68</v>
      </c>
      <c r="C46" s="116">
        <v>6.7000000000000002E-3</v>
      </c>
      <c r="D46" s="117" t="s">
        <v>139</v>
      </c>
      <c r="E46" s="116">
        <v>5.4000000000000003E-3</v>
      </c>
      <c r="F46" s="117" t="s">
        <v>139</v>
      </c>
      <c r="G46" s="116">
        <v>650</v>
      </c>
      <c r="H46" s="117" t="s">
        <v>139</v>
      </c>
      <c r="I46" s="116">
        <v>9</v>
      </c>
      <c r="J46" s="117" t="s">
        <v>138</v>
      </c>
      <c r="K46" s="117"/>
      <c r="L46" s="119">
        <v>0.03</v>
      </c>
      <c r="M46" s="116">
        <v>0.03</v>
      </c>
      <c r="N46" s="116">
        <v>8.6999999999999994E-3</v>
      </c>
      <c r="O46" s="116">
        <v>4.1000000000000002E-2</v>
      </c>
      <c r="P46" s="17">
        <v>1.0800000000000001E-2</v>
      </c>
      <c r="Q46" s="23">
        <v>2.8199999999999999E-2</v>
      </c>
      <c r="T46" s="168" t="s">
        <v>67</v>
      </c>
      <c r="U46" s="17">
        <v>4.9399999999999995E-7</v>
      </c>
      <c r="V46" s="17">
        <v>1.1900000000000001E-8</v>
      </c>
      <c r="W46" s="17">
        <v>1.08E-9</v>
      </c>
      <c r="X46" s="169">
        <v>2.1999999999999998E-8</v>
      </c>
      <c r="Y46" s="170">
        <v>2.4E-9</v>
      </c>
    </row>
    <row r="47" spans="2:25" x14ac:dyDescent="0.45">
      <c r="B47" s="115" t="s">
        <v>69</v>
      </c>
      <c r="C47" s="116">
        <v>6.7000000000000002E-3</v>
      </c>
      <c r="D47" s="117" t="s">
        <v>139</v>
      </c>
      <c r="E47" s="116">
        <v>5.4000000000000003E-3</v>
      </c>
      <c r="F47" s="117" t="s">
        <v>139</v>
      </c>
      <c r="G47" s="116">
        <v>650</v>
      </c>
      <c r="H47" s="117" t="s">
        <v>139</v>
      </c>
      <c r="I47" s="116">
        <v>9</v>
      </c>
      <c r="J47" s="117" t="s">
        <v>138</v>
      </c>
      <c r="K47" s="117"/>
      <c r="L47" s="119">
        <v>0.03</v>
      </c>
      <c r="M47" s="116">
        <v>0.03</v>
      </c>
      <c r="N47" s="116">
        <v>8.6999999999999994E-3</v>
      </c>
      <c r="O47" s="116">
        <v>4.1000000000000002E-2</v>
      </c>
      <c r="P47" s="17">
        <v>1.0800000000000001E-2</v>
      </c>
      <c r="Q47" s="23">
        <v>2.8199999999999999E-2</v>
      </c>
      <c r="T47" s="168" t="s">
        <v>68</v>
      </c>
      <c r="U47" s="17">
        <v>3.1599999999999998E-6</v>
      </c>
      <c r="V47" s="17">
        <v>6.7500000000000002E-8</v>
      </c>
      <c r="W47" s="17">
        <v>6.89E-9</v>
      </c>
      <c r="X47" s="169">
        <v>2.8999999999999998E-10</v>
      </c>
      <c r="Y47" s="170">
        <v>1.0999999999999999E-10</v>
      </c>
    </row>
    <row r="48" spans="2:25" x14ac:dyDescent="0.45">
      <c r="B48" s="115" t="s">
        <v>70</v>
      </c>
      <c r="C48" s="116">
        <v>6.7000000000000002E-3</v>
      </c>
      <c r="D48" s="117" t="s">
        <v>139</v>
      </c>
      <c r="E48" s="116">
        <v>5.4000000000000003E-3</v>
      </c>
      <c r="F48" s="117" t="s">
        <v>139</v>
      </c>
      <c r="G48" s="116">
        <v>650</v>
      </c>
      <c r="H48" s="117" t="s">
        <v>139</v>
      </c>
      <c r="I48" s="116">
        <v>9</v>
      </c>
      <c r="J48" s="117" t="s">
        <v>138</v>
      </c>
      <c r="K48" s="117"/>
      <c r="L48" s="119">
        <v>0.03</v>
      </c>
      <c r="M48" s="116">
        <v>0.03</v>
      </c>
      <c r="N48" s="116">
        <v>8.6999999999999994E-3</v>
      </c>
      <c r="O48" s="116">
        <v>4.1000000000000002E-2</v>
      </c>
      <c r="P48" s="17">
        <v>1.0800000000000001E-2</v>
      </c>
      <c r="Q48" s="23">
        <v>2.8199999999999999E-2</v>
      </c>
      <c r="T48" s="168" t="s">
        <v>69</v>
      </c>
      <c r="U48" s="17">
        <v>8.2600000000000001E-7</v>
      </c>
      <c r="V48" s="17">
        <v>2E-8</v>
      </c>
      <c r="W48" s="17">
        <v>1.8199999999999999E-9</v>
      </c>
      <c r="X48" s="169">
        <v>4.2999999999999996E-9</v>
      </c>
      <c r="Y48" s="170">
        <v>5.4999999999999996E-10</v>
      </c>
    </row>
    <row r="49" spans="2:25" x14ac:dyDescent="0.45">
      <c r="B49" s="115" t="s">
        <v>71</v>
      </c>
      <c r="C49" s="116">
        <v>6.7000000000000002E-3</v>
      </c>
      <c r="D49" s="117" t="s">
        <v>139</v>
      </c>
      <c r="E49" s="116">
        <v>5.4000000000000003E-3</v>
      </c>
      <c r="F49" s="117" t="s">
        <v>139</v>
      </c>
      <c r="G49" s="116">
        <v>650</v>
      </c>
      <c r="H49" s="117" t="s">
        <v>139</v>
      </c>
      <c r="I49" s="116">
        <v>9</v>
      </c>
      <c r="J49" s="117" t="s">
        <v>138</v>
      </c>
      <c r="K49" s="117"/>
      <c r="L49" s="119">
        <v>0.03</v>
      </c>
      <c r="M49" s="116">
        <v>0.03</v>
      </c>
      <c r="N49" s="116">
        <v>8.6999999999999994E-3</v>
      </c>
      <c r="O49" s="116">
        <v>4.1000000000000002E-2</v>
      </c>
      <c r="P49" s="17">
        <v>1.0800000000000001E-2</v>
      </c>
      <c r="Q49" s="23">
        <v>2.8199999999999999E-2</v>
      </c>
      <c r="T49" s="168" t="s">
        <v>70</v>
      </c>
      <c r="U49" s="17">
        <v>3.6899999999999998E-6</v>
      </c>
      <c r="V49" s="17">
        <v>7.61E-8</v>
      </c>
      <c r="W49" s="17">
        <v>8.0600000000000007E-9</v>
      </c>
      <c r="X49" s="169">
        <v>1.0999999999999999E-10</v>
      </c>
      <c r="Y49" s="170">
        <v>5.4000000000000001E-11</v>
      </c>
    </row>
    <row r="50" spans="2:25" x14ac:dyDescent="0.45">
      <c r="B50" s="115" t="s">
        <v>72</v>
      </c>
      <c r="C50" s="116">
        <v>4.0000000000000001E-3</v>
      </c>
      <c r="D50" s="117" t="s">
        <v>137</v>
      </c>
      <c r="E50" s="116">
        <v>2.0000000000000001E-4</v>
      </c>
      <c r="F50" s="117" t="s">
        <v>137</v>
      </c>
      <c r="G50" s="116">
        <v>10000</v>
      </c>
      <c r="H50" s="117" t="s">
        <v>137</v>
      </c>
      <c r="I50" s="116">
        <v>500</v>
      </c>
      <c r="J50" s="117" t="s">
        <v>138</v>
      </c>
      <c r="K50" s="117"/>
      <c r="L50" s="117"/>
      <c r="M50" s="118"/>
      <c r="N50" s="118"/>
      <c r="O50" s="118"/>
      <c r="P50" s="17">
        <v>1.29E-2</v>
      </c>
      <c r="Q50" s="23">
        <v>1.29E-2</v>
      </c>
      <c r="T50" s="168" t="s">
        <v>71</v>
      </c>
      <c r="U50" s="17">
        <v>2.3499999999999999E-6</v>
      </c>
      <c r="V50" s="17">
        <v>4.4600000000000002E-8</v>
      </c>
      <c r="W50" s="17">
        <v>5.1799999999999999E-9</v>
      </c>
      <c r="X50" s="169">
        <v>9.2999999999999999E-10</v>
      </c>
      <c r="Y50" s="170">
        <v>2.4E-10</v>
      </c>
    </row>
    <row r="51" spans="2:25" x14ac:dyDescent="0.45">
      <c r="B51" s="115" t="s">
        <v>73</v>
      </c>
      <c r="C51" s="116">
        <v>4.0000000000000001E-3</v>
      </c>
      <c r="D51" s="117" t="s">
        <v>137</v>
      </c>
      <c r="E51" s="116">
        <v>2.0000000000000001E-4</v>
      </c>
      <c r="F51" s="117" t="s">
        <v>137</v>
      </c>
      <c r="G51" s="116">
        <v>10000</v>
      </c>
      <c r="H51" s="117" t="s">
        <v>137</v>
      </c>
      <c r="I51" s="116">
        <v>500</v>
      </c>
      <c r="J51" s="117" t="s">
        <v>138</v>
      </c>
      <c r="K51" s="117"/>
      <c r="L51" s="117"/>
      <c r="M51" s="118"/>
      <c r="N51" s="118"/>
      <c r="O51" s="118"/>
      <c r="P51" s="17">
        <v>1.29E-2</v>
      </c>
      <c r="Q51" s="23">
        <v>1.29E-2</v>
      </c>
      <c r="T51" s="168" t="s">
        <v>72</v>
      </c>
      <c r="U51" s="17">
        <v>4.7E-7</v>
      </c>
      <c r="V51" s="17">
        <v>1.0999999999999999E-8</v>
      </c>
      <c r="W51" s="17">
        <v>1.03E-9</v>
      </c>
      <c r="X51" s="169">
        <v>2.8999999999999998E-10</v>
      </c>
      <c r="Y51" s="170">
        <v>2.3000000000000001E-10</v>
      </c>
    </row>
    <row r="52" spans="2:25" x14ac:dyDescent="0.45">
      <c r="B52" s="115" t="s">
        <v>74</v>
      </c>
      <c r="C52" s="116">
        <v>5.9999999999999995E-4</v>
      </c>
      <c r="D52" s="117" t="s">
        <v>139</v>
      </c>
      <c r="E52" s="116">
        <v>4.1E-5</v>
      </c>
      <c r="F52" s="117" t="s">
        <v>139</v>
      </c>
      <c r="G52" s="116">
        <v>450</v>
      </c>
      <c r="H52" s="117" t="s">
        <v>139</v>
      </c>
      <c r="I52" s="116">
        <v>1000</v>
      </c>
      <c r="J52" s="117" t="s">
        <v>138</v>
      </c>
      <c r="K52" s="117"/>
      <c r="L52" s="119">
        <v>8.9999999999999993E-3</v>
      </c>
      <c r="M52" s="116">
        <v>8.9999999999999993E-3</v>
      </c>
      <c r="N52" s="116">
        <v>1.9E-3</v>
      </c>
      <c r="O52" s="116">
        <v>5.3E-3</v>
      </c>
      <c r="P52" s="17">
        <v>4.6699999999999998E-2</v>
      </c>
      <c r="Q52" s="23">
        <v>0.70399999999999996</v>
      </c>
      <c r="T52" s="168" t="s">
        <v>73</v>
      </c>
      <c r="U52" s="17">
        <v>3.3000000000000002E-7</v>
      </c>
      <c r="V52" s="17">
        <v>8.2100000000000004E-9</v>
      </c>
      <c r="W52" s="17">
        <v>7.2399999999999998E-10</v>
      </c>
      <c r="X52" s="169">
        <v>2.8E-11</v>
      </c>
      <c r="Y52" s="170">
        <v>1.9999999999999999E-11</v>
      </c>
    </row>
    <row r="53" spans="2:25" x14ac:dyDescent="0.45">
      <c r="B53" s="115" t="s">
        <v>75</v>
      </c>
      <c r="C53" s="116">
        <v>1E-3</v>
      </c>
      <c r="D53" s="117" t="s">
        <v>139</v>
      </c>
      <c r="E53" s="116">
        <v>1.1000000000000001E-3</v>
      </c>
      <c r="F53" s="117" t="s">
        <v>139</v>
      </c>
      <c r="G53" s="116">
        <v>27</v>
      </c>
      <c r="H53" s="117" t="s">
        <v>139</v>
      </c>
      <c r="I53" s="116">
        <v>10</v>
      </c>
      <c r="J53" s="117" t="s">
        <v>137</v>
      </c>
      <c r="K53" s="117"/>
      <c r="L53" s="117"/>
      <c r="M53" s="118"/>
      <c r="N53" s="116">
        <v>0.18</v>
      </c>
      <c r="O53" s="118"/>
      <c r="P53" s="17">
        <v>6.4000000000000001E-2</v>
      </c>
      <c r="Q53" s="23">
        <v>1.86</v>
      </c>
      <c r="T53" s="168" t="s">
        <v>74</v>
      </c>
      <c r="U53" s="17">
        <v>1.17E-6</v>
      </c>
      <c r="V53" s="17">
        <v>2.3800000000000001E-8</v>
      </c>
      <c r="W53" s="17">
        <v>2.52E-9</v>
      </c>
      <c r="X53" s="169">
        <v>7.1000000000000003E-10</v>
      </c>
      <c r="Y53" s="170">
        <v>1.5E-9</v>
      </c>
    </row>
    <row r="54" spans="2:25" x14ac:dyDescent="0.45">
      <c r="B54" s="115" t="s">
        <v>76</v>
      </c>
      <c r="C54" s="116">
        <v>1.4999999999999999E-2</v>
      </c>
      <c r="D54" s="117" t="s">
        <v>139</v>
      </c>
      <c r="E54" s="116">
        <v>1.2999999999999999E-2</v>
      </c>
      <c r="F54" s="117" t="s">
        <v>139</v>
      </c>
      <c r="G54" s="116">
        <v>140</v>
      </c>
      <c r="H54" s="117" t="s">
        <v>139</v>
      </c>
      <c r="I54" s="116">
        <v>1</v>
      </c>
      <c r="J54" s="117" t="s">
        <v>138</v>
      </c>
      <c r="K54" s="117"/>
      <c r="L54" s="119">
        <v>0.11</v>
      </c>
      <c r="M54" s="116">
        <v>0.11</v>
      </c>
      <c r="N54" s="116">
        <v>7</v>
      </c>
      <c r="O54" s="118"/>
      <c r="P54" s="17">
        <v>6.0000000000000001E-3</v>
      </c>
      <c r="Q54" s="23">
        <v>4.2500000000000003E-2</v>
      </c>
      <c r="T54" s="168" t="s">
        <v>75</v>
      </c>
      <c r="U54" s="17">
        <v>2.0599999999999999E-7</v>
      </c>
      <c r="V54" s="17">
        <v>6.4300000000000003E-9</v>
      </c>
      <c r="W54" s="17">
        <v>4.4200000000000002E-10</v>
      </c>
      <c r="X54" s="169">
        <v>6E-10</v>
      </c>
      <c r="Y54" s="170">
        <v>8.9000000000000003E-10</v>
      </c>
    </row>
    <row r="55" spans="2:25" x14ac:dyDescent="0.45">
      <c r="B55" s="115" t="s">
        <v>77</v>
      </c>
      <c r="C55" s="116">
        <v>1.4999999999999999E-2</v>
      </c>
      <c r="D55" s="117" t="s">
        <v>139</v>
      </c>
      <c r="E55" s="116">
        <v>1.2999999999999999E-2</v>
      </c>
      <c r="F55" s="117" t="s">
        <v>139</v>
      </c>
      <c r="G55" s="116">
        <v>140</v>
      </c>
      <c r="H55" s="117" t="s">
        <v>139</v>
      </c>
      <c r="I55" s="116">
        <v>1</v>
      </c>
      <c r="J55" s="117" t="s">
        <v>138</v>
      </c>
      <c r="K55" s="117"/>
      <c r="L55" s="119">
        <v>0.11</v>
      </c>
      <c r="M55" s="116">
        <v>0.11</v>
      </c>
      <c r="N55" s="116">
        <v>7</v>
      </c>
      <c r="O55" s="118"/>
      <c r="P55" s="17">
        <v>6.0000000000000001E-3</v>
      </c>
      <c r="Q55" s="23">
        <v>4.2500000000000003E-2</v>
      </c>
      <c r="T55" s="168" t="s">
        <v>76</v>
      </c>
      <c r="U55" s="17">
        <v>3.0900000000000001E-6</v>
      </c>
      <c r="V55" s="17">
        <v>6.2200000000000001E-8</v>
      </c>
      <c r="W55" s="17">
        <v>6.8500000000000001E-9</v>
      </c>
      <c r="X55" s="169">
        <v>3.2000000000000001E-9</v>
      </c>
      <c r="Y55" s="170">
        <v>1.3000000000000001E-9</v>
      </c>
    </row>
    <row r="56" spans="2:25" x14ac:dyDescent="0.45">
      <c r="B56" s="115" t="s">
        <v>78</v>
      </c>
      <c r="C56" s="116">
        <v>2.6E-7</v>
      </c>
      <c r="D56" s="117" t="s">
        <v>139</v>
      </c>
      <c r="E56" s="116">
        <v>4.0999999999999999E-7</v>
      </c>
      <c r="F56" s="117" t="s">
        <v>139</v>
      </c>
      <c r="G56" s="116">
        <v>300</v>
      </c>
      <c r="H56" s="117" t="s">
        <v>137</v>
      </c>
      <c r="I56" s="116">
        <v>30</v>
      </c>
      <c r="J56" s="117" t="s">
        <v>138</v>
      </c>
      <c r="K56" s="119">
        <v>6.0000000000000002E-5</v>
      </c>
      <c r="L56" s="117"/>
      <c r="M56" s="116">
        <v>3.0000000000000001E-5</v>
      </c>
      <c r="N56" s="116">
        <v>2.9999999999999997E-4</v>
      </c>
      <c r="O56" s="118"/>
      <c r="P56" s="17">
        <v>2.0999999999999999E-3</v>
      </c>
      <c r="Q56" s="23">
        <v>1.4800000000000001E-2</v>
      </c>
      <c r="T56" s="168" t="s">
        <v>77</v>
      </c>
      <c r="U56" s="17">
        <v>6.5100000000000004E-6</v>
      </c>
      <c r="V56" s="17">
        <v>1.08E-7</v>
      </c>
      <c r="W56" s="17">
        <v>1.42E-8</v>
      </c>
      <c r="X56" s="169">
        <v>4.3000000000000001E-10</v>
      </c>
      <c r="Y56" s="170">
        <v>2.7E-10</v>
      </c>
    </row>
    <row r="57" spans="2:25" x14ac:dyDescent="0.45">
      <c r="B57" s="115" t="s">
        <v>79</v>
      </c>
      <c r="C57" s="116">
        <v>5.0000000000000001E-3</v>
      </c>
      <c r="D57" s="117" t="s">
        <v>137</v>
      </c>
      <c r="E57" s="116">
        <v>9.5E-4</v>
      </c>
      <c r="F57" s="117" t="s">
        <v>139</v>
      </c>
      <c r="G57" s="116">
        <v>71</v>
      </c>
      <c r="H57" s="117" t="s">
        <v>139</v>
      </c>
      <c r="I57" s="116">
        <v>1000</v>
      </c>
      <c r="J57" s="117" t="s">
        <v>138</v>
      </c>
      <c r="K57" s="117"/>
      <c r="L57" s="117"/>
      <c r="M57" s="118"/>
      <c r="N57" s="118"/>
      <c r="O57" s="118"/>
      <c r="P57" s="17">
        <v>0.06</v>
      </c>
      <c r="Q57" s="23">
        <v>0.19900000000000001</v>
      </c>
      <c r="T57" s="168" t="s">
        <v>78</v>
      </c>
      <c r="U57" s="17">
        <v>1.0499999999999999E-6</v>
      </c>
      <c r="V57" s="17">
        <v>2.22E-8</v>
      </c>
      <c r="W57" s="17">
        <v>2.28E-9</v>
      </c>
      <c r="X57" s="169">
        <v>5.7999999999999996E-10</v>
      </c>
      <c r="Y57" s="170">
        <v>1.5E-9</v>
      </c>
    </row>
    <row r="58" spans="2:25" x14ac:dyDescent="0.45">
      <c r="B58" s="115" t="s">
        <v>80</v>
      </c>
      <c r="C58" s="116">
        <v>5.0000000000000001E-3</v>
      </c>
      <c r="D58" s="117" t="s">
        <v>137</v>
      </c>
      <c r="E58" s="116">
        <v>9.5E-4</v>
      </c>
      <c r="F58" s="117" t="s">
        <v>139</v>
      </c>
      <c r="G58" s="116">
        <v>71</v>
      </c>
      <c r="H58" s="117" t="s">
        <v>139</v>
      </c>
      <c r="I58" s="116">
        <v>1000</v>
      </c>
      <c r="J58" s="117" t="s">
        <v>138</v>
      </c>
      <c r="K58" s="117"/>
      <c r="L58" s="117"/>
      <c r="M58" s="118"/>
      <c r="N58" s="118"/>
      <c r="O58" s="118"/>
      <c r="P58" s="17">
        <v>0.06</v>
      </c>
      <c r="Q58" s="23">
        <v>0.19900000000000001</v>
      </c>
      <c r="T58" s="168" t="s">
        <v>79</v>
      </c>
      <c r="U58" s="17">
        <v>2.03E-11</v>
      </c>
      <c r="V58" s="17">
        <v>4.51E-13</v>
      </c>
      <c r="W58" s="17">
        <v>4.4999999999999998E-14</v>
      </c>
      <c r="X58" s="169">
        <v>6.3000000000000002E-11</v>
      </c>
      <c r="Y58" s="170">
        <v>1.2999999999999999E-10</v>
      </c>
    </row>
    <row r="59" spans="2:25" x14ac:dyDescent="0.45">
      <c r="B59" s="115" t="s">
        <v>81</v>
      </c>
      <c r="C59" s="116">
        <v>1E-3</v>
      </c>
      <c r="D59" s="117" t="s">
        <v>137</v>
      </c>
      <c r="E59" s="116">
        <v>1.0000000000000001E-5</v>
      </c>
      <c r="F59" s="117" t="s">
        <v>137</v>
      </c>
      <c r="G59" s="116">
        <v>30</v>
      </c>
      <c r="H59" s="117" t="s">
        <v>137</v>
      </c>
      <c r="I59" s="116">
        <v>1</v>
      </c>
      <c r="J59" s="117" t="s">
        <v>138</v>
      </c>
      <c r="K59" s="117"/>
      <c r="L59" s="117"/>
      <c r="M59" s="118"/>
      <c r="N59" s="118"/>
      <c r="O59" s="118"/>
      <c r="P59" s="17">
        <v>2.7699999999999999E-3</v>
      </c>
      <c r="Q59" s="23">
        <v>2.29E-2</v>
      </c>
      <c r="T59" s="168" t="s">
        <v>80</v>
      </c>
      <c r="U59" s="17">
        <v>3.5899999999999998E-13</v>
      </c>
      <c r="V59" s="17">
        <v>2.7099999999999999E-14</v>
      </c>
      <c r="W59" s="17">
        <v>5.9000000000000002E-16</v>
      </c>
      <c r="X59" s="169">
        <v>1.5E-10</v>
      </c>
      <c r="Y59" s="170">
        <v>4.8E-10</v>
      </c>
    </row>
    <row r="60" spans="2:25" x14ac:dyDescent="0.45">
      <c r="B60" s="115" t="s">
        <v>82</v>
      </c>
      <c r="C60" s="116">
        <v>1E-3</v>
      </c>
      <c r="D60" s="117" t="s">
        <v>137</v>
      </c>
      <c r="E60" s="116">
        <v>1.0000000000000001E-5</v>
      </c>
      <c r="F60" s="117" t="s">
        <v>137</v>
      </c>
      <c r="G60" s="116">
        <v>30</v>
      </c>
      <c r="H60" s="117" t="s">
        <v>137</v>
      </c>
      <c r="I60" s="116">
        <v>1</v>
      </c>
      <c r="J60" s="117" t="s">
        <v>138</v>
      </c>
      <c r="K60" s="117"/>
      <c r="L60" s="117"/>
      <c r="M60" s="118"/>
      <c r="N60" s="118"/>
      <c r="O60" s="118"/>
      <c r="P60" s="17">
        <v>2.7699999999999999E-3</v>
      </c>
      <c r="Q60" s="23">
        <v>2.29E-2</v>
      </c>
      <c r="T60" s="168" t="s">
        <v>81</v>
      </c>
      <c r="U60" s="17">
        <v>2.2099999999999999E-8</v>
      </c>
      <c r="V60" s="17">
        <v>7.1700000000000001E-10</v>
      </c>
      <c r="W60" s="17">
        <v>5.0800000000000002E-11</v>
      </c>
      <c r="X60" s="169">
        <v>1.1000000000000001E-7</v>
      </c>
      <c r="Y60" s="170">
        <v>2.3E-5</v>
      </c>
    </row>
    <row r="61" spans="2:25" x14ac:dyDescent="0.45">
      <c r="B61" s="115" t="s">
        <v>83</v>
      </c>
      <c r="C61" s="116">
        <v>5.5E-2</v>
      </c>
      <c r="D61" s="117" t="s">
        <v>139</v>
      </c>
      <c r="E61" s="116">
        <v>0.02</v>
      </c>
      <c r="F61" s="117" t="s">
        <v>139</v>
      </c>
      <c r="G61" s="116">
        <v>50000</v>
      </c>
      <c r="H61" s="117" t="s">
        <v>137</v>
      </c>
      <c r="I61" s="116">
        <v>30000</v>
      </c>
      <c r="J61" s="117" t="s">
        <v>137</v>
      </c>
      <c r="K61" s="117"/>
      <c r="L61" s="117"/>
      <c r="M61" s="118"/>
      <c r="N61" s="118"/>
      <c r="O61" s="116">
        <v>2.7E-2</v>
      </c>
      <c r="P61" s="17">
        <v>0.1</v>
      </c>
      <c r="Q61" s="23">
        <v>1.04</v>
      </c>
      <c r="T61" s="168" t="s">
        <v>82</v>
      </c>
      <c r="U61" s="17">
        <v>1.9500000000000001E-7</v>
      </c>
      <c r="V61" s="17">
        <v>5.6800000000000002E-9</v>
      </c>
      <c r="W61" s="17">
        <v>4.4300000000000002E-10</v>
      </c>
      <c r="X61" s="169">
        <v>8.0000000000000003E-10</v>
      </c>
      <c r="Y61" s="170">
        <v>9.2999999999999999E-10</v>
      </c>
    </row>
    <row r="62" spans="2:25" x14ac:dyDescent="0.45">
      <c r="B62" s="115" t="s">
        <v>84</v>
      </c>
      <c r="C62" s="116">
        <v>5.0000000000000004E-6</v>
      </c>
      <c r="D62" s="117" t="s">
        <v>137</v>
      </c>
      <c r="E62" s="116">
        <v>5.0000000000000004E-6</v>
      </c>
      <c r="F62" s="117" t="s">
        <v>137</v>
      </c>
      <c r="G62" s="116">
        <v>10</v>
      </c>
      <c r="H62" s="117" t="s">
        <v>137</v>
      </c>
      <c r="I62" s="116">
        <v>50</v>
      </c>
      <c r="J62" s="117" t="s">
        <v>138</v>
      </c>
      <c r="K62" s="117"/>
      <c r="L62" s="117"/>
      <c r="M62" s="118"/>
      <c r="N62" s="118"/>
      <c r="O62" s="118"/>
      <c r="P62" s="17">
        <v>0.02</v>
      </c>
      <c r="Q62" s="23">
        <v>0.02</v>
      </c>
      <c r="T62" s="168" t="s">
        <v>83</v>
      </c>
      <c r="U62" s="17">
        <v>1.7599999999999999E-8</v>
      </c>
      <c r="V62" s="17">
        <v>4.0000000000000002E-9</v>
      </c>
      <c r="W62" s="17">
        <v>2.5899999999999999E-11</v>
      </c>
      <c r="X62" s="169">
        <v>2.4E-9</v>
      </c>
      <c r="Y62" s="170">
        <v>3.3999999999999998E-9</v>
      </c>
    </row>
    <row r="63" spans="2:25" x14ac:dyDescent="0.45">
      <c r="B63" s="115" t="s">
        <v>85</v>
      </c>
      <c r="C63" s="116">
        <v>5.0000000000000004E-6</v>
      </c>
      <c r="D63" s="117" t="s">
        <v>137</v>
      </c>
      <c r="E63" s="116">
        <v>5.0000000000000004E-6</v>
      </c>
      <c r="F63" s="117" t="s">
        <v>137</v>
      </c>
      <c r="G63" s="116">
        <v>10</v>
      </c>
      <c r="H63" s="117" t="s">
        <v>137</v>
      </c>
      <c r="I63" s="116">
        <v>50</v>
      </c>
      <c r="J63" s="117" t="s">
        <v>138</v>
      </c>
      <c r="K63" s="117"/>
      <c r="L63" s="117"/>
      <c r="M63" s="118"/>
      <c r="N63" s="118"/>
      <c r="O63" s="118"/>
      <c r="P63" s="17">
        <v>0.02</v>
      </c>
      <c r="Q63" s="23">
        <v>0.02</v>
      </c>
      <c r="T63" s="168" t="s">
        <v>84</v>
      </c>
      <c r="U63" s="17">
        <v>4.14E-8</v>
      </c>
      <c r="V63" s="17">
        <v>1.07E-9</v>
      </c>
      <c r="W63" s="17">
        <v>9.0300000000000001E-11</v>
      </c>
      <c r="X63" s="169">
        <v>7.0999999999999998E-7</v>
      </c>
      <c r="Y63" s="170">
        <v>3.4E-5</v>
      </c>
    </row>
    <row r="64" spans="2:25" x14ac:dyDescent="0.45">
      <c r="B64" s="115" t="s">
        <v>86</v>
      </c>
      <c r="C64" s="116">
        <v>6.9999999999999999E-4</v>
      </c>
      <c r="D64" s="117" t="s">
        <v>139</v>
      </c>
      <c r="E64" s="116">
        <v>1.9000000000000001E-4</v>
      </c>
      <c r="F64" s="117" t="s">
        <v>139</v>
      </c>
      <c r="G64" s="116">
        <v>370</v>
      </c>
      <c r="H64" s="117" t="s">
        <v>139</v>
      </c>
      <c r="I64" s="116">
        <v>200</v>
      </c>
      <c r="J64" s="117" t="s">
        <v>138</v>
      </c>
      <c r="K64" s="117"/>
      <c r="L64" s="119">
        <v>7.1000000000000004E-3</v>
      </c>
      <c r="M64" s="116">
        <v>7.1000000000000004E-3</v>
      </c>
      <c r="N64" s="118"/>
      <c r="O64" s="118"/>
      <c r="P64" s="17">
        <v>1.65E-3</v>
      </c>
      <c r="Q64" s="23">
        <v>4.8399999999999999E-2</v>
      </c>
      <c r="T64" s="168" t="s">
        <v>85</v>
      </c>
      <c r="U64" s="17">
        <v>2.6E-7</v>
      </c>
      <c r="V64" s="17">
        <v>6.7599999999999998E-9</v>
      </c>
      <c r="W64" s="17">
        <v>5.7499999999999998E-10</v>
      </c>
      <c r="X64" s="169">
        <v>8.6999999999999999E-10</v>
      </c>
      <c r="Y64" s="170">
        <v>3.9000000000000002E-9</v>
      </c>
    </row>
    <row r="65" spans="2:25" x14ac:dyDescent="0.45">
      <c r="B65" s="115" t="s">
        <v>87</v>
      </c>
      <c r="C65" s="116">
        <v>2.0000000000000001E-4</v>
      </c>
      <c r="D65" s="117" t="s">
        <v>137</v>
      </c>
      <c r="E65" s="116">
        <v>1E-4</v>
      </c>
      <c r="F65" s="117" t="s">
        <v>137</v>
      </c>
      <c r="G65" s="116">
        <v>10</v>
      </c>
      <c r="H65" s="117" t="s">
        <v>137</v>
      </c>
      <c r="I65" s="116">
        <v>300</v>
      </c>
      <c r="J65" s="117" t="s">
        <v>138</v>
      </c>
      <c r="K65" s="117"/>
      <c r="L65" s="117"/>
      <c r="M65" s="118"/>
      <c r="N65" s="118"/>
      <c r="O65" s="118"/>
      <c r="P65" s="17">
        <v>0.19900000000000001</v>
      </c>
      <c r="Q65" s="23">
        <v>0.19900000000000001</v>
      </c>
      <c r="T65" s="168" t="s">
        <v>86</v>
      </c>
      <c r="U65" s="17">
        <v>1.25E-9</v>
      </c>
      <c r="V65" s="17">
        <v>6.3800000000000002E-11</v>
      </c>
      <c r="W65" s="17">
        <v>2.8500000000000002E-12</v>
      </c>
      <c r="X65" s="169">
        <v>6.8999999999999996E-7</v>
      </c>
      <c r="Y65" s="170">
        <v>8.9999999999999996E-7</v>
      </c>
    </row>
    <row r="66" spans="2:25" x14ac:dyDescent="0.45">
      <c r="B66" s="115" t="s">
        <v>88</v>
      </c>
      <c r="C66" s="116">
        <v>2.0000000000000001E-4</v>
      </c>
      <c r="D66" s="117" t="s">
        <v>137</v>
      </c>
      <c r="E66" s="116">
        <v>1E-4</v>
      </c>
      <c r="F66" s="117" t="s">
        <v>137</v>
      </c>
      <c r="G66" s="116">
        <v>10</v>
      </c>
      <c r="H66" s="117" t="s">
        <v>137</v>
      </c>
      <c r="I66" s="116">
        <v>300</v>
      </c>
      <c r="J66" s="117" t="s">
        <v>138</v>
      </c>
      <c r="K66" s="117"/>
      <c r="L66" s="117"/>
      <c r="M66" s="118"/>
      <c r="N66" s="118"/>
      <c r="O66" s="118"/>
      <c r="P66" s="17">
        <v>0.19900000000000001</v>
      </c>
      <c r="Q66" s="23">
        <v>0.19900000000000001</v>
      </c>
      <c r="T66" s="168" t="s">
        <v>87</v>
      </c>
      <c r="U66" s="17">
        <v>1.6600000000000001E-9</v>
      </c>
      <c r="V66" s="17">
        <v>1.8999999999999999E-10</v>
      </c>
      <c r="W66" s="17">
        <v>3.7100000000000001E-12</v>
      </c>
      <c r="X66" s="169">
        <v>1.8999999999999999E-10</v>
      </c>
      <c r="Y66" s="170">
        <v>3.7999999999999998E-10</v>
      </c>
    </row>
    <row r="67" spans="2:25" x14ac:dyDescent="0.45">
      <c r="B67" s="115" t="s">
        <v>89</v>
      </c>
      <c r="C67" s="116">
        <v>2.0000000000000001E-4</v>
      </c>
      <c r="D67" s="117" t="s">
        <v>137</v>
      </c>
      <c r="E67" s="116">
        <v>1E-4</v>
      </c>
      <c r="F67" s="117" t="s">
        <v>137</v>
      </c>
      <c r="G67" s="116">
        <v>10</v>
      </c>
      <c r="H67" s="117" t="s">
        <v>137</v>
      </c>
      <c r="I67" s="116">
        <v>300</v>
      </c>
      <c r="J67" s="117" t="s">
        <v>138</v>
      </c>
      <c r="K67" s="117"/>
      <c r="L67" s="117"/>
      <c r="M67" s="118"/>
      <c r="N67" s="118"/>
      <c r="O67" s="118"/>
      <c r="P67" s="17">
        <v>0.19900000000000001</v>
      </c>
      <c r="Q67" s="23">
        <v>0.19900000000000001</v>
      </c>
      <c r="T67" s="168" t="s">
        <v>88</v>
      </c>
      <c r="U67" s="17">
        <v>5.6200000000000003E-14</v>
      </c>
      <c r="V67" s="17">
        <v>3.91E-15</v>
      </c>
      <c r="W67" s="17">
        <v>7.6199999999999998E-17</v>
      </c>
      <c r="X67" s="169">
        <v>3.7000000000000001E-11</v>
      </c>
      <c r="Y67" s="170">
        <v>8.5000000000000004E-11</v>
      </c>
    </row>
    <row r="68" spans="2:25" x14ac:dyDescent="0.45">
      <c r="B68" s="115" t="s">
        <v>90</v>
      </c>
      <c r="C68" s="116">
        <v>2E-3</v>
      </c>
      <c r="D68" s="117" t="s">
        <v>137</v>
      </c>
      <c r="E68" s="116">
        <v>6.0000000000000002E-5</v>
      </c>
      <c r="F68" s="117" t="s">
        <v>137</v>
      </c>
      <c r="G68" s="116">
        <v>30</v>
      </c>
      <c r="H68" s="117" t="s">
        <v>137</v>
      </c>
      <c r="I68" s="116">
        <v>300</v>
      </c>
      <c r="J68" s="117" t="s">
        <v>138</v>
      </c>
      <c r="K68" s="117"/>
      <c r="L68" s="117"/>
      <c r="M68" s="118"/>
      <c r="N68" s="118"/>
      <c r="O68" s="118"/>
      <c r="P68" s="17">
        <v>1.61E-2</v>
      </c>
      <c r="Q68" s="23">
        <v>0.13800000000000001</v>
      </c>
      <c r="T68" s="168" t="s">
        <v>89</v>
      </c>
      <c r="U68" s="17">
        <v>1.16E-8</v>
      </c>
      <c r="V68" s="17">
        <v>2.3100000000000001E-9</v>
      </c>
      <c r="W68" s="17">
        <v>2.0599999999999999E-11</v>
      </c>
      <c r="X68" s="169">
        <v>5.4999999999999996E-10</v>
      </c>
      <c r="Y68" s="170">
        <v>3.4000000000000001E-10</v>
      </c>
    </row>
    <row r="69" spans="2:25" x14ac:dyDescent="0.45">
      <c r="B69" s="115" t="s">
        <v>91</v>
      </c>
      <c r="C69" s="116">
        <v>5.0000000000000001E-3</v>
      </c>
      <c r="D69" s="117" t="s">
        <v>137</v>
      </c>
      <c r="E69" s="116">
        <v>2.1000000000000001E-4</v>
      </c>
      <c r="F69" s="117" t="s">
        <v>139</v>
      </c>
      <c r="G69" s="116">
        <v>100</v>
      </c>
      <c r="H69" s="117" t="s">
        <v>137</v>
      </c>
      <c r="I69" s="116">
        <v>2000</v>
      </c>
      <c r="J69" s="117" t="s">
        <v>138</v>
      </c>
      <c r="K69" s="117"/>
      <c r="L69" s="117"/>
      <c r="M69" s="118"/>
      <c r="N69" s="116">
        <v>2.4</v>
      </c>
      <c r="O69" s="118"/>
      <c r="P69" s="17">
        <v>8.4999999999999995E-4</v>
      </c>
      <c r="Q69" s="23">
        <v>2.7E-2</v>
      </c>
      <c r="T69" s="168" t="s">
        <v>90</v>
      </c>
      <c r="U69" s="17">
        <v>1.81E-10</v>
      </c>
      <c r="V69" s="17">
        <v>1.35E-10</v>
      </c>
      <c r="W69" s="17">
        <v>2.7900000000000002E-13</v>
      </c>
      <c r="X69" s="169">
        <v>2.5999999999999998E-10</v>
      </c>
      <c r="Y69" s="170">
        <v>5.0000000000000001E-9</v>
      </c>
    </row>
    <row r="70" spans="2:25" x14ac:dyDescent="0.45">
      <c r="B70" s="115" t="s">
        <v>92</v>
      </c>
      <c r="C70" s="116">
        <v>1.1000000000000001E-6</v>
      </c>
      <c r="D70" s="117" t="s">
        <v>139</v>
      </c>
      <c r="E70" s="116">
        <v>1.0000000000000001E-5</v>
      </c>
      <c r="F70" s="117" t="s">
        <v>139</v>
      </c>
      <c r="G70" s="116">
        <v>30</v>
      </c>
      <c r="H70" s="117" t="s">
        <v>137</v>
      </c>
      <c r="I70" s="116">
        <v>100</v>
      </c>
      <c r="J70" s="117" t="s">
        <v>138</v>
      </c>
      <c r="K70" s="117"/>
      <c r="L70" s="119">
        <v>5.3000000000000001E-5</v>
      </c>
      <c r="M70" s="116">
        <v>5.3000000000000001E-5</v>
      </c>
      <c r="N70" s="118"/>
      <c r="O70" s="118"/>
      <c r="P70" s="17">
        <v>5.0000000000000002E-5</v>
      </c>
      <c r="Q70" s="23">
        <v>2.4699999999999999E-4</v>
      </c>
      <c r="T70" s="168" t="s">
        <v>91</v>
      </c>
      <c r="U70" s="17">
        <v>1.35E-11</v>
      </c>
      <c r="V70" s="17">
        <v>2.8100000000000001E-13</v>
      </c>
      <c r="W70" s="17">
        <v>2.9199999999999998E-14</v>
      </c>
      <c r="X70" s="169">
        <v>1.1999999999999999E-6</v>
      </c>
      <c r="Y70" s="170">
        <v>3.3000000000000002E-6</v>
      </c>
    </row>
    <row r="71" spans="2:25" x14ac:dyDescent="0.45">
      <c r="B71" s="115" t="s">
        <v>93</v>
      </c>
      <c r="C71" s="116">
        <v>1.1000000000000001E-6</v>
      </c>
      <c r="D71" s="117" t="s">
        <v>139</v>
      </c>
      <c r="E71" s="116">
        <v>1.0000000000000001E-5</v>
      </c>
      <c r="F71" s="117" t="s">
        <v>139</v>
      </c>
      <c r="G71" s="116">
        <v>30</v>
      </c>
      <c r="H71" s="117" t="s">
        <v>137</v>
      </c>
      <c r="I71" s="116">
        <v>100</v>
      </c>
      <c r="J71" s="117" t="s">
        <v>138</v>
      </c>
      <c r="K71" s="117"/>
      <c r="L71" s="119">
        <v>5.3000000000000001E-5</v>
      </c>
      <c r="M71" s="116">
        <v>5.3000000000000001E-5</v>
      </c>
      <c r="N71" s="118"/>
      <c r="O71" s="118"/>
      <c r="P71" s="17">
        <v>5.0000000000000002E-5</v>
      </c>
      <c r="Q71" s="23">
        <v>2.4699999999999999E-4</v>
      </c>
      <c r="T71" s="168" t="s">
        <v>92</v>
      </c>
      <c r="U71" s="17">
        <v>1.1800000000000001E-10</v>
      </c>
      <c r="V71" s="17">
        <v>1.56E-11</v>
      </c>
      <c r="W71" s="17">
        <v>2.6199999999999999E-13</v>
      </c>
      <c r="X71" s="169">
        <v>2.2999999999999999E-7</v>
      </c>
      <c r="Y71" s="170">
        <v>4.6E-5</v>
      </c>
    </row>
    <row r="72" spans="2:25" x14ac:dyDescent="0.45">
      <c r="B72" s="115" t="s">
        <v>94</v>
      </c>
      <c r="C72" s="116">
        <v>1.1000000000000001E-6</v>
      </c>
      <c r="D72" s="117" t="s">
        <v>139</v>
      </c>
      <c r="E72" s="116">
        <v>1.0000000000000001E-5</v>
      </c>
      <c r="F72" s="117" t="s">
        <v>139</v>
      </c>
      <c r="G72" s="116">
        <v>30</v>
      </c>
      <c r="H72" s="117" t="s">
        <v>137</v>
      </c>
      <c r="I72" s="116">
        <v>100</v>
      </c>
      <c r="J72" s="117" t="s">
        <v>138</v>
      </c>
      <c r="K72" s="117"/>
      <c r="L72" s="119">
        <v>5.3000000000000001E-5</v>
      </c>
      <c r="M72" s="116">
        <v>5.3000000000000001E-5</v>
      </c>
      <c r="N72" s="118"/>
      <c r="O72" s="118"/>
      <c r="P72" s="17">
        <v>5.0000000000000002E-5</v>
      </c>
      <c r="Q72" s="23">
        <v>2.4699999999999999E-4</v>
      </c>
      <c r="T72" s="168" t="s">
        <v>93</v>
      </c>
      <c r="U72" s="17">
        <v>1.13E-10</v>
      </c>
      <c r="V72" s="17">
        <v>8.2500000000000006E-12</v>
      </c>
      <c r="W72" s="17">
        <v>2.5500000000000002E-13</v>
      </c>
      <c r="X72" s="169">
        <v>2.4999999999999999E-7</v>
      </c>
      <c r="Y72" s="170">
        <v>5.0000000000000002E-5</v>
      </c>
    </row>
    <row r="73" spans="2:25" x14ac:dyDescent="0.45">
      <c r="B73" s="115" t="s">
        <v>95</v>
      </c>
      <c r="C73" s="116">
        <v>1.1000000000000001E-6</v>
      </c>
      <c r="D73" s="117" t="s">
        <v>139</v>
      </c>
      <c r="E73" s="116">
        <v>1.0000000000000001E-5</v>
      </c>
      <c r="F73" s="117" t="s">
        <v>139</v>
      </c>
      <c r="G73" s="116">
        <v>30</v>
      </c>
      <c r="H73" s="117" t="s">
        <v>137</v>
      </c>
      <c r="I73" s="116">
        <v>100</v>
      </c>
      <c r="J73" s="117" t="s">
        <v>138</v>
      </c>
      <c r="K73" s="117"/>
      <c r="L73" s="119">
        <v>5.3000000000000001E-5</v>
      </c>
      <c r="M73" s="116">
        <v>5.3000000000000001E-5</v>
      </c>
      <c r="N73" s="118"/>
      <c r="O73" s="118"/>
      <c r="P73" s="17">
        <v>5.0000000000000002E-5</v>
      </c>
      <c r="Q73" s="23">
        <v>2.4699999999999999E-4</v>
      </c>
      <c r="T73" s="168" t="s">
        <v>94</v>
      </c>
      <c r="U73" s="17">
        <v>1.15E-10</v>
      </c>
      <c r="V73" s="17">
        <v>1.48E-11</v>
      </c>
      <c r="W73" s="17">
        <v>2.5500000000000002E-13</v>
      </c>
      <c r="X73" s="169">
        <v>2.4999999999999999E-7</v>
      </c>
      <c r="Y73" s="170">
        <v>5.0000000000000002E-5</v>
      </c>
    </row>
    <row r="74" spans="2:25" x14ac:dyDescent="0.45">
      <c r="B74" s="115" t="s">
        <v>96</v>
      </c>
      <c r="C74" s="116">
        <v>1.1000000000000001E-6</v>
      </c>
      <c r="D74" s="117" t="s">
        <v>139</v>
      </c>
      <c r="E74" s="116">
        <v>1.0000000000000001E-5</v>
      </c>
      <c r="F74" s="117" t="s">
        <v>139</v>
      </c>
      <c r="G74" s="116">
        <v>30</v>
      </c>
      <c r="H74" s="117" t="s">
        <v>137</v>
      </c>
      <c r="I74" s="116">
        <v>100</v>
      </c>
      <c r="J74" s="117" t="s">
        <v>138</v>
      </c>
      <c r="K74" s="117"/>
      <c r="L74" s="119">
        <v>5.3000000000000001E-5</v>
      </c>
      <c r="M74" s="116">
        <v>5.3000000000000001E-5</v>
      </c>
      <c r="N74" s="118"/>
      <c r="O74" s="118"/>
      <c r="P74" s="17">
        <v>5.0000000000000002E-5</v>
      </c>
      <c r="Q74" s="23">
        <v>2.4699999999999999E-4</v>
      </c>
      <c r="T74" s="168" t="s">
        <v>95</v>
      </c>
      <c r="U74" s="17">
        <v>1.5500000000000001E-12</v>
      </c>
      <c r="V74" s="17">
        <v>4.4999999999999998E-14</v>
      </c>
      <c r="W74" s="17">
        <v>3.6300000000000002E-15</v>
      </c>
      <c r="X74" s="169">
        <v>4.8E-9</v>
      </c>
      <c r="Y74" s="170">
        <v>8.9999999999999996E-7</v>
      </c>
    </row>
    <row r="75" spans="2:25" x14ac:dyDescent="0.45">
      <c r="B75" s="115" t="s">
        <v>97</v>
      </c>
      <c r="C75" s="116">
        <v>1.6999999999999999E-3</v>
      </c>
      <c r="D75" s="117" t="s">
        <v>139</v>
      </c>
      <c r="E75" s="116">
        <v>3.8000000000000002E-4</v>
      </c>
      <c r="F75" s="117" t="s">
        <v>139</v>
      </c>
      <c r="G75" s="116">
        <v>210</v>
      </c>
      <c r="H75" s="117" t="s">
        <v>139</v>
      </c>
      <c r="I75" s="116">
        <v>100</v>
      </c>
      <c r="J75" s="117" t="s">
        <v>138</v>
      </c>
      <c r="K75" s="117"/>
      <c r="L75" s="117"/>
      <c r="M75" s="118"/>
      <c r="N75" s="118"/>
      <c r="O75" s="118"/>
      <c r="P75" s="17">
        <v>8.0999999999999996E-3</v>
      </c>
      <c r="Q75" s="23">
        <v>8.2799999999999999E-2</v>
      </c>
      <c r="T75" s="168" t="s">
        <v>96</v>
      </c>
      <c r="U75" s="17">
        <v>2.11E-10</v>
      </c>
      <c r="V75" s="17">
        <v>1.5E-11</v>
      </c>
      <c r="W75" s="17">
        <v>4.6400000000000004E-13</v>
      </c>
      <c r="X75" s="169">
        <v>2.3999999999999998E-7</v>
      </c>
      <c r="Y75" s="170">
        <v>4.8000000000000001E-5</v>
      </c>
    </row>
    <row r="76" spans="2:25" x14ac:dyDescent="0.45">
      <c r="B76" s="115" t="s">
        <v>98</v>
      </c>
      <c r="C76" s="116">
        <v>1.6999999999999999E-3</v>
      </c>
      <c r="D76" s="117" t="s">
        <v>139</v>
      </c>
      <c r="E76" s="116">
        <v>3.8000000000000002E-4</v>
      </c>
      <c r="F76" s="117" t="s">
        <v>139</v>
      </c>
      <c r="G76" s="116">
        <v>210</v>
      </c>
      <c r="H76" s="117" t="s">
        <v>139</v>
      </c>
      <c r="I76" s="116">
        <v>100</v>
      </c>
      <c r="J76" s="117" t="s">
        <v>138</v>
      </c>
      <c r="K76" s="117"/>
      <c r="L76" s="117"/>
      <c r="M76" s="118"/>
      <c r="N76" s="118"/>
      <c r="O76" s="118"/>
      <c r="P76" s="17">
        <v>8.0999999999999996E-3</v>
      </c>
      <c r="Q76" s="23">
        <v>8.2799999999999999E-2</v>
      </c>
      <c r="T76" s="168" t="s">
        <v>98</v>
      </c>
      <c r="U76" s="17">
        <v>1.27E-8</v>
      </c>
      <c r="V76" s="17">
        <v>2.98E-10</v>
      </c>
      <c r="W76" s="17">
        <v>2.76E-11</v>
      </c>
      <c r="X76" s="169">
        <v>6.5E-8</v>
      </c>
      <c r="Y76" s="170">
        <v>3.0000000000000001E-6</v>
      </c>
    </row>
    <row r="77" spans="2:25" x14ac:dyDescent="0.45">
      <c r="B77" s="115" t="s">
        <v>99</v>
      </c>
      <c r="C77" s="116">
        <v>1.6999999999999999E-3</v>
      </c>
      <c r="D77" s="117" t="s">
        <v>139</v>
      </c>
      <c r="E77" s="116">
        <v>3.8000000000000002E-4</v>
      </c>
      <c r="F77" s="117" t="s">
        <v>139</v>
      </c>
      <c r="G77" s="116">
        <v>210</v>
      </c>
      <c r="H77" s="117" t="s">
        <v>139</v>
      </c>
      <c r="I77" s="116">
        <v>100</v>
      </c>
      <c r="J77" s="117" t="s">
        <v>138</v>
      </c>
      <c r="K77" s="117"/>
      <c r="L77" s="117"/>
      <c r="M77" s="118"/>
      <c r="N77" s="118"/>
      <c r="O77" s="118"/>
      <c r="P77" s="17">
        <v>8.0999999999999996E-3</v>
      </c>
      <c r="Q77" s="23">
        <v>8.2799999999999999E-2</v>
      </c>
      <c r="T77" s="168" t="s">
        <v>180</v>
      </c>
      <c r="U77" s="17">
        <v>6.5499999999999999E-9</v>
      </c>
      <c r="V77" s="17">
        <v>6.2700000000000001E-10</v>
      </c>
      <c r="W77" s="17">
        <v>1.42E-11</v>
      </c>
      <c r="X77" s="169">
        <v>9.9E-8</v>
      </c>
      <c r="Y77" s="170">
        <v>6.2999999999999998E-6</v>
      </c>
    </row>
    <row r="78" spans="2:25" x14ac:dyDescent="0.45">
      <c r="B78" s="115" t="s">
        <v>100</v>
      </c>
      <c r="C78" s="116">
        <v>0.03</v>
      </c>
      <c r="D78" s="117" t="s">
        <v>137</v>
      </c>
      <c r="E78" s="116">
        <v>0.01</v>
      </c>
      <c r="F78" s="117" t="s">
        <v>137</v>
      </c>
      <c r="G78" s="116">
        <v>6100</v>
      </c>
      <c r="H78" s="117" t="s">
        <v>139</v>
      </c>
      <c r="I78" s="116">
        <v>10</v>
      </c>
      <c r="J78" s="117" t="s">
        <v>137</v>
      </c>
      <c r="K78" s="117"/>
      <c r="L78" s="117"/>
      <c r="M78" s="118"/>
      <c r="N78" s="118"/>
      <c r="O78" s="118"/>
      <c r="P78" s="17">
        <v>0.18</v>
      </c>
      <c r="Q78" s="23">
        <v>0.76</v>
      </c>
      <c r="T78" s="168" t="s">
        <v>99</v>
      </c>
      <c r="U78" s="17">
        <v>8.5299999999999993E-9</v>
      </c>
      <c r="V78" s="17">
        <v>2.1500000000000001E-10</v>
      </c>
      <c r="W78" s="17">
        <v>1.8799999999999999E-11</v>
      </c>
      <c r="X78" s="169">
        <v>2.8000000000000002E-7</v>
      </c>
      <c r="Y78" s="170">
        <v>3.4999999999999999E-6</v>
      </c>
    </row>
    <row r="79" spans="2:25" x14ac:dyDescent="0.45">
      <c r="B79" s="115" t="s">
        <v>101</v>
      </c>
      <c r="C79" s="116">
        <v>2E-3</v>
      </c>
      <c r="D79" s="117" t="s">
        <v>137</v>
      </c>
      <c r="E79" s="116">
        <v>5.0000000000000001E-4</v>
      </c>
      <c r="F79" s="117" t="s">
        <v>137</v>
      </c>
      <c r="G79" s="116">
        <v>300</v>
      </c>
      <c r="H79" s="117" t="s">
        <v>137</v>
      </c>
      <c r="I79" s="116">
        <v>100</v>
      </c>
      <c r="J79" s="117" t="s">
        <v>137</v>
      </c>
      <c r="K79" s="117"/>
      <c r="L79" s="117"/>
      <c r="M79" s="118"/>
      <c r="N79" s="118"/>
      <c r="O79" s="118"/>
      <c r="P79" s="17">
        <v>0.18</v>
      </c>
      <c r="Q79" s="23">
        <v>0.9</v>
      </c>
      <c r="T79" s="168" t="s">
        <v>100</v>
      </c>
      <c r="U79" s="17">
        <v>1.5300000000000001E-7</v>
      </c>
      <c r="V79" s="17">
        <v>6.41E-9</v>
      </c>
      <c r="W79" s="17">
        <v>3.2500000000000002E-10</v>
      </c>
      <c r="X79" s="169">
        <v>2.7999999999999998E-9</v>
      </c>
      <c r="Y79" s="170">
        <v>9.2999999999999999E-10</v>
      </c>
    </row>
    <row r="80" spans="2:25" x14ac:dyDescent="0.45">
      <c r="B80" s="115" t="s">
        <v>102</v>
      </c>
      <c r="C80" s="116">
        <v>2E-3</v>
      </c>
      <c r="D80" s="117" t="s">
        <v>137</v>
      </c>
      <c r="E80" s="116">
        <v>5.0000000000000001E-4</v>
      </c>
      <c r="F80" s="117" t="s">
        <v>137</v>
      </c>
      <c r="G80" s="116">
        <v>300</v>
      </c>
      <c r="H80" s="117" t="s">
        <v>137</v>
      </c>
      <c r="I80" s="116">
        <v>100</v>
      </c>
      <c r="J80" s="117" t="s">
        <v>137</v>
      </c>
      <c r="K80" s="117"/>
      <c r="L80" s="117"/>
      <c r="M80" s="118"/>
      <c r="N80" s="118"/>
      <c r="O80" s="118"/>
      <c r="P80" s="17">
        <v>0.18</v>
      </c>
      <c r="Q80" s="23">
        <v>0.9</v>
      </c>
      <c r="T80" s="168" t="s">
        <v>101</v>
      </c>
      <c r="U80" s="17">
        <v>9.9900000000000001E-8</v>
      </c>
      <c r="V80" s="17">
        <v>2.93E-9</v>
      </c>
      <c r="W80" s="17">
        <v>2.16E-10</v>
      </c>
      <c r="X80" s="169">
        <v>3.7000000000000001E-10</v>
      </c>
      <c r="Y80" s="170">
        <v>3.1999999999999998E-10</v>
      </c>
    </row>
    <row r="81" spans="2:25" x14ac:dyDescent="0.45">
      <c r="B81" s="115" t="s">
        <v>103</v>
      </c>
      <c r="C81" s="116">
        <v>3.3E-3</v>
      </c>
      <c r="D81" s="117" t="s">
        <v>139</v>
      </c>
      <c r="E81" s="116">
        <v>9.3999999999999998E-6</v>
      </c>
      <c r="F81" s="117" t="s">
        <v>139</v>
      </c>
      <c r="G81" s="116">
        <v>10</v>
      </c>
      <c r="H81" s="117" t="s">
        <v>137</v>
      </c>
      <c r="I81" s="116">
        <v>2</v>
      </c>
      <c r="J81" s="117" t="s">
        <v>138</v>
      </c>
      <c r="K81" s="117"/>
      <c r="L81" s="119">
        <v>2.0999999999999999E-3</v>
      </c>
      <c r="M81" s="116">
        <v>2.0999999999999999E-3</v>
      </c>
      <c r="N81" s="118"/>
      <c r="O81" s="116">
        <v>3.0000000000000001E-3</v>
      </c>
      <c r="P81" s="17">
        <v>1.5E-3</v>
      </c>
      <c r="Q81" s="23">
        <v>5.7599999999999998E-2</v>
      </c>
      <c r="T81" s="168" t="s">
        <v>102</v>
      </c>
      <c r="U81" s="17">
        <v>4.0699999999999998E-7</v>
      </c>
      <c r="V81" s="17">
        <v>1.13E-8</v>
      </c>
      <c r="W81" s="17">
        <v>8.8500000000000005E-10</v>
      </c>
      <c r="X81" s="169">
        <v>2.4000000000000001E-11</v>
      </c>
      <c r="Y81" s="170">
        <v>1.6E-11</v>
      </c>
    </row>
    <row r="82" spans="2:25" x14ac:dyDescent="0.45">
      <c r="B82" s="115" t="s">
        <v>104</v>
      </c>
      <c r="C82" s="116">
        <v>3.3E-3</v>
      </c>
      <c r="D82" s="117" t="s">
        <v>139</v>
      </c>
      <c r="E82" s="116">
        <v>9.3999999999999998E-6</v>
      </c>
      <c r="F82" s="117" t="s">
        <v>139</v>
      </c>
      <c r="G82" s="116">
        <v>10</v>
      </c>
      <c r="H82" s="117" t="s">
        <v>137</v>
      </c>
      <c r="I82" s="116">
        <v>2</v>
      </c>
      <c r="J82" s="117" t="s">
        <v>138</v>
      </c>
      <c r="K82" s="117"/>
      <c r="L82" s="119">
        <v>2.0999999999999999E-3</v>
      </c>
      <c r="M82" s="116">
        <v>2.0999999999999999E-3</v>
      </c>
      <c r="N82" s="118"/>
      <c r="O82" s="116">
        <v>3.0000000000000001E-3</v>
      </c>
      <c r="P82" s="17">
        <v>1.5E-3</v>
      </c>
      <c r="Q82" s="23">
        <v>5.7599999999999998E-2</v>
      </c>
      <c r="T82" s="168" t="s">
        <v>103</v>
      </c>
      <c r="U82" s="17">
        <v>6.4799999999999998E-7</v>
      </c>
      <c r="V82" s="17">
        <v>1.46E-8</v>
      </c>
      <c r="W82" s="17">
        <v>1.44E-9</v>
      </c>
      <c r="X82" s="169">
        <v>7.2999999999999996E-10</v>
      </c>
      <c r="Y82" s="170">
        <v>2.4E-9</v>
      </c>
    </row>
    <row r="83" spans="2:25" x14ac:dyDescent="0.45">
      <c r="B83" s="115" t="s">
        <v>105</v>
      </c>
      <c r="C83" s="116">
        <v>0.2</v>
      </c>
      <c r="D83" s="117" t="s">
        <v>137</v>
      </c>
      <c r="E83" s="116">
        <v>7.9000000000000008E-3</v>
      </c>
      <c r="F83" s="117" t="s">
        <v>139</v>
      </c>
      <c r="G83" s="116">
        <v>1000</v>
      </c>
      <c r="H83" s="117" t="s">
        <v>137</v>
      </c>
      <c r="I83" s="116">
        <v>1</v>
      </c>
      <c r="J83" s="117" t="s">
        <v>138</v>
      </c>
      <c r="K83" s="117"/>
      <c r="L83" s="119">
        <v>1.7</v>
      </c>
      <c r="M83" s="116">
        <v>1.7</v>
      </c>
      <c r="N83" s="118"/>
      <c r="O83" s="118"/>
      <c r="P83" s="17">
        <v>5.0000000000000001E-3</v>
      </c>
      <c r="Q83" s="23">
        <v>5.0000000000000001E-3</v>
      </c>
      <c r="T83" s="168" t="s">
        <v>104</v>
      </c>
      <c r="U83" s="17">
        <v>6.8000000000000001E-14</v>
      </c>
      <c r="V83" s="17">
        <v>4.7699999999999998E-15</v>
      </c>
      <c r="W83" s="17">
        <v>9.4700000000000003E-17</v>
      </c>
      <c r="X83" s="169">
        <v>6.9999999999999998E-9</v>
      </c>
      <c r="Y83" s="170">
        <v>2.7999999999999999E-8</v>
      </c>
    </row>
    <row r="84" spans="2:25" x14ac:dyDescent="0.45">
      <c r="B84" s="115" t="s">
        <v>106</v>
      </c>
      <c r="C84" s="116">
        <v>1.1999999999999999E-3</v>
      </c>
      <c r="D84" s="117" t="s">
        <v>139</v>
      </c>
      <c r="E84" s="116">
        <v>3.8000000000000002E-5</v>
      </c>
      <c r="F84" s="117" t="s">
        <v>139</v>
      </c>
      <c r="G84" s="116">
        <v>71</v>
      </c>
      <c r="H84" s="117" t="s">
        <v>139</v>
      </c>
      <c r="I84" s="116">
        <v>600</v>
      </c>
      <c r="J84" s="117" t="s">
        <v>138</v>
      </c>
      <c r="K84" s="117"/>
      <c r="L84" s="117"/>
      <c r="M84" s="118"/>
      <c r="N84" s="118"/>
      <c r="O84" s="118"/>
      <c r="P84" s="17">
        <v>2.6200000000000003E-4</v>
      </c>
      <c r="Q84" s="23">
        <v>6.7999999999999996E-3</v>
      </c>
      <c r="T84" s="168" t="s">
        <v>105</v>
      </c>
      <c r="U84" s="17">
        <v>6.4199999999999995E-11</v>
      </c>
      <c r="V84" s="17">
        <v>6.1200000000000006E-11</v>
      </c>
      <c r="W84" s="17">
        <v>9.7299999999999999E-14</v>
      </c>
      <c r="X84" s="169">
        <v>7.7000000000000003E-10</v>
      </c>
      <c r="Y84" s="170">
        <v>1.3999999999999999E-9</v>
      </c>
    </row>
    <row r="85" spans="2:25" x14ac:dyDescent="0.45">
      <c r="B85" s="115" t="s">
        <v>107</v>
      </c>
      <c r="C85" s="116">
        <v>1.1999999999999999E-3</v>
      </c>
      <c r="D85" s="117" t="s">
        <v>139</v>
      </c>
      <c r="E85" s="116">
        <v>3.8000000000000002E-5</v>
      </c>
      <c r="F85" s="117" t="s">
        <v>139</v>
      </c>
      <c r="G85" s="116">
        <v>71</v>
      </c>
      <c r="H85" s="117" t="s">
        <v>139</v>
      </c>
      <c r="I85" s="116">
        <v>600</v>
      </c>
      <c r="J85" s="117" t="s">
        <v>138</v>
      </c>
      <c r="K85" s="117"/>
      <c r="L85" s="117"/>
      <c r="M85" s="118"/>
      <c r="N85" s="118"/>
      <c r="O85" s="118"/>
      <c r="P85" s="17">
        <v>2.6200000000000003E-4</v>
      </c>
      <c r="Q85" s="23">
        <v>6.7999999999999996E-3</v>
      </c>
      <c r="T85" s="168" t="s">
        <v>106</v>
      </c>
      <c r="U85" s="17">
        <v>2.7E-6</v>
      </c>
      <c r="V85" s="17">
        <v>5.3300000000000001E-8</v>
      </c>
      <c r="W85" s="17">
        <v>5.93E-9</v>
      </c>
      <c r="X85" s="169">
        <v>2.5000000000000001E-9</v>
      </c>
      <c r="Y85" s="170">
        <v>6.4000000000000002E-9</v>
      </c>
    </row>
    <row r="86" spans="2:25" x14ac:dyDescent="0.45">
      <c r="B86" s="115" t="s">
        <v>108</v>
      </c>
      <c r="C86" s="116">
        <v>0.1</v>
      </c>
      <c r="D86" s="117" t="s">
        <v>137</v>
      </c>
      <c r="E86" s="116">
        <v>4.0000000000000001E-3</v>
      </c>
      <c r="F86" s="117" t="s">
        <v>139</v>
      </c>
      <c r="G86" s="116">
        <v>6900</v>
      </c>
      <c r="H86" s="117" t="s">
        <v>139</v>
      </c>
      <c r="I86" s="116">
        <v>10000</v>
      </c>
      <c r="J86" s="117" t="s">
        <v>138</v>
      </c>
      <c r="K86" s="117"/>
      <c r="L86" s="117"/>
      <c r="M86" s="118"/>
      <c r="N86" s="116">
        <v>9.6999999999999993</v>
      </c>
      <c r="O86" s="116">
        <v>0.32</v>
      </c>
      <c r="P86" s="17">
        <v>2.5000000000000001E-2</v>
      </c>
      <c r="Q86" s="23">
        <v>5.0000000000000001E-3</v>
      </c>
      <c r="T86" s="168" t="s">
        <v>107</v>
      </c>
      <c r="U86" s="17">
        <v>5.5700000000000002E-7</v>
      </c>
      <c r="V86" s="17">
        <v>1.29E-8</v>
      </c>
      <c r="W86" s="17">
        <v>1.2300000000000001E-9</v>
      </c>
      <c r="X86" s="169">
        <v>1.0999999999999999E-9</v>
      </c>
      <c r="Y86" s="170">
        <v>4.8E-9</v>
      </c>
    </row>
    <row r="87" spans="2:25" x14ac:dyDescent="0.45">
      <c r="B87" s="115" t="s">
        <v>109</v>
      </c>
      <c r="C87" s="116">
        <v>0.01</v>
      </c>
      <c r="D87" s="117" t="s">
        <v>137</v>
      </c>
      <c r="E87" s="116">
        <v>1E-3</v>
      </c>
      <c r="F87" s="117" t="s">
        <v>137</v>
      </c>
      <c r="G87" s="116">
        <v>3000</v>
      </c>
      <c r="H87" s="117" t="s">
        <v>137</v>
      </c>
      <c r="I87" s="116">
        <v>500</v>
      </c>
      <c r="J87" s="117" t="s">
        <v>138</v>
      </c>
      <c r="K87" s="117"/>
      <c r="L87" s="117"/>
      <c r="M87" s="118"/>
      <c r="N87" s="118"/>
      <c r="O87" s="118"/>
      <c r="P87" s="17">
        <v>4.8399999999999999E-2</v>
      </c>
      <c r="Q87" s="23">
        <v>4.8399999999999999E-2</v>
      </c>
      <c r="T87" s="168" t="s">
        <v>108</v>
      </c>
      <c r="U87" s="17">
        <v>4.6199999999999998E-7</v>
      </c>
      <c r="V87" s="17">
        <v>1.07E-8</v>
      </c>
      <c r="W87" s="17">
        <v>1.02E-9</v>
      </c>
      <c r="X87" s="169">
        <v>2.6000000000000001E-9</v>
      </c>
      <c r="Y87" s="170">
        <v>1.0999999999999999E-9</v>
      </c>
    </row>
    <row r="88" spans="2:25" x14ac:dyDescent="0.45">
      <c r="B88" s="115" t="s">
        <v>110</v>
      </c>
      <c r="C88" s="116">
        <v>1.2999999999999999E-3</v>
      </c>
      <c r="D88" s="117" t="s">
        <v>139</v>
      </c>
      <c r="E88" s="116">
        <v>1.2999999999999999E-3</v>
      </c>
      <c r="F88" s="117" t="s">
        <v>139</v>
      </c>
      <c r="G88" s="116">
        <v>190</v>
      </c>
      <c r="H88" s="117" t="s">
        <v>139</v>
      </c>
      <c r="I88" s="116">
        <v>3</v>
      </c>
      <c r="J88" s="117" t="s">
        <v>138</v>
      </c>
      <c r="K88" s="119">
        <v>2.8999999999999998E-3</v>
      </c>
      <c r="L88" s="119">
        <v>1.5E-3</v>
      </c>
      <c r="M88" s="116">
        <v>2.2000000000000001E-3</v>
      </c>
      <c r="N88" s="116">
        <v>0.02</v>
      </c>
      <c r="O88" s="116">
        <v>2.5000000000000001E-3</v>
      </c>
      <c r="P88" s="17">
        <v>8.7999999999999995E-2</v>
      </c>
      <c r="Q88" s="23">
        <v>1.34</v>
      </c>
      <c r="T88" s="168" t="s">
        <v>109</v>
      </c>
      <c r="U88" s="17">
        <v>9.8199999999999996E-9</v>
      </c>
      <c r="V88" s="17">
        <v>4.5399999999999998E-10</v>
      </c>
      <c r="W88" s="17">
        <v>2.17E-11</v>
      </c>
      <c r="X88" s="169">
        <v>7.2999999999999996E-10</v>
      </c>
      <c r="Y88" s="170">
        <v>2.7000000000000002E-9</v>
      </c>
    </row>
    <row r="89" spans="2:25" x14ac:dyDescent="0.45">
      <c r="B89" s="115" t="s">
        <v>111</v>
      </c>
      <c r="C89" s="116">
        <v>1.2999999999999999E-3</v>
      </c>
      <c r="D89" s="117" t="s">
        <v>139</v>
      </c>
      <c r="E89" s="116">
        <v>1.2999999999999999E-3</v>
      </c>
      <c r="F89" s="117" t="s">
        <v>139</v>
      </c>
      <c r="G89" s="116">
        <v>190</v>
      </c>
      <c r="H89" s="117" t="s">
        <v>139</v>
      </c>
      <c r="I89" s="116">
        <v>3</v>
      </c>
      <c r="J89" s="117" t="s">
        <v>138</v>
      </c>
      <c r="K89" s="119">
        <v>2.8999999999999998E-3</v>
      </c>
      <c r="L89" s="119">
        <v>1.5E-3</v>
      </c>
      <c r="M89" s="116">
        <v>2.2000000000000001E-3</v>
      </c>
      <c r="N89" s="116">
        <v>0.02</v>
      </c>
      <c r="O89" s="116">
        <v>2.5000000000000001E-3</v>
      </c>
      <c r="P89" s="17">
        <v>8.7999999999999995E-2</v>
      </c>
      <c r="Q89" s="23">
        <v>1.34</v>
      </c>
      <c r="T89" s="168" t="s">
        <v>181</v>
      </c>
      <c r="U89" s="17">
        <v>6.4300000000000003E-7</v>
      </c>
      <c r="V89" s="17">
        <v>1.44E-8</v>
      </c>
      <c r="W89" s="17">
        <v>1.43E-9</v>
      </c>
      <c r="X89" s="169">
        <v>5.6000000000000003E-10</v>
      </c>
      <c r="Y89" s="170">
        <v>6.3999999999999996E-10</v>
      </c>
    </row>
    <row r="90" spans="2:25" x14ac:dyDescent="0.45">
      <c r="B90" s="115" t="s">
        <v>112</v>
      </c>
      <c r="C90" s="116">
        <v>1.2999999999999999E-3</v>
      </c>
      <c r="D90" s="117" t="s">
        <v>139</v>
      </c>
      <c r="E90" s="116">
        <v>1.2999999999999999E-3</v>
      </c>
      <c r="F90" s="117" t="s">
        <v>139</v>
      </c>
      <c r="G90" s="116">
        <v>190</v>
      </c>
      <c r="H90" s="117" t="s">
        <v>139</v>
      </c>
      <c r="I90" s="116">
        <v>3</v>
      </c>
      <c r="J90" s="117" t="s">
        <v>138</v>
      </c>
      <c r="K90" s="119">
        <v>2.8999999999999998E-3</v>
      </c>
      <c r="L90" s="119">
        <v>1.5E-3</v>
      </c>
      <c r="M90" s="116">
        <v>2.2000000000000001E-3</v>
      </c>
      <c r="N90" s="116">
        <v>0.02</v>
      </c>
      <c r="O90" s="116">
        <v>2.5000000000000001E-3</v>
      </c>
      <c r="P90" s="17">
        <v>8.7999999999999995E-2</v>
      </c>
      <c r="Q90" s="23">
        <v>1.34</v>
      </c>
      <c r="T90" s="168" t="s">
        <v>111</v>
      </c>
      <c r="U90" s="17">
        <v>4.0999999999999999E-7</v>
      </c>
      <c r="V90" s="17">
        <v>9.5499999999999995E-9</v>
      </c>
      <c r="W90" s="17">
        <v>9.0299999999999998E-10</v>
      </c>
      <c r="X90" s="169">
        <v>3E-11</v>
      </c>
      <c r="Y90" s="170">
        <v>1.9999999999999999E-11</v>
      </c>
    </row>
    <row r="91" spans="2:25" x14ac:dyDescent="0.45">
      <c r="B91" s="115" t="s">
        <v>113</v>
      </c>
      <c r="C91" s="116">
        <v>1.2999999999999999E-3</v>
      </c>
      <c r="D91" s="117" t="s">
        <v>139</v>
      </c>
      <c r="E91" s="116">
        <v>1.2999999999999999E-3</v>
      </c>
      <c r="F91" s="117" t="s">
        <v>139</v>
      </c>
      <c r="G91" s="116">
        <v>190</v>
      </c>
      <c r="H91" s="117" t="s">
        <v>139</v>
      </c>
      <c r="I91" s="116">
        <v>3</v>
      </c>
      <c r="J91" s="117" t="s">
        <v>138</v>
      </c>
      <c r="K91" s="119">
        <v>2.8999999999999998E-3</v>
      </c>
      <c r="L91" s="119">
        <v>1.5E-3</v>
      </c>
      <c r="M91" s="116">
        <v>2.2000000000000001E-3</v>
      </c>
      <c r="N91" s="116">
        <v>0.02</v>
      </c>
      <c r="O91" s="116">
        <v>2.5000000000000001E-3</v>
      </c>
      <c r="P91" s="17">
        <v>8.7999999999999995E-2</v>
      </c>
      <c r="Q91" s="23">
        <v>1.34</v>
      </c>
      <c r="T91" s="168" t="s">
        <v>112</v>
      </c>
      <c r="U91" s="17">
        <v>1.3799999999999999E-8</v>
      </c>
      <c r="V91" s="17">
        <v>3.3200000000000001E-9</v>
      </c>
      <c r="W91" s="17">
        <v>2.0199999999999999E-11</v>
      </c>
      <c r="X91" s="169">
        <v>2.6000000000000001E-9</v>
      </c>
      <c r="Y91" s="170">
        <v>6.1E-9</v>
      </c>
    </row>
    <row r="92" spans="2:25" x14ac:dyDescent="0.45">
      <c r="B92" s="115" t="s">
        <v>114</v>
      </c>
      <c r="C92" s="116">
        <v>1E-4</v>
      </c>
      <c r="D92" s="117" t="s">
        <v>137</v>
      </c>
      <c r="E92" s="116">
        <v>1E-3</v>
      </c>
      <c r="F92" s="117" t="s">
        <v>137</v>
      </c>
      <c r="G92" s="116">
        <v>20</v>
      </c>
      <c r="H92" s="117" t="s">
        <v>137</v>
      </c>
      <c r="I92" s="116">
        <v>80</v>
      </c>
      <c r="J92" s="117" t="s">
        <v>138</v>
      </c>
      <c r="K92" s="117"/>
      <c r="L92" s="117"/>
      <c r="M92" s="118"/>
      <c r="N92" s="118"/>
      <c r="O92" s="118"/>
      <c r="P92" s="17">
        <v>6.9</v>
      </c>
      <c r="Q92" s="23">
        <v>45.3</v>
      </c>
      <c r="T92" s="168" t="s">
        <v>113</v>
      </c>
      <c r="U92" s="17">
        <v>2.6599999999999999E-9</v>
      </c>
      <c r="V92" s="17">
        <v>1.0500000000000001E-9</v>
      </c>
      <c r="W92" s="17">
        <v>3.4899999999999999E-12</v>
      </c>
      <c r="X92" s="169">
        <v>2.7999999999999999E-8</v>
      </c>
      <c r="Y92" s="170">
        <v>3.5999999999999998E-8</v>
      </c>
    </row>
    <row r="93" spans="2:25" x14ac:dyDescent="0.45">
      <c r="B93" s="115" t="s">
        <v>115</v>
      </c>
      <c r="C93" s="116">
        <v>1E-4</v>
      </c>
      <c r="D93" s="117" t="s">
        <v>137</v>
      </c>
      <c r="E93" s="116">
        <v>1E-3</v>
      </c>
      <c r="F93" s="117" t="s">
        <v>137</v>
      </c>
      <c r="G93" s="116">
        <v>20</v>
      </c>
      <c r="H93" s="117" t="s">
        <v>137</v>
      </c>
      <c r="I93" s="116">
        <v>80</v>
      </c>
      <c r="J93" s="117" t="s">
        <v>138</v>
      </c>
      <c r="K93" s="117"/>
      <c r="L93" s="117"/>
      <c r="M93" s="118"/>
      <c r="N93" s="118"/>
      <c r="O93" s="118"/>
      <c r="P93" s="17">
        <v>6.9</v>
      </c>
      <c r="Q93" s="23">
        <v>45.3</v>
      </c>
      <c r="T93" s="168" t="s">
        <v>114</v>
      </c>
      <c r="U93" s="17">
        <v>6.5600000000000001E-10</v>
      </c>
      <c r="V93" s="17">
        <v>3.73E-10</v>
      </c>
      <c r="W93" s="17">
        <v>9.3800000000000004E-13</v>
      </c>
      <c r="X93" s="169">
        <v>6.3999999999999996E-10</v>
      </c>
      <c r="Y93" s="170">
        <v>4.0000000000000002E-9</v>
      </c>
    </row>
    <row r="94" spans="2:25" x14ac:dyDescent="0.45">
      <c r="B94" s="115" t="s">
        <v>116</v>
      </c>
      <c r="C94" s="116">
        <v>7.0000000000000001E-3</v>
      </c>
      <c r="D94" s="117" t="s">
        <v>139</v>
      </c>
      <c r="E94" s="116">
        <v>3.4000000000000002E-4</v>
      </c>
      <c r="F94" s="117" t="s">
        <v>139</v>
      </c>
      <c r="G94" s="116">
        <v>420</v>
      </c>
      <c r="H94" s="117" t="s">
        <v>139</v>
      </c>
      <c r="I94" s="116">
        <v>1000</v>
      </c>
      <c r="J94" s="117" t="s">
        <v>138</v>
      </c>
      <c r="K94" s="119">
        <v>2.3999999999999998E-3</v>
      </c>
      <c r="L94" s="117"/>
      <c r="M94" s="116">
        <v>2.3999999999999998E-3</v>
      </c>
      <c r="N94" s="116">
        <v>0.6</v>
      </c>
      <c r="O94" s="118"/>
      <c r="P94" s="17">
        <v>0.05</v>
      </c>
      <c r="Q94" s="23">
        <v>0.42499999999999999</v>
      </c>
      <c r="T94" s="168" t="s">
        <v>115</v>
      </c>
      <c r="U94" s="17">
        <v>1.3899999999999999E-7</v>
      </c>
      <c r="V94" s="17">
        <v>3.4499999999999999E-9</v>
      </c>
      <c r="W94" s="17">
        <v>3.13E-10</v>
      </c>
      <c r="X94" s="169">
        <v>2.2000000000000002E-11</v>
      </c>
      <c r="Y94" s="170">
        <v>1.8999999999999999E-11</v>
      </c>
    </row>
    <row r="95" spans="2:25" x14ac:dyDescent="0.45">
      <c r="B95" s="115" t="s">
        <v>117</v>
      </c>
      <c r="C95" s="116">
        <v>7.0000000000000001E-3</v>
      </c>
      <c r="D95" s="117" t="s">
        <v>139</v>
      </c>
      <c r="E95" s="116">
        <v>3.4000000000000002E-4</v>
      </c>
      <c r="F95" s="117" t="s">
        <v>139</v>
      </c>
      <c r="G95" s="116">
        <v>420</v>
      </c>
      <c r="H95" s="117" t="s">
        <v>139</v>
      </c>
      <c r="I95" s="116">
        <v>1000</v>
      </c>
      <c r="J95" s="117" t="s">
        <v>138</v>
      </c>
      <c r="K95" s="119">
        <v>2.3999999999999998E-3</v>
      </c>
      <c r="L95" s="117"/>
      <c r="M95" s="116">
        <v>2.3999999999999998E-3</v>
      </c>
      <c r="N95" s="116">
        <v>0.6</v>
      </c>
      <c r="O95" s="118"/>
      <c r="P95" s="17">
        <v>0.05</v>
      </c>
      <c r="Q95" s="23">
        <v>0.42499999999999999</v>
      </c>
      <c r="T95" s="168" t="s">
        <v>116</v>
      </c>
      <c r="U95" s="17">
        <v>9.0300000000000005E-9</v>
      </c>
      <c r="V95" s="17">
        <v>8.67E-10</v>
      </c>
      <c r="W95" s="17">
        <v>2.0399999999999999E-11</v>
      </c>
      <c r="X95" s="169">
        <v>8.6999999999999999E-10</v>
      </c>
      <c r="Y95" s="170">
        <v>3.3999999999999998E-9</v>
      </c>
    </row>
    <row r="96" spans="2:25" x14ac:dyDescent="0.45">
      <c r="B96" s="115" t="s">
        <v>118</v>
      </c>
      <c r="C96" s="116">
        <v>7.0000000000000001E-3</v>
      </c>
      <c r="D96" s="117" t="s">
        <v>139</v>
      </c>
      <c r="E96" s="116">
        <v>3.4000000000000002E-4</v>
      </c>
      <c r="F96" s="117" t="s">
        <v>139</v>
      </c>
      <c r="G96" s="116">
        <v>420</v>
      </c>
      <c r="H96" s="117" t="s">
        <v>139</v>
      </c>
      <c r="I96" s="116">
        <v>1000</v>
      </c>
      <c r="J96" s="117" t="s">
        <v>138</v>
      </c>
      <c r="K96" s="119">
        <v>2.3999999999999998E-3</v>
      </c>
      <c r="L96" s="117"/>
      <c r="M96" s="116">
        <v>2.3999999999999998E-3</v>
      </c>
      <c r="N96" s="116">
        <v>0.6</v>
      </c>
      <c r="O96" s="118"/>
      <c r="P96" s="17">
        <v>0.05</v>
      </c>
      <c r="Q96" s="23">
        <v>0.42499999999999999</v>
      </c>
      <c r="T96" s="168" t="s">
        <v>117</v>
      </c>
      <c r="U96" s="17">
        <v>3.0199999999999999E-9</v>
      </c>
      <c r="V96" s="17">
        <v>3.0700000000000003E-10</v>
      </c>
      <c r="W96" s="17">
        <v>6.74E-12</v>
      </c>
      <c r="X96" s="169">
        <v>2.2999999999999999E-9</v>
      </c>
      <c r="Y96" s="170">
        <v>7.4000000000000001E-9</v>
      </c>
    </row>
    <row r="97" spans="2:25" x14ac:dyDescent="0.45">
      <c r="B97" s="115" t="s">
        <v>119</v>
      </c>
      <c r="C97" s="116">
        <v>7.0000000000000001E-3</v>
      </c>
      <c r="D97" s="117" t="s">
        <v>139</v>
      </c>
      <c r="E97" s="116">
        <v>3.4000000000000002E-4</v>
      </c>
      <c r="F97" s="117" t="s">
        <v>139</v>
      </c>
      <c r="G97" s="116">
        <v>420</v>
      </c>
      <c r="H97" s="117" t="s">
        <v>139</v>
      </c>
      <c r="I97" s="116">
        <v>1000</v>
      </c>
      <c r="J97" s="117" t="s">
        <v>138</v>
      </c>
      <c r="K97" s="119">
        <v>2.3999999999999998E-3</v>
      </c>
      <c r="L97" s="117"/>
      <c r="M97" s="116">
        <v>2.3999999999999998E-3</v>
      </c>
      <c r="N97" s="116">
        <v>0.6</v>
      </c>
      <c r="O97" s="118"/>
      <c r="P97" s="17">
        <v>0.05</v>
      </c>
      <c r="Q97" s="23">
        <v>0.42499999999999999</v>
      </c>
      <c r="T97" s="168" t="s">
        <v>118</v>
      </c>
      <c r="U97" s="17">
        <v>4.7199999999999999E-8</v>
      </c>
      <c r="V97" s="17">
        <v>2.3100000000000001E-9</v>
      </c>
      <c r="W97" s="17">
        <v>9.9099999999999999E-11</v>
      </c>
      <c r="X97" s="169">
        <v>3E-9</v>
      </c>
      <c r="Y97" s="170">
        <v>6.6000000000000004E-9</v>
      </c>
    </row>
    <row r="98" spans="2:25" x14ac:dyDescent="0.45">
      <c r="B98" s="115" t="s">
        <v>120</v>
      </c>
      <c r="C98" s="116">
        <v>7.0000000000000001E-3</v>
      </c>
      <c r="D98" s="117" t="s">
        <v>139</v>
      </c>
      <c r="E98" s="116">
        <v>3.4000000000000002E-4</v>
      </c>
      <c r="F98" s="117" t="s">
        <v>139</v>
      </c>
      <c r="G98" s="116">
        <v>420</v>
      </c>
      <c r="H98" s="117" t="s">
        <v>139</v>
      </c>
      <c r="I98" s="116">
        <v>1000</v>
      </c>
      <c r="J98" s="117" t="s">
        <v>138</v>
      </c>
      <c r="K98" s="119">
        <v>2.3999999999999998E-3</v>
      </c>
      <c r="L98" s="117"/>
      <c r="M98" s="116">
        <v>2.3999999999999998E-3</v>
      </c>
      <c r="N98" s="116">
        <v>0.6</v>
      </c>
      <c r="O98" s="118"/>
      <c r="P98" s="17">
        <v>0.05</v>
      </c>
      <c r="Q98" s="23">
        <v>0.42499999999999999</v>
      </c>
      <c r="T98" s="168" t="s">
        <v>119</v>
      </c>
      <c r="U98" s="17">
        <v>2.03E-6</v>
      </c>
      <c r="V98" s="17">
        <v>4.1600000000000002E-8</v>
      </c>
      <c r="W98" s="17">
        <v>4.4400000000000004E-9</v>
      </c>
      <c r="X98" s="169">
        <v>1.9000000000000001E-9</v>
      </c>
      <c r="Y98" s="170">
        <v>9.4000000000000006E-10</v>
      </c>
    </row>
    <row r="99" spans="2:25" x14ac:dyDescent="0.45">
      <c r="B99" s="115" t="s">
        <v>121</v>
      </c>
      <c r="C99" s="116">
        <v>2.3000000000000001E-4</v>
      </c>
      <c r="D99" s="117" t="s">
        <v>139</v>
      </c>
      <c r="E99" s="116">
        <v>5.0000000000000004E-6</v>
      </c>
      <c r="F99" s="117" t="s">
        <v>137</v>
      </c>
      <c r="G99" s="116">
        <v>190</v>
      </c>
      <c r="H99" s="117" t="s">
        <v>139</v>
      </c>
      <c r="I99" s="116">
        <v>600</v>
      </c>
      <c r="J99" s="117" t="s">
        <v>138</v>
      </c>
      <c r="K99" s="117"/>
      <c r="L99" s="117"/>
      <c r="M99" s="118"/>
      <c r="N99" s="118"/>
      <c r="O99" s="118"/>
      <c r="P99" s="17">
        <v>1E-4</v>
      </c>
      <c r="Q99" s="23">
        <v>1.29E-2</v>
      </c>
      <c r="T99" s="168" t="s">
        <v>120</v>
      </c>
      <c r="U99" s="17">
        <v>2.6100000000000002E-7</v>
      </c>
      <c r="V99" s="17">
        <v>6.5300000000000004E-9</v>
      </c>
      <c r="W99" s="17">
        <v>5.7099999999999999E-10</v>
      </c>
      <c r="X99" s="169">
        <v>3.8000000000000001E-9</v>
      </c>
      <c r="Y99" s="170">
        <v>2.0000000000000001E-9</v>
      </c>
    </row>
    <row r="100" spans="2:25" x14ac:dyDescent="0.45">
      <c r="B100" s="115" t="s">
        <v>122</v>
      </c>
      <c r="C100" s="116">
        <v>2.3000000000000001E-4</v>
      </c>
      <c r="D100" s="117" t="s">
        <v>139</v>
      </c>
      <c r="E100" s="116">
        <v>5.0000000000000004E-6</v>
      </c>
      <c r="F100" s="117" t="s">
        <v>137</v>
      </c>
      <c r="G100" s="116">
        <v>190</v>
      </c>
      <c r="H100" s="117" t="s">
        <v>139</v>
      </c>
      <c r="I100" s="116">
        <v>600</v>
      </c>
      <c r="J100" s="117" t="s">
        <v>138</v>
      </c>
      <c r="K100" s="117"/>
      <c r="L100" s="117"/>
      <c r="M100" s="118"/>
      <c r="N100" s="118"/>
      <c r="O100" s="118"/>
      <c r="P100" s="17">
        <v>1E-4</v>
      </c>
      <c r="Q100" s="23">
        <v>1.29E-2</v>
      </c>
      <c r="T100" s="168" t="s">
        <v>121</v>
      </c>
      <c r="U100" s="17">
        <v>2.21E-9</v>
      </c>
      <c r="V100" s="17">
        <v>7.1600000000000003E-11</v>
      </c>
      <c r="W100" s="17">
        <v>4.9300000000000002E-12</v>
      </c>
      <c r="X100" s="169">
        <v>7.1999999999999996E-8</v>
      </c>
      <c r="Y100" s="170">
        <v>4.0000000000000003E-5</v>
      </c>
    </row>
    <row r="101" spans="2:25" x14ac:dyDescent="0.45">
      <c r="B101" s="115" t="s">
        <v>123</v>
      </c>
      <c r="C101" s="116">
        <v>2.3000000000000001E-4</v>
      </c>
      <c r="D101" s="117" t="s">
        <v>139</v>
      </c>
      <c r="E101" s="116">
        <v>5.0000000000000004E-6</v>
      </c>
      <c r="F101" s="117" t="s">
        <v>137</v>
      </c>
      <c r="G101" s="116">
        <v>190</v>
      </c>
      <c r="H101" s="117" t="s">
        <v>139</v>
      </c>
      <c r="I101" s="116">
        <v>600</v>
      </c>
      <c r="J101" s="117" t="s">
        <v>138</v>
      </c>
      <c r="K101" s="117"/>
      <c r="L101" s="117"/>
      <c r="M101" s="118"/>
      <c r="N101" s="118"/>
      <c r="O101" s="118"/>
      <c r="P101" s="17">
        <v>1E-4</v>
      </c>
      <c r="Q101" s="23">
        <v>1.29E-2</v>
      </c>
      <c r="T101" s="168" t="s">
        <v>122</v>
      </c>
      <c r="U101" s="17">
        <v>4.1300000000000002E-10</v>
      </c>
      <c r="V101" s="17">
        <v>1.9199999999999999E-11</v>
      </c>
      <c r="W101" s="17">
        <v>9.2899999999999998E-13</v>
      </c>
      <c r="X101" s="169">
        <v>2.1E-7</v>
      </c>
      <c r="Y101" s="170">
        <v>1.4E-5</v>
      </c>
    </row>
    <row r="102" spans="2:25" x14ac:dyDescent="0.45">
      <c r="B102" s="115" t="s">
        <v>124</v>
      </c>
      <c r="C102" s="116">
        <v>0.02</v>
      </c>
      <c r="D102" s="117" t="s">
        <v>137</v>
      </c>
      <c r="E102" s="116">
        <v>3.0000000000000001E-3</v>
      </c>
      <c r="F102" s="117" t="s">
        <v>137</v>
      </c>
      <c r="G102" s="116">
        <v>590</v>
      </c>
      <c r="H102" s="117" t="s">
        <v>139</v>
      </c>
      <c r="I102" s="116">
        <v>5000</v>
      </c>
      <c r="J102" s="117" t="s">
        <v>138</v>
      </c>
      <c r="K102" s="117"/>
      <c r="L102" s="117"/>
      <c r="M102" s="118"/>
      <c r="N102" s="118"/>
      <c r="O102" s="118"/>
      <c r="P102" s="17">
        <v>4.0000000000000002E-4</v>
      </c>
      <c r="Q102" s="23">
        <v>8.0000000000000004E-4</v>
      </c>
      <c r="T102" s="168" t="s">
        <v>123</v>
      </c>
      <c r="U102" s="17">
        <v>2.18E-10</v>
      </c>
      <c r="V102" s="17">
        <v>1.32E-11</v>
      </c>
      <c r="W102" s="17">
        <v>4.98E-13</v>
      </c>
      <c r="X102" s="169">
        <v>2.2999999999999999E-7</v>
      </c>
      <c r="Y102" s="170">
        <v>2.5000000000000001E-5</v>
      </c>
    </row>
    <row r="103" spans="2:25" x14ac:dyDescent="0.45">
      <c r="B103" s="115" t="s">
        <v>125</v>
      </c>
      <c r="C103" s="116">
        <v>0.02</v>
      </c>
      <c r="D103" s="117" t="s">
        <v>137</v>
      </c>
      <c r="E103" s="116">
        <v>3.0000000000000001E-3</v>
      </c>
      <c r="F103" s="117" t="s">
        <v>137</v>
      </c>
      <c r="G103" s="116">
        <v>590</v>
      </c>
      <c r="H103" s="117" t="s">
        <v>139</v>
      </c>
      <c r="I103" s="116">
        <v>5000</v>
      </c>
      <c r="J103" s="117" t="s">
        <v>138</v>
      </c>
      <c r="K103" s="117"/>
      <c r="L103" s="117"/>
      <c r="M103" s="118"/>
      <c r="N103" s="118"/>
      <c r="O103" s="118"/>
      <c r="P103" s="17">
        <v>4.0000000000000002E-4</v>
      </c>
      <c r="Q103" s="23">
        <v>8.0000000000000004E-4</v>
      </c>
      <c r="T103" s="168" t="s">
        <v>124</v>
      </c>
      <c r="U103" s="17">
        <v>8.3900000000000004E-8</v>
      </c>
      <c r="V103" s="17">
        <v>2.3800000000000001E-9</v>
      </c>
      <c r="W103" s="17">
        <v>1.8899999999999999E-10</v>
      </c>
      <c r="X103" s="169">
        <v>9.4999999999999995E-11</v>
      </c>
      <c r="Y103" s="170">
        <v>4.4000000000000003E-11</v>
      </c>
    </row>
    <row r="104" spans="2:25" x14ac:dyDescent="0.45">
      <c r="B104" s="115" t="s">
        <v>126</v>
      </c>
      <c r="C104" s="116">
        <v>3.8999999999999999E-4</v>
      </c>
      <c r="D104" s="117" t="s">
        <v>139</v>
      </c>
      <c r="E104" s="116">
        <v>1.8E-3</v>
      </c>
      <c r="F104" s="117" t="s">
        <v>139</v>
      </c>
      <c r="G104" s="116">
        <v>2.4</v>
      </c>
      <c r="H104" s="117" t="s">
        <v>139</v>
      </c>
      <c r="I104" s="116">
        <v>1</v>
      </c>
      <c r="J104" s="117" t="s">
        <v>138</v>
      </c>
      <c r="K104" s="117"/>
      <c r="L104" s="117"/>
      <c r="M104" s="118"/>
      <c r="N104" s="116">
        <v>0.75</v>
      </c>
      <c r="O104" s="118"/>
      <c r="P104" s="17">
        <v>1.34E-3</v>
      </c>
      <c r="Q104" s="23">
        <v>3.6999999999999998E-2</v>
      </c>
      <c r="T104" s="168" t="s">
        <v>125</v>
      </c>
      <c r="U104" s="17">
        <v>5.75E-7</v>
      </c>
      <c r="V104" s="17">
        <v>1.3200000000000001E-8</v>
      </c>
      <c r="W104" s="17">
        <v>1.27E-9</v>
      </c>
      <c r="X104" s="169">
        <v>4.5E-10</v>
      </c>
      <c r="Y104" s="170">
        <v>1.8999999999999999E-10</v>
      </c>
    </row>
    <row r="105" spans="2:25" x14ac:dyDescent="0.45">
      <c r="B105" s="115" t="s">
        <v>127</v>
      </c>
      <c r="C105" s="116">
        <v>3.8999999999999999E-4</v>
      </c>
      <c r="D105" s="117" t="s">
        <v>139</v>
      </c>
      <c r="E105" s="116">
        <v>1.8E-3</v>
      </c>
      <c r="F105" s="117" t="s">
        <v>139</v>
      </c>
      <c r="G105" s="116">
        <v>2.4</v>
      </c>
      <c r="H105" s="117" t="s">
        <v>139</v>
      </c>
      <c r="I105" s="116">
        <v>1</v>
      </c>
      <c r="J105" s="117" t="s">
        <v>138</v>
      </c>
      <c r="K105" s="117"/>
      <c r="L105" s="117"/>
      <c r="M105" s="118"/>
      <c r="N105" s="116">
        <v>0.75</v>
      </c>
      <c r="O105" s="118"/>
      <c r="P105" s="17">
        <v>1.34E-3</v>
      </c>
      <c r="Q105" s="23">
        <v>3.6999999999999998E-2</v>
      </c>
      <c r="T105" s="168" t="s">
        <v>126</v>
      </c>
      <c r="U105" s="17">
        <v>3.0599999999999998E-10</v>
      </c>
      <c r="V105" s="17">
        <v>2.0999999999999999E-11</v>
      </c>
      <c r="W105" s="17">
        <v>6.9699999999999996E-13</v>
      </c>
      <c r="X105" s="169">
        <v>3.3000000000000002E-7</v>
      </c>
      <c r="Y105" s="170">
        <v>7.7999999999999999E-6</v>
      </c>
    </row>
    <row r="106" spans="2:25" x14ac:dyDescent="0.45">
      <c r="B106" s="115" t="s">
        <v>128</v>
      </c>
      <c r="C106" s="116">
        <v>3.8999999999999999E-4</v>
      </c>
      <c r="D106" s="117" t="s">
        <v>139</v>
      </c>
      <c r="E106" s="116">
        <v>1.8E-3</v>
      </c>
      <c r="F106" s="117" t="s">
        <v>139</v>
      </c>
      <c r="G106" s="116">
        <v>2.4</v>
      </c>
      <c r="H106" s="117" t="s">
        <v>139</v>
      </c>
      <c r="I106" s="116">
        <v>1</v>
      </c>
      <c r="J106" s="117" t="s">
        <v>138</v>
      </c>
      <c r="K106" s="117"/>
      <c r="L106" s="117"/>
      <c r="M106" s="118"/>
      <c r="N106" s="116">
        <v>0.75</v>
      </c>
      <c r="O106" s="118"/>
      <c r="P106" s="17">
        <v>1.34E-3</v>
      </c>
      <c r="Q106" s="23">
        <v>3.6999999999999998E-2</v>
      </c>
      <c r="T106" s="168" t="s">
        <v>127</v>
      </c>
      <c r="U106" s="17">
        <v>1.8400000000000001E-10</v>
      </c>
      <c r="V106" s="17">
        <v>1.6300000000000001E-11</v>
      </c>
      <c r="W106" s="17">
        <v>4.1899999999999998E-13</v>
      </c>
      <c r="X106" s="169">
        <v>4.9000000000000002E-8</v>
      </c>
      <c r="Y106" s="170">
        <v>3.4999999999999999E-6</v>
      </c>
    </row>
    <row r="107" spans="2:25" x14ac:dyDescent="0.45">
      <c r="B107" s="115" t="s">
        <v>129</v>
      </c>
      <c r="C107" s="116">
        <v>3.8999999999999999E-4</v>
      </c>
      <c r="D107" s="117" t="s">
        <v>139</v>
      </c>
      <c r="E107" s="116">
        <v>1.8E-3</v>
      </c>
      <c r="F107" s="117" t="s">
        <v>139</v>
      </c>
      <c r="G107" s="116">
        <v>2.4</v>
      </c>
      <c r="H107" s="117" t="s">
        <v>139</v>
      </c>
      <c r="I107" s="116">
        <v>1</v>
      </c>
      <c r="J107" s="117" t="s">
        <v>138</v>
      </c>
      <c r="K107" s="117"/>
      <c r="L107" s="117"/>
      <c r="M107" s="118"/>
      <c r="N107" s="116">
        <v>0.75</v>
      </c>
      <c r="O107" s="118"/>
      <c r="P107" s="17">
        <v>1.34E-3</v>
      </c>
      <c r="Q107" s="23">
        <v>3.6999999999999998E-2</v>
      </c>
      <c r="T107" s="168" t="s">
        <v>128</v>
      </c>
      <c r="U107" s="17">
        <v>1.8799999999999999E-7</v>
      </c>
      <c r="V107" s="17">
        <v>4.4500000000000001E-9</v>
      </c>
      <c r="W107" s="17">
        <v>4.1500000000000001E-10</v>
      </c>
      <c r="X107" s="169">
        <v>4.6999999999999997E-8</v>
      </c>
      <c r="Y107" s="170">
        <v>3.1E-6</v>
      </c>
    </row>
    <row r="108" spans="2:25" x14ac:dyDescent="0.45">
      <c r="B108" s="115" t="s">
        <v>130</v>
      </c>
      <c r="C108" s="116">
        <v>2E-3</v>
      </c>
      <c r="D108" s="117" t="s">
        <v>137</v>
      </c>
      <c r="E108" s="116">
        <v>6.0000000000000002E-5</v>
      </c>
      <c r="F108" s="117" t="s">
        <v>137</v>
      </c>
      <c r="G108" s="116">
        <v>31</v>
      </c>
      <c r="H108" s="117" t="s">
        <v>139</v>
      </c>
      <c r="I108" s="116">
        <v>20</v>
      </c>
      <c r="J108" s="117" t="s">
        <v>138</v>
      </c>
      <c r="K108" s="119">
        <v>5.3999999999999999E-2</v>
      </c>
      <c r="L108" s="117"/>
      <c r="M108" s="116">
        <v>2.7E-2</v>
      </c>
      <c r="N108" s="118"/>
      <c r="O108" s="118"/>
      <c r="P108" s="17">
        <v>2.9999999999999997E-4</v>
      </c>
      <c r="Q108" s="23">
        <v>2.3800000000000002E-3</v>
      </c>
      <c r="T108" s="168" t="s">
        <v>129</v>
      </c>
      <c r="U108" s="17">
        <v>1.04E-10</v>
      </c>
      <c r="V108" s="17">
        <v>1.0699999999999999E-11</v>
      </c>
      <c r="W108" s="17">
        <v>2.3400000000000001E-13</v>
      </c>
      <c r="X108" s="169">
        <v>4.4999999999999999E-8</v>
      </c>
      <c r="Y108" s="170">
        <v>2.9000000000000002E-6</v>
      </c>
    </row>
    <row r="109" spans="2:25" x14ac:dyDescent="0.45">
      <c r="B109" s="115" t="s">
        <v>131</v>
      </c>
      <c r="C109" s="116">
        <v>2E-3</v>
      </c>
      <c r="D109" s="117" t="s">
        <v>137</v>
      </c>
      <c r="E109" s="116">
        <v>6.0000000000000002E-5</v>
      </c>
      <c r="F109" s="117" t="s">
        <v>137</v>
      </c>
      <c r="G109" s="116">
        <v>31</v>
      </c>
      <c r="H109" s="117" t="s">
        <v>139</v>
      </c>
      <c r="I109" s="116">
        <v>20</v>
      </c>
      <c r="J109" s="117" t="s">
        <v>138</v>
      </c>
      <c r="K109" s="119">
        <v>5.3999999999999999E-2</v>
      </c>
      <c r="L109" s="117"/>
      <c r="M109" s="116">
        <v>2.7E-2</v>
      </c>
      <c r="N109" s="118"/>
      <c r="O109" s="118"/>
      <c r="P109" s="17">
        <v>2.9999999999999997E-4</v>
      </c>
      <c r="Q109" s="23">
        <v>2.3800000000000002E-3</v>
      </c>
      <c r="T109" s="168" t="s">
        <v>130</v>
      </c>
      <c r="U109" s="17">
        <v>5.7000000000000005E-7</v>
      </c>
      <c r="V109" s="17">
        <v>1.27E-8</v>
      </c>
      <c r="W109" s="17">
        <v>1.26E-9</v>
      </c>
      <c r="X109" s="169">
        <v>5.4999999999999996E-10</v>
      </c>
      <c r="Y109" s="170">
        <v>3.7000000000000001E-10</v>
      </c>
    </row>
    <row r="110" spans="2:25" x14ac:dyDescent="0.45">
      <c r="B110" s="115" t="s">
        <v>132</v>
      </c>
      <c r="C110" s="116">
        <v>2E-3</v>
      </c>
      <c r="D110" s="117" t="s">
        <v>137</v>
      </c>
      <c r="E110" s="116">
        <v>6.0000000000000002E-5</v>
      </c>
      <c r="F110" s="117" t="s">
        <v>137</v>
      </c>
      <c r="G110" s="116">
        <v>31</v>
      </c>
      <c r="H110" s="117" t="s">
        <v>139</v>
      </c>
      <c r="I110" s="116">
        <v>20</v>
      </c>
      <c r="J110" s="117" t="s">
        <v>138</v>
      </c>
      <c r="K110" s="119">
        <v>5.3999999999999999E-2</v>
      </c>
      <c r="L110" s="117"/>
      <c r="M110" s="116">
        <v>2.7E-2</v>
      </c>
      <c r="N110" s="118"/>
      <c r="O110" s="118"/>
      <c r="P110" s="17">
        <v>2.9999999999999997E-4</v>
      </c>
      <c r="Q110" s="23">
        <v>2.3800000000000002E-3</v>
      </c>
      <c r="T110" s="168" t="s">
        <v>131</v>
      </c>
      <c r="U110" s="17">
        <v>3.0899999999999999E-8</v>
      </c>
      <c r="V110" s="17">
        <v>5.8100000000000004E-9</v>
      </c>
      <c r="W110" s="17">
        <v>4.6100000000000001E-11</v>
      </c>
      <c r="X110" s="169">
        <v>2.7000000000000002E-9</v>
      </c>
      <c r="Y110" s="170">
        <v>1.3999999999999999E-9</v>
      </c>
    </row>
    <row r="111" spans="2:25" x14ac:dyDescent="0.45">
      <c r="B111" s="115" t="s">
        <v>133</v>
      </c>
      <c r="C111" s="116">
        <v>0.16</v>
      </c>
      <c r="D111" s="117" t="s">
        <v>139</v>
      </c>
      <c r="E111" s="116">
        <v>2.7000000000000001E-3</v>
      </c>
      <c r="F111" s="117" t="s">
        <v>139</v>
      </c>
      <c r="G111" s="116">
        <v>4700</v>
      </c>
      <c r="H111" s="117" t="s">
        <v>139</v>
      </c>
      <c r="I111" s="116">
        <v>1000</v>
      </c>
      <c r="J111" s="117" t="s">
        <v>138</v>
      </c>
      <c r="K111" s="117"/>
      <c r="L111" s="119">
        <v>4.4999999999999998E-2</v>
      </c>
      <c r="M111" s="118"/>
      <c r="N111" s="116">
        <v>0.47</v>
      </c>
      <c r="O111" s="116">
        <v>0.17</v>
      </c>
      <c r="P111" s="17">
        <v>0.06</v>
      </c>
      <c r="Q111" s="23">
        <v>2.2799999999999998</v>
      </c>
      <c r="T111" s="168" t="s">
        <v>132</v>
      </c>
      <c r="U111" s="17">
        <v>1.9000000000000001E-8</v>
      </c>
      <c r="V111" s="17">
        <v>3.5199999999999998E-9</v>
      </c>
      <c r="W111" s="17">
        <v>3.12E-11</v>
      </c>
      <c r="X111" s="169">
        <v>2.4E-9</v>
      </c>
      <c r="Y111" s="170">
        <v>7.0999999999999999E-9</v>
      </c>
    </row>
    <row r="112" spans="2:25" x14ac:dyDescent="0.45">
      <c r="B112" s="115" t="s">
        <v>134</v>
      </c>
      <c r="C112" s="116">
        <v>1.1999999999999999E-6</v>
      </c>
      <c r="D112" s="117" t="s">
        <v>139</v>
      </c>
      <c r="E112" s="116">
        <v>3.5999999999999998E-6</v>
      </c>
      <c r="F112" s="117" t="s">
        <v>139</v>
      </c>
      <c r="G112" s="116">
        <v>300</v>
      </c>
      <c r="H112" s="117" t="s">
        <v>137</v>
      </c>
      <c r="I112" s="116">
        <v>20</v>
      </c>
      <c r="J112" s="117" t="s">
        <v>138</v>
      </c>
      <c r="K112" s="119">
        <v>2.0000000000000002E-5</v>
      </c>
      <c r="L112" s="117"/>
      <c r="M112" s="116">
        <v>1.0000000000000001E-5</v>
      </c>
      <c r="N112" s="116">
        <v>6.0000000000000002E-5</v>
      </c>
      <c r="O112" s="118"/>
      <c r="P112" s="17">
        <v>5.9999999999999995E-4</v>
      </c>
      <c r="Q112" s="23">
        <v>4.7499999999999999E-3</v>
      </c>
      <c r="T112" s="168" t="s">
        <v>133</v>
      </c>
      <c r="U112" s="17">
        <v>8.4200000000000005E-7</v>
      </c>
      <c r="V112" s="17">
        <v>1.5799999999999999E-8</v>
      </c>
      <c r="W112" s="17">
        <v>1.87E-9</v>
      </c>
      <c r="X112" s="169">
        <v>3.9000000000000002E-9</v>
      </c>
      <c r="Y112" s="170">
        <v>1.6000000000000001E-9</v>
      </c>
    </row>
    <row r="113" spans="2:25" x14ac:dyDescent="0.45">
      <c r="B113" s="115" t="s">
        <v>2</v>
      </c>
      <c r="C113" s="116">
        <v>5.0000000000000001E-3</v>
      </c>
      <c r="D113" s="117" t="s">
        <v>137</v>
      </c>
      <c r="E113" s="116">
        <v>8.2999999999999999E-7</v>
      </c>
      <c r="F113" s="117" t="s">
        <v>139</v>
      </c>
      <c r="G113" s="116">
        <v>100</v>
      </c>
      <c r="H113" s="117" t="s">
        <v>137</v>
      </c>
      <c r="I113" s="116">
        <v>200</v>
      </c>
      <c r="J113" s="117" t="s">
        <v>137</v>
      </c>
      <c r="K113" s="117"/>
      <c r="L113" s="117"/>
      <c r="M113" s="118"/>
      <c r="N113" s="118"/>
      <c r="O113" s="118"/>
      <c r="P113" s="17">
        <v>1.5E-3</v>
      </c>
      <c r="Q113" s="23">
        <v>0.42000000000000004</v>
      </c>
      <c r="T113" s="168" t="s">
        <v>134</v>
      </c>
      <c r="U113" s="17">
        <v>1.0100000000000001E-6</v>
      </c>
      <c r="V113" s="17">
        <v>2.1699999999999999E-8</v>
      </c>
      <c r="W113" s="17">
        <v>2.1700000000000002E-9</v>
      </c>
      <c r="X113" s="169">
        <v>9.5000000000000003E-10</v>
      </c>
      <c r="Y113" s="170">
        <v>4.8E-9</v>
      </c>
    </row>
    <row r="114" spans="2:25" x14ac:dyDescent="0.45">
      <c r="B114" s="115" t="s">
        <v>3</v>
      </c>
      <c r="C114" s="116">
        <v>0.1</v>
      </c>
      <c r="D114" s="117" t="s">
        <v>137</v>
      </c>
      <c r="E114" s="116">
        <v>0.4</v>
      </c>
      <c r="F114" s="117" t="s">
        <v>139</v>
      </c>
      <c r="G114" s="116">
        <v>6900</v>
      </c>
      <c r="H114" s="117" t="s">
        <v>139</v>
      </c>
      <c r="I114" s="116">
        <v>10000</v>
      </c>
      <c r="J114" s="117" t="s">
        <v>138</v>
      </c>
      <c r="K114" s="117"/>
      <c r="L114" s="119">
        <v>0.5</v>
      </c>
      <c r="M114" s="116">
        <v>0.5</v>
      </c>
      <c r="N114" s="116">
        <v>9.6999999999999993</v>
      </c>
      <c r="O114" s="116">
        <v>0.32</v>
      </c>
      <c r="P114" s="17">
        <v>2.5000000000000001E-2</v>
      </c>
      <c r="Q114" s="23">
        <v>5.0000000000000001E-3</v>
      </c>
      <c r="T114" s="168" t="s">
        <v>182</v>
      </c>
      <c r="U114" s="17">
        <v>3.8099999999999999E-9</v>
      </c>
      <c r="V114" s="17">
        <v>1.43E-9</v>
      </c>
      <c r="W114" s="17">
        <v>4.9999999999999997E-12</v>
      </c>
      <c r="X114" s="169">
        <v>1.0999999999999999E-9</v>
      </c>
      <c r="Y114" s="170">
        <v>9.5999999999999999E-9</v>
      </c>
    </row>
    <row r="115" spans="2:25" x14ac:dyDescent="0.45">
      <c r="B115" s="115" t="s">
        <v>4</v>
      </c>
      <c r="C115" s="116">
        <v>0.01</v>
      </c>
      <c r="D115" s="117" t="s">
        <v>137</v>
      </c>
      <c r="E115" s="116">
        <v>1E-3</v>
      </c>
      <c r="F115" s="117" t="s">
        <v>137</v>
      </c>
      <c r="G115" s="116">
        <v>3000</v>
      </c>
      <c r="H115" s="117" t="s">
        <v>137</v>
      </c>
      <c r="I115" s="116">
        <v>500000</v>
      </c>
      <c r="J115" s="117" t="s">
        <v>138</v>
      </c>
      <c r="K115" s="117"/>
      <c r="L115" s="117"/>
      <c r="M115" s="118"/>
      <c r="N115" s="118"/>
      <c r="O115" s="118"/>
      <c r="P115" s="17">
        <v>4.8376923076923081E-2</v>
      </c>
      <c r="Q115" s="23">
        <v>4.8376923076923081E-2</v>
      </c>
      <c r="T115" s="168" t="s">
        <v>183</v>
      </c>
      <c r="U115" s="17">
        <v>6.4499999999999997E-11</v>
      </c>
      <c r="V115" s="17">
        <v>6.4699999999999994E-11</v>
      </c>
      <c r="W115" s="17">
        <v>9.7299999999999999E-14</v>
      </c>
      <c r="X115" s="169">
        <v>2.8999999999999999E-9</v>
      </c>
      <c r="Y115" s="170">
        <v>2.6000000000000001E-9</v>
      </c>
    </row>
    <row r="116" spans="2:25" x14ac:dyDescent="0.45">
      <c r="B116" s="115" t="s">
        <v>5</v>
      </c>
      <c r="C116" s="116">
        <v>2.3000000000000001E-4</v>
      </c>
      <c r="D116" s="117" t="s">
        <v>139</v>
      </c>
      <c r="E116" s="116">
        <v>5.0000000000000004E-6</v>
      </c>
      <c r="F116" s="117" t="s">
        <v>137</v>
      </c>
      <c r="G116" s="116">
        <v>190</v>
      </c>
      <c r="H116" s="117" t="s">
        <v>139</v>
      </c>
      <c r="I116" s="116">
        <v>600</v>
      </c>
      <c r="J116" s="117" t="s">
        <v>138</v>
      </c>
      <c r="K116" s="117"/>
      <c r="L116" s="119">
        <v>1E-3</v>
      </c>
      <c r="M116" s="116">
        <v>1E-3</v>
      </c>
      <c r="N116" s="118"/>
      <c r="O116" s="118"/>
      <c r="P116" s="17">
        <v>1E-4</v>
      </c>
      <c r="Q116" s="23">
        <v>1.2918266666666667E-2</v>
      </c>
      <c r="T116" s="168" t="s">
        <v>184</v>
      </c>
      <c r="U116" s="17">
        <v>4.6000000000000002E-8</v>
      </c>
      <c r="V116" s="17">
        <v>1.6600000000000001E-9</v>
      </c>
      <c r="W116" s="17">
        <v>1.05E-10</v>
      </c>
      <c r="X116" s="169">
        <v>4.6999999999999999E-9</v>
      </c>
      <c r="Y116" s="170">
        <v>2.7999999999999999E-8</v>
      </c>
    </row>
    <row r="117" spans="2:25" x14ac:dyDescent="0.45">
      <c r="B117" s="115" t="s">
        <v>6</v>
      </c>
      <c r="C117" s="116">
        <v>3.8999999999999999E-4</v>
      </c>
      <c r="D117" s="117" t="s">
        <v>139</v>
      </c>
      <c r="E117" s="116">
        <v>1.8E-3</v>
      </c>
      <c r="F117" s="117" t="s">
        <v>139</v>
      </c>
      <c r="G117" s="116">
        <v>2.4</v>
      </c>
      <c r="H117" s="117" t="s">
        <v>139</v>
      </c>
      <c r="I117" s="116">
        <v>1</v>
      </c>
      <c r="J117" s="117" t="s">
        <v>138</v>
      </c>
      <c r="K117" s="117"/>
      <c r="L117" s="119">
        <v>2E-3</v>
      </c>
      <c r="M117" s="116">
        <v>2E-3</v>
      </c>
      <c r="N117" s="116">
        <v>0.75</v>
      </c>
      <c r="O117" s="116">
        <v>4.3999999999999997E-2</v>
      </c>
      <c r="P117" s="17">
        <v>1.3400000000000003E-3</v>
      </c>
      <c r="Q117" s="23">
        <v>3.6952941176470591E-2</v>
      </c>
      <c r="T117" s="168" t="s">
        <v>185</v>
      </c>
      <c r="U117" s="17">
        <v>8.6299999999999999E-8</v>
      </c>
      <c r="V117" s="17">
        <v>2.4100000000000002E-9</v>
      </c>
      <c r="W117" s="17">
        <v>1.96E-10</v>
      </c>
      <c r="X117" s="169">
        <v>4.8999999999999997E-7</v>
      </c>
      <c r="Y117" s="170">
        <v>1.7E-5</v>
      </c>
    </row>
    <row r="118" spans="2:25" x14ac:dyDescent="0.45">
      <c r="B118" s="115" t="s">
        <v>7</v>
      </c>
      <c r="C118" s="116">
        <v>1.7000000000000001E-2</v>
      </c>
      <c r="D118" s="117" t="s">
        <v>139</v>
      </c>
      <c r="E118" s="116">
        <v>0.02</v>
      </c>
      <c r="F118" s="117" t="s">
        <v>137</v>
      </c>
      <c r="G118" s="116">
        <v>95</v>
      </c>
      <c r="H118" s="117" t="s">
        <v>139</v>
      </c>
      <c r="I118" s="116">
        <v>0.06</v>
      </c>
      <c r="J118" s="117" t="s">
        <v>138</v>
      </c>
      <c r="K118" s="117"/>
      <c r="L118" s="119">
        <v>0.2</v>
      </c>
      <c r="M118" s="116">
        <v>0.2</v>
      </c>
      <c r="N118" s="118"/>
      <c r="O118" s="118"/>
      <c r="P118" s="17">
        <v>100</v>
      </c>
      <c r="Q118" s="23">
        <v>100</v>
      </c>
      <c r="T118" s="168" t="s">
        <v>186</v>
      </c>
      <c r="U118" s="17">
        <v>2.98E-10</v>
      </c>
      <c r="V118" s="17">
        <v>1.4E-11</v>
      </c>
      <c r="W118" s="17">
        <v>6.6699999999999999E-13</v>
      </c>
      <c r="X118" s="169">
        <v>5.1E-8</v>
      </c>
      <c r="Y118" s="170">
        <v>3.5999999999999998E-6</v>
      </c>
    </row>
    <row r="119" spans="2:25" x14ac:dyDescent="0.45">
      <c r="B119" s="115" t="s">
        <v>8</v>
      </c>
      <c r="C119" s="116">
        <v>3.8999999999999999E-4</v>
      </c>
      <c r="D119" s="117" t="s">
        <v>139</v>
      </c>
      <c r="E119" s="116">
        <v>1.8E-3</v>
      </c>
      <c r="F119" s="117" t="s">
        <v>139</v>
      </c>
      <c r="G119" s="116">
        <v>2.4</v>
      </c>
      <c r="H119" s="117" t="s">
        <v>139</v>
      </c>
      <c r="I119" s="116">
        <v>1</v>
      </c>
      <c r="J119" s="117" t="s">
        <v>138</v>
      </c>
      <c r="K119" s="117"/>
      <c r="L119" s="119">
        <v>2E-3</v>
      </c>
      <c r="M119" s="116">
        <v>2E-3</v>
      </c>
      <c r="N119" s="116">
        <v>0.75</v>
      </c>
      <c r="O119" s="116">
        <v>4.3999999999999997E-2</v>
      </c>
      <c r="P119" s="17">
        <v>1.3400000000000003E-3</v>
      </c>
      <c r="Q119" s="23">
        <v>3.6952941176470591E-2</v>
      </c>
      <c r="T119" s="168" t="s">
        <v>187</v>
      </c>
      <c r="U119" s="17">
        <v>4.5999999999999998E-9</v>
      </c>
      <c r="V119" s="17">
        <v>1.5400000000000001E-9</v>
      </c>
      <c r="W119" s="17">
        <v>6.34E-12</v>
      </c>
      <c r="X119" s="169">
        <v>9.2999999999999999E-10</v>
      </c>
      <c r="Y119" s="170">
        <v>3.3E-10</v>
      </c>
    </row>
    <row r="120" spans="2:25" x14ac:dyDescent="0.45">
      <c r="B120" s="115" t="s">
        <v>9</v>
      </c>
      <c r="C120" s="116">
        <v>2.0000000000000002E-5</v>
      </c>
      <c r="D120" s="117" t="s">
        <v>137</v>
      </c>
      <c r="E120" s="116">
        <v>1.9999999999999999E-6</v>
      </c>
      <c r="F120" s="117" t="s">
        <v>137</v>
      </c>
      <c r="G120" s="116">
        <v>15</v>
      </c>
      <c r="H120" s="117" t="s">
        <v>137</v>
      </c>
      <c r="I120" s="116">
        <v>50</v>
      </c>
      <c r="J120" s="117" t="s">
        <v>138</v>
      </c>
      <c r="K120" s="117"/>
      <c r="L120" s="117"/>
      <c r="M120" s="118"/>
      <c r="N120" s="118"/>
      <c r="O120" s="118"/>
      <c r="P120" s="17">
        <v>4.6065714285714278E-3</v>
      </c>
      <c r="Q120" s="23">
        <v>4.6065714285714278E-3</v>
      </c>
      <c r="T120" s="168" t="s">
        <v>188</v>
      </c>
      <c r="U120" s="17">
        <v>1.2199999999999999E-10</v>
      </c>
      <c r="V120" s="17">
        <v>1.32E-11</v>
      </c>
      <c r="W120" s="17">
        <v>2.7499999999999999E-13</v>
      </c>
      <c r="X120" s="169">
        <v>4.6999999999999997E-8</v>
      </c>
      <c r="Y120" s="170">
        <v>3.1999999999999999E-6</v>
      </c>
    </row>
    <row r="121" spans="2:25" x14ac:dyDescent="0.45">
      <c r="B121" s="115" t="s">
        <v>10</v>
      </c>
      <c r="C121" s="116">
        <v>0</v>
      </c>
      <c r="D121" s="117" t="s">
        <v>137</v>
      </c>
      <c r="E121" s="116">
        <v>0</v>
      </c>
      <c r="F121" s="117" t="s">
        <v>137</v>
      </c>
      <c r="G121" s="116">
        <v>0</v>
      </c>
      <c r="H121" s="117" t="s">
        <v>137</v>
      </c>
      <c r="I121" s="116">
        <v>1</v>
      </c>
      <c r="J121" s="117" t="s">
        <v>138</v>
      </c>
      <c r="K121" s="117"/>
      <c r="L121" s="117"/>
      <c r="M121" s="118"/>
      <c r="N121" s="118"/>
      <c r="O121" s="118"/>
      <c r="P121" s="17">
        <v>0</v>
      </c>
      <c r="Q121" s="23">
        <v>0</v>
      </c>
      <c r="T121" s="168" t="s">
        <v>189</v>
      </c>
      <c r="U121" s="17">
        <v>1.05E-10</v>
      </c>
      <c r="V121" s="17">
        <v>6.6199999999999997E-12</v>
      </c>
      <c r="W121" s="17">
        <v>2.37E-13</v>
      </c>
      <c r="X121" s="169">
        <v>1.1000000000000001E-6</v>
      </c>
      <c r="Y121" s="170">
        <v>2.2000000000000001E-4</v>
      </c>
    </row>
    <row r="122" spans="2:25" x14ac:dyDescent="0.45">
      <c r="B122" s="115" t="s">
        <v>11</v>
      </c>
      <c r="C122" s="116">
        <v>0</v>
      </c>
      <c r="D122" s="117" t="s">
        <v>137</v>
      </c>
      <c r="E122" s="116">
        <v>0</v>
      </c>
      <c r="F122" s="117" t="s">
        <v>137</v>
      </c>
      <c r="G122" s="116">
        <v>0</v>
      </c>
      <c r="H122" s="117" t="s">
        <v>137</v>
      </c>
      <c r="I122" s="116">
        <v>0</v>
      </c>
      <c r="J122" s="117" t="s">
        <v>137</v>
      </c>
      <c r="K122" s="117"/>
      <c r="L122" s="117"/>
      <c r="M122" s="118"/>
      <c r="N122" s="118"/>
      <c r="O122" s="118"/>
      <c r="P122" s="120"/>
      <c r="Q122" s="121"/>
      <c r="T122" s="168" t="s">
        <v>190</v>
      </c>
      <c r="U122" s="17">
        <v>6.82E-9</v>
      </c>
      <c r="V122" s="17">
        <v>1.4599999999999999E-9</v>
      </c>
      <c r="W122" s="17">
        <v>1.1700000000000001E-11</v>
      </c>
      <c r="X122" s="17"/>
      <c r="Y122" s="23">
        <v>1.6900000000000001E-12</v>
      </c>
    </row>
    <row r="123" spans="2:25" x14ac:dyDescent="0.45">
      <c r="B123" s="122" t="s">
        <v>12</v>
      </c>
      <c r="C123" s="180">
        <v>0</v>
      </c>
      <c r="D123" s="123" t="s">
        <v>137</v>
      </c>
      <c r="E123" s="180">
        <v>0</v>
      </c>
      <c r="F123" s="123" t="s">
        <v>137</v>
      </c>
      <c r="G123" s="180">
        <v>0</v>
      </c>
      <c r="H123" s="123" t="s">
        <v>137</v>
      </c>
      <c r="I123" s="180">
        <v>1</v>
      </c>
      <c r="J123" s="123" t="s">
        <v>138</v>
      </c>
      <c r="K123" s="123"/>
      <c r="L123" s="123"/>
      <c r="M123" s="6"/>
      <c r="N123" s="6"/>
      <c r="O123" s="6"/>
      <c r="P123" s="7"/>
      <c r="Q123" s="124"/>
      <c r="T123" s="168" t="s">
        <v>191</v>
      </c>
      <c r="U123" s="17">
        <v>5.08E-10</v>
      </c>
      <c r="V123" s="17">
        <v>1.1400000000000001E-11</v>
      </c>
      <c r="W123" s="17">
        <v>1.1200000000000001E-12</v>
      </c>
      <c r="X123" s="17"/>
      <c r="Y123" s="23">
        <v>2.4E-8</v>
      </c>
    </row>
    <row r="124" spans="2:25" x14ac:dyDescent="0.45">
      <c r="T124" s="168" t="s">
        <v>192</v>
      </c>
      <c r="U124" s="17">
        <v>3.5299999999999998E-8</v>
      </c>
      <c r="V124" s="17">
        <v>1.5400000000000001E-9</v>
      </c>
      <c r="W124" s="17">
        <v>7.8800000000000002E-11</v>
      </c>
      <c r="X124" s="17"/>
      <c r="Y124" s="23">
        <v>9.2300000000000001E-12</v>
      </c>
    </row>
    <row r="125" spans="2:25" x14ac:dyDescent="0.45">
      <c r="T125" s="168" t="s">
        <v>377</v>
      </c>
      <c r="U125" s="17">
        <v>7.9300000000000007E-15</v>
      </c>
      <c r="V125" s="17">
        <v>5.2499999999999995E-16</v>
      </c>
      <c r="W125" s="17">
        <v>7.97E-18</v>
      </c>
      <c r="X125" s="17">
        <v>3E-11</v>
      </c>
      <c r="Y125" s="23">
        <v>1.04E-10</v>
      </c>
    </row>
    <row r="126" spans="2:25" x14ac:dyDescent="0.45">
      <c r="T126" s="168" t="s">
        <v>378</v>
      </c>
      <c r="U126" s="17">
        <v>5.5100000000000002E-11</v>
      </c>
      <c r="V126" s="17">
        <v>5.4800000000000001E-11</v>
      </c>
      <c r="W126" s="17">
        <v>8.3299999999999996E-14</v>
      </c>
      <c r="X126" s="17">
        <v>5.7999999999999996E-10</v>
      </c>
      <c r="Y126" s="23">
        <v>2.6700000000000001E-9</v>
      </c>
    </row>
    <row r="127" spans="2:25" x14ac:dyDescent="0.45">
      <c r="T127" s="200" t="s">
        <v>379</v>
      </c>
      <c r="U127" s="201"/>
      <c r="V127" s="201"/>
      <c r="W127" s="201"/>
      <c r="X127" s="201"/>
      <c r="Y127" s="202"/>
    </row>
    <row r="128" spans="2:25" x14ac:dyDescent="0.45">
      <c r="T128" s="168"/>
      <c r="U128" s="17" t="s">
        <v>207</v>
      </c>
      <c r="V128" s="17" t="s">
        <v>380</v>
      </c>
      <c r="W128" s="17" t="s">
        <v>209</v>
      </c>
      <c r="X128" s="17" t="s">
        <v>206</v>
      </c>
      <c r="Y128" s="23" t="s">
        <v>205</v>
      </c>
    </row>
    <row r="129" spans="20:25" x14ac:dyDescent="0.45">
      <c r="T129" s="168" t="s">
        <v>300</v>
      </c>
      <c r="U129" s="17">
        <v>5.6200000000000003E-14</v>
      </c>
      <c r="V129" s="17">
        <v>3.8000000000000002E-14</v>
      </c>
      <c r="W129" s="17">
        <v>8.3900000000000005E-17</v>
      </c>
      <c r="X129" s="17"/>
      <c r="Y129" s="23"/>
    </row>
    <row r="130" spans="20:25" x14ac:dyDescent="0.45">
      <c r="T130" s="168" t="s">
        <v>301</v>
      </c>
      <c r="U130" s="17">
        <v>4.22E-11</v>
      </c>
      <c r="V130" s="17">
        <v>7.3500000000000008E-12</v>
      </c>
      <c r="W130" s="17">
        <v>6.3800000000000003E-14</v>
      </c>
      <c r="X130" s="17"/>
      <c r="Y130" s="23"/>
    </row>
    <row r="131" spans="20:25" x14ac:dyDescent="0.45">
      <c r="T131" s="168" t="s">
        <v>302</v>
      </c>
      <c r="U131" s="17">
        <v>1.01E-9</v>
      </c>
      <c r="V131" s="17">
        <v>2.2200000000000002E-11</v>
      </c>
      <c r="W131" s="17">
        <v>2.23E-12</v>
      </c>
      <c r="X131" s="17"/>
      <c r="Y131" s="23"/>
    </row>
    <row r="132" spans="20:25" x14ac:dyDescent="0.45">
      <c r="T132" s="168" t="s">
        <v>303</v>
      </c>
      <c r="U132" s="17">
        <v>3.1800000000000002E-7</v>
      </c>
      <c r="V132" s="17">
        <v>8.6399999999999999E-9</v>
      </c>
      <c r="W132" s="17">
        <v>6.9399999999999998E-10</v>
      </c>
      <c r="X132" s="17">
        <v>1.4000000000000001E-10</v>
      </c>
      <c r="Y132" s="170">
        <v>2.7999999999999998E-9</v>
      </c>
    </row>
    <row r="133" spans="20:25" x14ac:dyDescent="0.45">
      <c r="T133" s="168" t="s">
        <v>304</v>
      </c>
      <c r="U133" s="17">
        <v>2.2000000000000001E-6</v>
      </c>
      <c r="V133" s="17">
        <v>4.43E-8</v>
      </c>
      <c r="W133" s="17">
        <v>4.8300000000000001E-9</v>
      </c>
      <c r="X133" s="17">
        <v>1.0999999999999999E-10</v>
      </c>
      <c r="Y133" s="170">
        <v>1.4E-8</v>
      </c>
    </row>
    <row r="134" spans="20:25" x14ac:dyDescent="0.45">
      <c r="T134" s="168" t="s">
        <v>305</v>
      </c>
      <c r="U134" s="17">
        <v>1.15E-10</v>
      </c>
      <c r="V134" s="17">
        <v>2.3900000000000001E-12</v>
      </c>
      <c r="W134" s="17">
        <v>2.49E-13</v>
      </c>
      <c r="X134" s="17"/>
      <c r="Y134" s="23"/>
    </row>
    <row r="135" spans="20:25" x14ac:dyDescent="0.45">
      <c r="T135" s="168" t="s">
        <v>306</v>
      </c>
      <c r="U135" s="17">
        <v>4.0799999999999999E-6</v>
      </c>
      <c r="V135" s="17">
        <v>8.4899999999999999E-8</v>
      </c>
      <c r="W135" s="17">
        <v>8.8499999999999998E-9</v>
      </c>
      <c r="X135" s="17"/>
      <c r="Y135" s="23"/>
    </row>
    <row r="136" spans="20:25" x14ac:dyDescent="0.45">
      <c r="T136" s="168" t="s">
        <v>307</v>
      </c>
      <c r="U136" s="17">
        <v>1.6E-7</v>
      </c>
      <c r="V136" s="17">
        <v>5.7699999999999997E-9</v>
      </c>
      <c r="W136" s="17">
        <v>3.43E-10</v>
      </c>
      <c r="X136" s="17"/>
      <c r="Y136" s="23"/>
    </row>
    <row r="137" spans="20:25" x14ac:dyDescent="0.45">
      <c r="T137" s="168" t="s">
        <v>308</v>
      </c>
      <c r="U137" s="17">
        <v>1.2299999999999999E-8</v>
      </c>
      <c r="V137" s="17">
        <v>3.0600000000000002E-9</v>
      </c>
      <c r="W137" s="17">
        <v>1.7900000000000001E-11</v>
      </c>
      <c r="X137" s="17"/>
      <c r="Y137" s="23"/>
    </row>
    <row r="138" spans="20:25" x14ac:dyDescent="0.45">
      <c r="T138" s="168" t="s">
        <v>309</v>
      </c>
      <c r="U138" s="169">
        <v>7.9999999999999996E-7</v>
      </c>
      <c r="V138" s="169">
        <v>1.77E-8</v>
      </c>
      <c r="W138" s="169">
        <v>1.75E-9</v>
      </c>
      <c r="X138" s="169"/>
      <c r="Y138" s="170"/>
    </row>
    <row r="139" spans="20:25" x14ac:dyDescent="0.45">
      <c r="T139" s="171" t="s">
        <v>310</v>
      </c>
      <c r="U139" s="169">
        <v>1.4999999999999999E-8</v>
      </c>
      <c r="V139" s="169">
        <v>4.0100000000000001E-10</v>
      </c>
      <c r="W139" s="169">
        <v>3.3999999999999999E-11</v>
      </c>
      <c r="X139" s="169">
        <v>2.4E-8</v>
      </c>
      <c r="Y139" s="170">
        <v>7.4000000000000003E-6</v>
      </c>
    </row>
    <row r="140" spans="20:25" x14ac:dyDescent="0.45">
      <c r="T140" s="171" t="s">
        <v>311</v>
      </c>
      <c r="U140" s="169">
        <v>2.1899999999999999E-10</v>
      </c>
      <c r="V140" s="169">
        <v>5.0800000000000002E-12</v>
      </c>
      <c r="W140" s="169">
        <v>4.8199999999999997E-13</v>
      </c>
      <c r="X140" s="169"/>
      <c r="Y140" s="170"/>
    </row>
    <row r="141" spans="20:25" x14ac:dyDescent="0.45">
      <c r="T141" s="171" t="s">
        <v>312</v>
      </c>
      <c r="U141" s="169">
        <v>3.0099999999999999E-10</v>
      </c>
      <c r="V141" s="169">
        <v>7.2100000000000002E-12</v>
      </c>
      <c r="W141" s="169">
        <v>6.5900000000000002E-13</v>
      </c>
      <c r="X141" s="169"/>
      <c r="Y141" s="170"/>
    </row>
    <row r="142" spans="20:25" x14ac:dyDescent="0.45">
      <c r="T142" s="171" t="s">
        <v>313</v>
      </c>
      <c r="U142" s="169">
        <v>0</v>
      </c>
      <c r="V142" s="169">
        <v>0</v>
      </c>
      <c r="W142" s="169">
        <v>0</v>
      </c>
      <c r="X142" s="169"/>
      <c r="Y142" s="170"/>
    </row>
    <row r="143" spans="20:25" x14ac:dyDescent="0.45">
      <c r="T143" s="171" t="s">
        <v>314</v>
      </c>
      <c r="U143" s="169"/>
      <c r="V143" s="169"/>
      <c r="W143" s="169"/>
      <c r="X143" s="169" t="s">
        <v>381</v>
      </c>
      <c r="Y143" s="170" t="s">
        <v>381</v>
      </c>
    </row>
    <row r="144" spans="20:25" x14ac:dyDescent="0.45">
      <c r="T144" s="171" t="s">
        <v>315</v>
      </c>
      <c r="U144" s="169">
        <v>5.9599999999999998E-8</v>
      </c>
      <c r="V144" s="169">
        <v>1.39E-9</v>
      </c>
      <c r="W144" s="169">
        <v>1.3100000000000001E-10</v>
      </c>
      <c r="X144" s="169"/>
      <c r="Y144" s="170"/>
    </row>
    <row r="145" spans="20:25" x14ac:dyDescent="0.45">
      <c r="T145" s="171" t="s">
        <v>316</v>
      </c>
      <c r="U145" s="169">
        <v>1.74E-7</v>
      </c>
      <c r="V145" s="169">
        <v>6.1600000000000002E-9</v>
      </c>
      <c r="W145" s="169">
        <v>3.7699999999999999E-10</v>
      </c>
      <c r="X145" s="169">
        <v>2.0000000000000001E-10</v>
      </c>
      <c r="Y145" s="170">
        <v>2.9999999999999997E-8</v>
      </c>
    </row>
    <row r="146" spans="20:25" x14ac:dyDescent="0.45">
      <c r="T146" s="171" t="s">
        <v>317</v>
      </c>
      <c r="U146" s="169">
        <v>3.4999999999999998E-7</v>
      </c>
      <c r="V146" s="169">
        <v>1.09E-8</v>
      </c>
      <c r="W146" s="169">
        <v>7.5599999999999997E-10</v>
      </c>
      <c r="X146" s="169"/>
      <c r="Y146" s="170"/>
    </row>
    <row r="147" spans="20:25" x14ac:dyDescent="0.45">
      <c r="T147" s="171" t="s">
        <v>318</v>
      </c>
      <c r="U147" s="169">
        <v>3.3700000000000001E-7</v>
      </c>
      <c r="V147" s="169">
        <v>8.1899999999999992E-9</v>
      </c>
      <c r="W147" s="169">
        <v>7.3600000000000004E-10</v>
      </c>
      <c r="X147" s="169"/>
      <c r="Y147" s="170"/>
    </row>
    <row r="148" spans="20:25" x14ac:dyDescent="0.45">
      <c r="T148" s="171" t="s">
        <v>319</v>
      </c>
      <c r="U148" s="169">
        <v>3.4800000000000001E-8</v>
      </c>
      <c r="V148" s="169">
        <v>8.38E-10</v>
      </c>
      <c r="W148" s="169">
        <v>7.6299999999999998E-11</v>
      </c>
      <c r="X148" s="169"/>
      <c r="Y148" s="170"/>
    </row>
    <row r="149" spans="20:25" x14ac:dyDescent="0.45">
      <c r="T149" s="171" t="s">
        <v>320</v>
      </c>
      <c r="U149" s="169">
        <v>5.8700000000000003E-8</v>
      </c>
      <c r="V149" s="169">
        <v>3.4400000000000001E-9</v>
      </c>
      <c r="W149" s="169">
        <v>1.26E-10</v>
      </c>
      <c r="X149" s="169">
        <v>2.4E-9</v>
      </c>
      <c r="Y149" s="170">
        <v>8.9000000000000003E-10</v>
      </c>
    </row>
    <row r="150" spans="20:25" x14ac:dyDescent="0.45">
      <c r="T150" s="171" t="s">
        <v>322</v>
      </c>
      <c r="U150" s="169">
        <v>4.7600000000000003E-8</v>
      </c>
      <c r="V150" s="169">
        <v>5.38E-9</v>
      </c>
      <c r="W150" s="169">
        <v>8.7100000000000002E-11</v>
      </c>
      <c r="X150" s="169"/>
      <c r="Y150" s="170"/>
    </row>
    <row r="151" spans="20:25" x14ac:dyDescent="0.45">
      <c r="T151" s="171" t="s">
        <v>323</v>
      </c>
      <c r="U151" s="169">
        <v>2.0099999999999998E-6</v>
      </c>
      <c r="V151" s="169">
        <v>4.2400000000000002E-8</v>
      </c>
      <c r="W151" s="169">
        <v>4.4100000000000003E-9</v>
      </c>
      <c r="X151" s="169">
        <v>5.1E-10</v>
      </c>
      <c r="Y151" s="23">
        <v>4.0000000000000001E-10</v>
      </c>
    </row>
    <row r="152" spans="20:25" x14ac:dyDescent="0.45">
      <c r="T152" s="171" t="s">
        <v>324</v>
      </c>
      <c r="U152" s="169">
        <v>2.7099999999999999E-9</v>
      </c>
      <c r="V152" s="169">
        <v>1.0500000000000001E-9</v>
      </c>
      <c r="W152" s="169">
        <v>3.5899999999999998E-12</v>
      </c>
      <c r="X152" s="169">
        <v>5.6999999999999997E-11</v>
      </c>
      <c r="Y152" s="170">
        <v>1.6999999999999999E-11</v>
      </c>
    </row>
    <row r="153" spans="20:25" x14ac:dyDescent="0.45">
      <c r="T153" s="171" t="s">
        <v>325</v>
      </c>
      <c r="U153" s="169">
        <v>9.6400000000000003E-8</v>
      </c>
      <c r="V153" s="169">
        <v>4.3899999999999999E-9</v>
      </c>
      <c r="W153" s="169">
        <v>2.02E-10</v>
      </c>
      <c r="X153" s="169">
        <v>1.8E-10</v>
      </c>
      <c r="Y153" s="170">
        <v>3.9000000000000002E-9</v>
      </c>
    </row>
    <row r="154" spans="20:25" x14ac:dyDescent="0.45">
      <c r="T154" s="171" t="s">
        <v>326</v>
      </c>
      <c r="U154" s="169">
        <v>1.1199999999999999E-8</v>
      </c>
      <c r="V154" s="169">
        <v>2.3400000000000002E-10</v>
      </c>
      <c r="W154" s="169">
        <v>2.4699999999999999E-11</v>
      </c>
      <c r="X154" s="169"/>
      <c r="Y154" s="170"/>
    </row>
    <row r="155" spans="20:25" x14ac:dyDescent="0.45">
      <c r="T155" s="171" t="s">
        <v>327</v>
      </c>
      <c r="U155" s="169">
        <v>0</v>
      </c>
      <c r="V155" s="169">
        <v>0</v>
      </c>
      <c r="W155" s="169">
        <v>0</v>
      </c>
      <c r="X155" s="169"/>
      <c r="Y155" s="170"/>
    </row>
    <row r="156" spans="20:25" x14ac:dyDescent="0.45">
      <c r="T156" s="171" t="s">
        <v>328</v>
      </c>
      <c r="U156" s="169">
        <v>5.1799999999999998E-11</v>
      </c>
      <c r="V156" s="169">
        <v>1.09E-12</v>
      </c>
      <c r="W156" s="169">
        <v>1.12E-13</v>
      </c>
      <c r="X156" s="169"/>
      <c r="Y156" s="170"/>
    </row>
    <row r="157" spans="20:25" x14ac:dyDescent="0.45">
      <c r="T157" s="171" t="s">
        <v>329</v>
      </c>
      <c r="U157" s="169">
        <v>2.2799999999999999E-10</v>
      </c>
      <c r="V157" s="169">
        <v>5.12E-12</v>
      </c>
      <c r="W157" s="169">
        <v>5.0299999999999998E-13</v>
      </c>
      <c r="X157" s="169"/>
      <c r="Y157" s="170"/>
    </row>
    <row r="158" spans="20:25" x14ac:dyDescent="0.45">
      <c r="T158" s="171" t="s">
        <v>330</v>
      </c>
      <c r="U158" s="169">
        <v>1.5800000000000001E-7</v>
      </c>
      <c r="V158" s="169">
        <v>4.01E-9</v>
      </c>
      <c r="W158" s="169">
        <v>3.4999999999999998E-10</v>
      </c>
      <c r="X158" s="169">
        <v>9.9999999999999995E-8</v>
      </c>
      <c r="Y158" s="170">
        <v>7.4000000000000003E-6</v>
      </c>
    </row>
    <row r="159" spans="20:25" x14ac:dyDescent="0.45">
      <c r="T159" s="171" t="s">
        <v>331</v>
      </c>
      <c r="U159" s="169">
        <v>0</v>
      </c>
      <c r="V159" s="169">
        <v>0</v>
      </c>
      <c r="W159" s="169">
        <v>0</v>
      </c>
      <c r="X159" s="169"/>
      <c r="Y159" s="170"/>
    </row>
    <row r="160" spans="20:25" x14ac:dyDescent="0.45">
      <c r="T160" s="171" t="s">
        <v>332</v>
      </c>
      <c r="U160" s="169">
        <v>7.3599999999999997E-8</v>
      </c>
      <c r="V160" s="169">
        <v>1.68E-9</v>
      </c>
      <c r="W160" s="169">
        <v>1.6100000000000001E-10</v>
      </c>
      <c r="X160" s="169"/>
      <c r="Y160" s="170"/>
    </row>
    <row r="161" spans="20:25" x14ac:dyDescent="0.45">
      <c r="T161" s="171" t="s">
        <v>333</v>
      </c>
      <c r="U161" s="169"/>
      <c r="V161" s="169"/>
      <c r="W161" s="169"/>
      <c r="X161" s="169"/>
      <c r="Y161" s="170"/>
    </row>
    <row r="162" spans="20:25" x14ac:dyDescent="0.45">
      <c r="T162" s="171" t="s">
        <v>334</v>
      </c>
      <c r="U162" s="169">
        <v>1.4600000000000001E-7</v>
      </c>
      <c r="V162" s="169">
        <v>3.5600000000000001E-9</v>
      </c>
      <c r="W162" s="169">
        <v>3.2200000000000003E-10</v>
      </c>
      <c r="X162" s="169">
        <v>8.7999999999999994E-9</v>
      </c>
      <c r="Y162" s="170">
        <v>1.0000000000000001E-5</v>
      </c>
    </row>
    <row r="163" spans="20:25" x14ac:dyDescent="0.45">
      <c r="T163" s="171" t="s">
        <v>335</v>
      </c>
      <c r="U163" s="169">
        <v>1.2E-8</v>
      </c>
      <c r="V163" s="169">
        <v>6.6299999999999999E-10</v>
      </c>
      <c r="W163" s="169">
        <v>2.7E-11</v>
      </c>
      <c r="X163" s="169">
        <v>3.4000000000000001E-10</v>
      </c>
      <c r="Y163" s="170">
        <v>3.3E-10</v>
      </c>
    </row>
    <row r="164" spans="20:25" x14ac:dyDescent="0.45">
      <c r="T164" s="171" t="s">
        <v>336</v>
      </c>
      <c r="U164" s="169">
        <v>8.0000000000000005E-9</v>
      </c>
      <c r="V164" s="169">
        <v>3.0900000000000002E-10</v>
      </c>
      <c r="W164" s="169">
        <v>1.8700000000000001E-11</v>
      </c>
      <c r="X164" s="169">
        <v>3.3999999999999998E-9</v>
      </c>
      <c r="Y164" s="170">
        <v>7.6999999999999995E-9</v>
      </c>
    </row>
    <row r="165" spans="20:25" x14ac:dyDescent="0.45">
      <c r="T165" s="171" t="s">
        <v>337</v>
      </c>
      <c r="U165" s="169">
        <v>1.39E-8</v>
      </c>
      <c r="V165" s="169">
        <v>2.86E-9</v>
      </c>
      <c r="W165" s="169">
        <v>2.25E-11</v>
      </c>
      <c r="X165" s="169"/>
      <c r="Y165" s="170"/>
    </row>
    <row r="166" spans="20:25" x14ac:dyDescent="0.45">
      <c r="T166" s="171" t="s">
        <v>338</v>
      </c>
      <c r="U166" s="169">
        <v>5.2000000000000002E-6</v>
      </c>
      <c r="V166" s="169">
        <v>9.0299999999999995E-8</v>
      </c>
      <c r="W166" s="169">
        <v>1.14E-8</v>
      </c>
      <c r="X166" s="169"/>
      <c r="Y166" s="170"/>
    </row>
    <row r="167" spans="20:25" x14ac:dyDescent="0.45">
      <c r="T167" s="171" t="s">
        <v>339</v>
      </c>
      <c r="U167" s="169">
        <v>3.1200000000000002E-6</v>
      </c>
      <c r="V167" s="169">
        <v>6.2099999999999994E-8</v>
      </c>
      <c r="W167" s="169">
        <v>6.8699999999999996E-9</v>
      </c>
      <c r="X167" s="169"/>
      <c r="Y167" s="170"/>
    </row>
    <row r="168" spans="20:25" x14ac:dyDescent="0.45">
      <c r="T168" s="171" t="s">
        <v>340</v>
      </c>
      <c r="U168" s="169">
        <v>1.3799999999999999E-7</v>
      </c>
      <c r="V168" s="169">
        <v>4.0400000000000001E-9</v>
      </c>
      <c r="W168" s="169">
        <v>3.15E-10</v>
      </c>
      <c r="X168" s="169">
        <v>7.5999999999999996E-10</v>
      </c>
      <c r="Y168" s="170">
        <v>1.6999999999999999E-9</v>
      </c>
    </row>
    <row r="169" spans="20:25" x14ac:dyDescent="0.45">
      <c r="T169" s="171" t="s">
        <v>341</v>
      </c>
      <c r="U169" s="169">
        <v>2.4900000000000001E-8</v>
      </c>
      <c r="V169" s="169">
        <v>1.9300000000000002E-9</v>
      </c>
      <c r="W169" s="169">
        <v>5.4499999999999999E-11</v>
      </c>
      <c r="X169" s="169"/>
      <c r="Y169" s="170">
        <v>6.2299999999999999E-12</v>
      </c>
    </row>
    <row r="170" spans="20:25" x14ac:dyDescent="0.45">
      <c r="T170" s="171" t="s">
        <v>342</v>
      </c>
      <c r="U170" s="169">
        <v>9.3800000000000003E-9</v>
      </c>
      <c r="V170" s="169">
        <v>1.0600000000000001E-9</v>
      </c>
      <c r="W170" s="169">
        <v>2.0599999999999999E-11</v>
      </c>
      <c r="X170" s="169"/>
      <c r="Y170" s="170">
        <v>2.46E-12</v>
      </c>
    </row>
    <row r="171" spans="20:25" x14ac:dyDescent="0.45">
      <c r="T171" s="168" t="s">
        <v>343</v>
      </c>
      <c r="U171" s="17">
        <v>0</v>
      </c>
      <c r="V171" s="17">
        <v>0</v>
      </c>
      <c r="W171" s="17">
        <v>0</v>
      </c>
      <c r="X171" s="17"/>
      <c r="Y171" s="23"/>
    </row>
    <row r="172" spans="20:25" x14ac:dyDescent="0.45">
      <c r="T172" s="168" t="s">
        <v>344</v>
      </c>
      <c r="U172" s="169">
        <v>1.2299999999999999E-10</v>
      </c>
      <c r="V172" s="169">
        <v>1.9500000000000001E-11</v>
      </c>
      <c r="W172" s="169">
        <v>2.6800000000000002E-13</v>
      </c>
      <c r="X172" s="17">
        <v>6.8999999999999996E-7</v>
      </c>
      <c r="Y172" s="170">
        <v>2.6000000000000001E-6</v>
      </c>
    </row>
    <row r="173" spans="20:25" x14ac:dyDescent="0.45">
      <c r="T173" s="168" t="s">
        <v>345</v>
      </c>
      <c r="U173" s="169">
        <v>8.2600000000000004E-10</v>
      </c>
      <c r="V173" s="169">
        <v>1.8399999999999999E-11</v>
      </c>
      <c r="W173" s="169">
        <v>1.8300000000000001E-12</v>
      </c>
      <c r="X173" s="17"/>
      <c r="Y173" s="121">
        <v>2.22E-7</v>
      </c>
    </row>
    <row r="174" spans="20:25" x14ac:dyDescent="0.45">
      <c r="T174" s="168" t="s">
        <v>346</v>
      </c>
      <c r="U174" s="169">
        <v>2.13E-11</v>
      </c>
      <c r="V174" s="169">
        <v>4.4099999999999999E-13</v>
      </c>
      <c r="W174" s="169">
        <v>4.5899999999999999E-14</v>
      </c>
      <c r="X174" s="17"/>
      <c r="Y174" s="23"/>
    </row>
    <row r="175" spans="20:25" x14ac:dyDescent="0.45">
      <c r="T175" s="172" t="s">
        <v>347</v>
      </c>
      <c r="U175" s="173">
        <v>1.6899999999999999E-7</v>
      </c>
      <c r="V175" s="173">
        <v>4.6500000000000003E-9</v>
      </c>
      <c r="W175" s="173">
        <v>3.7000000000000001E-10</v>
      </c>
      <c r="X175" s="18">
        <v>6E-9</v>
      </c>
      <c r="Y175" s="174">
        <v>1.7999999999999999E-8</v>
      </c>
    </row>
  </sheetData>
  <mergeCells count="18">
    <mergeCell ref="T127:Y127"/>
    <mergeCell ref="U8:W8"/>
    <mergeCell ref="X8:Y8"/>
    <mergeCell ref="T8:T11"/>
    <mergeCell ref="U9:Y9"/>
    <mergeCell ref="A1:M4"/>
    <mergeCell ref="P8:Q8"/>
    <mergeCell ref="C8:J8"/>
    <mergeCell ref="B8:B10"/>
    <mergeCell ref="K8:O8"/>
    <mergeCell ref="I10:J10"/>
    <mergeCell ref="G10:H10"/>
    <mergeCell ref="E10:F10"/>
    <mergeCell ref="C10:D10"/>
    <mergeCell ref="C9:D9"/>
    <mergeCell ref="E9:F9"/>
    <mergeCell ref="G9:H9"/>
    <mergeCell ref="I9:J9"/>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D2AC-8F3B-4C61-AE1C-1457CE7B9122}">
  <dimension ref="A1:I11"/>
  <sheetViews>
    <sheetView zoomScale="79" workbookViewId="0">
      <selection activeCell="B4" sqref="B4"/>
    </sheetView>
  </sheetViews>
  <sheetFormatPr defaultRowHeight="14.25" x14ac:dyDescent="0.45"/>
  <cols>
    <col min="2" max="2" width="11.46484375" customWidth="1"/>
    <col min="3" max="3" width="18.73046875" bestFit="1" customWidth="1"/>
    <col min="4" max="4" width="12" bestFit="1" customWidth="1"/>
    <col min="5" max="5" width="14.796875" bestFit="1" customWidth="1"/>
    <col min="6" max="6" width="15.19921875" bestFit="1" customWidth="1"/>
  </cols>
  <sheetData>
    <row r="1" spans="1:9" ht="18.5" customHeight="1" x14ac:dyDescent="0.45">
      <c r="A1" s="188" t="s">
        <v>355</v>
      </c>
      <c r="B1" s="188"/>
      <c r="C1" s="188"/>
      <c r="D1" s="188"/>
      <c r="E1" s="188"/>
      <c r="F1" s="188"/>
      <c r="G1" s="188"/>
      <c r="H1" s="188"/>
      <c r="I1" s="188"/>
    </row>
    <row r="2" spans="1:9" ht="26" customHeight="1" x14ac:dyDescent="0.45">
      <c r="A2" s="188"/>
      <c r="B2" s="188"/>
      <c r="C2" s="188"/>
      <c r="D2" s="188"/>
      <c r="E2" s="188"/>
      <c r="F2" s="188"/>
      <c r="G2" s="188"/>
      <c r="H2" s="188"/>
      <c r="I2" s="188"/>
    </row>
    <row r="3" spans="1:9" ht="16.5" customHeight="1" x14ac:dyDescent="0.45">
      <c r="A3" s="45"/>
      <c r="B3" s="45"/>
      <c r="C3" s="45"/>
      <c r="D3" s="45"/>
      <c r="E3" s="45"/>
      <c r="F3" s="45"/>
      <c r="G3" s="45"/>
      <c r="H3" s="45"/>
      <c r="I3" s="45"/>
    </row>
    <row r="4" spans="1:9" ht="17.55" customHeight="1" x14ac:dyDescent="0.85">
      <c r="A4" s="2"/>
      <c r="B4" s="81" t="s">
        <v>356</v>
      </c>
    </row>
    <row r="5" spans="1:9" x14ac:dyDescent="0.45">
      <c r="B5" s="186" t="s">
        <v>23</v>
      </c>
      <c r="C5" s="126" t="s">
        <v>156</v>
      </c>
      <c r="D5" s="126" t="s">
        <v>157</v>
      </c>
      <c r="E5" s="126" t="s">
        <v>158</v>
      </c>
      <c r="F5" s="127" t="s">
        <v>159</v>
      </c>
    </row>
    <row r="6" spans="1:9" x14ac:dyDescent="0.45">
      <c r="B6" s="187"/>
      <c r="C6" s="128" t="s">
        <v>163</v>
      </c>
      <c r="D6" s="128" t="s">
        <v>164</v>
      </c>
      <c r="E6" s="128" t="s">
        <v>165</v>
      </c>
      <c r="F6" s="129" t="s">
        <v>165</v>
      </c>
    </row>
    <row r="7" spans="1:9" x14ac:dyDescent="0.45">
      <c r="B7" s="131" t="s">
        <v>155</v>
      </c>
      <c r="C7" s="132">
        <v>59.21</v>
      </c>
      <c r="D7" s="133">
        <v>122</v>
      </c>
      <c r="E7" s="133">
        <v>60</v>
      </c>
      <c r="F7" s="134">
        <v>0.8</v>
      </c>
    </row>
    <row r="8" spans="1:9" x14ac:dyDescent="0.45">
      <c r="B8" s="125" t="s">
        <v>160</v>
      </c>
      <c r="C8" s="135">
        <v>26.63</v>
      </c>
      <c r="D8" s="120">
        <v>80</v>
      </c>
      <c r="E8" s="120">
        <v>30</v>
      </c>
      <c r="F8" s="121">
        <v>0.3</v>
      </c>
    </row>
    <row r="9" spans="1:9" x14ac:dyDescent="0.45">
      <c r="B9" s="125" t="s">
        <v>161</v>
      </c>
      <c r="C9" s="135">
        <v>8.85</v>
      </c>
      <c r="D9" s="120">
        <v>60</v>
      </c>
      <c r="E9" s="120">
        <v>7</v>
      </c>
      <c r="F9" s="121">
        <v>0.04</v>
      </c>
    </row>
    <row r="10" spans="1:9" x14ac:dyDescent="0.45">
      <c r="B10" s="125" t="s">
        <v>162</v>
      </c>
      <c r="C10" s="135">
        <v>0.37</v>
      </c>
      <c r="D10" s="120">
        <v>2.2000000000000002</v>
      </c>
      <c r="E10" s="120">
        <v>0.1</v>
      </c>
      <c r="F10" s="121">
        <v>1E-3</v>
      </c>
    </row>
    <row r="11" spans="1:9" x14ac:dyDescent="0.45">
      <c r="B11" s="130" t="s">
        <v>354</v>
      </c>
      <c r="C11" s="136">
        <v>4.7699999999999996</v>
      </c>
      <c r="D11" s="7">
        <v>60</v>
      </c>
      <c r="E11" s="7">
        <v>7</v>
      </c>
      <c r="F11" s="124">
        <v>0.1</v>
      </c>
    </row>
  </sheetData>
  <mergeCells count="2">
    <mergeCell ref="B5:B6"/>
    <mergeCell ref="A1: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30C8-AB05-41D4-88E3-5BC9C8C76522}">
  <dimension ref="A1:AS58"/>
  <sheetViews>
    <sheetView zoomScale="87" zoomScaleNormal="50" workbookViewId="0">
      <selection activeCell="K5" sqref="K5"/>
    </sheetView>
  </sheetViews>
  <sheetFormatPr defaultColWidth="8.73046875" defaultRowHeight="14.25" x14ac:dyDescent="0.45"/>
  <cols>
    <col min="1" max="1" width="8.73046875" style="49"/>
    <col min="2" max="2" width="18.59765625" style="49" customWidth="1"/>
    <col min="3" max="3" width="26.59765625" style="49" bestFit="1" customWidth="1"/>
    <col min="4" max="4" width="17.46484375" style="49" customWidth="1"/>
    <col min="5" max="6" width="24.796875" style="49" bestFit="1" customWidth="1"/>
    <col min="7" max="7" width="13.33203125" style="49" bestFit="1" customWidth="1"/>
    <col min="8" max="8" width="13.19921875" style="49" bestFit="1" customWidth="1"/>
    <col min="9" max="9" width="27.46484375" style="49" customWidth="1"/>
    <col min="10" max="10" width="20.265625" style="49" customWidth="1"/>
    <col min="11" max="11" width="27.19921875" style="49" bestFit="1" customWidth="1"/>
    <col min="12" max="12" width="20.265625" style="49" bestFit="1" customWidth="1"/>
    <col min="13" max="13" width="17.73046875" style="49" bestFit="1" customWidth="1"/>
    <col min="14" max="14" width="36.06640625" style="49" customWidth="1"/>
    <col min="15" max="15" width="29.19921875" style="49" customWidth="1"/>
    <col min="16" max="17" width="8.73046875" style="49"/>
    <col min="18" max="18" width="15.73046875" style="49" customWidth="1"/>
    <col min="19" max="19" width="15.33203125" style="49" customWidth="1"/>
    <col min="20" max="21" width="8.73046875" style="49"/>
    <col min="22" max="33" width="8.796875" style="49" bestFit="1" customWidth="1"/>
    <col min="34" max="36" width="8.73046875" style="49"/>
    <col min="37" max="37" width="8.796875" style="49" bestFit="1" customWidth="1"/>
    <col min="38" max="16384" width="8.73046875" style="49"/>
  </cols>
  <sheetData>
    <row r="1" spans="1:45" ht="14.55" customHeight="1" x14ac:dyDescent="0.45">
      <c r="A1" s="211" t="s">
        <v>372</v>
      </c>
      <c r="B1" s="211"/>
      <c r="C1" s="211"/>
      <c r="D1" s="211"/>
      <c r="E1" s="211"/>
      <c r="F1" s="211"/>
      <c r="G1" s="211"/>
      <c r="H1" s="211"/>
      <c r="I1" s="211"/>
      <c r="J1" s="211"/>
      <c r="K1" s="48"/>
      <c r="L1" s="48"/>
      <c r="M1" s="48"/>
      <c r="N1" s="48"/>
      <c r="O1" s="48"/>
      <c r="P1" s="48"/>
      <c r="Q1" s="48"/>
    </row>
    <row r="2" spans="1:45" x14ac:dyDescent="0.45">
      <c r="A2" s="211"/>
      <c r="B2" s="211"/>
      <c r="C2" s="211"/>
      <c r="D2" s="211"/>
      <c r="E2" s="211"/>
      <c r="F2" s="211"/>
      <c r="G2" s="211"/>
      <c r="H2" s="211"/>
      <c r="I2" s="211"/>
      <c r="J2" s="211"/>
      <c r="K2" s="48"/>
      <c r="L2" s="48"/>
      <c r="M2" s="48"/>
      <c r="N2" s="48"/>
      <c r="O2" s="48"/>
      <c r="P2" s="48"/>
      <c r="Q2" s="48"/>
    </row>
    <row r="3" spans="1:45" x14ac:dyDescent="0.45">
      <c r="A3" s="211"/>
      <c r="B3" s="211"/>
      <c r="C3" s="211"/>
      <c r="D3" s="211"/>
      <c r="E3" s="211"/>
      <c r="F3" s="211"/>
      <c r="G3" s="211"/>
      <c r="H3" s="211"/>
      <c r="I3" s="211"/>
      <c r="J3" s="211"/>
      <c r="K3" s="48"/>
      <c r="L3" s="48"/>
      <c r="M3" s="48"/>
      <c r="N3" s="48"/>
      <c r="O3" s="48"/>
      <c r="P3" s="48"/>
      <c r="Q3" s="48"/>
    </row>
    <row r="4" spans="1:45" ht="14.55" customHeight="1" x14ac:dyDescent="0.45">
      <c r="A4" s="211"/>
      <c r="B4" s="211"/>
      <c r="C4" s="211"/>
      <c r="D4" s="211"/>
      <c r="E4" s="211"/>
      <c r="F4" s="211"/>
      <c r="G4" s="211"/>
      <c r="H4" s="211"/>
      <c r="I4" s="211"/>
      <c r="J4" s="211"/>
      <c r="K4" s="48"/>
      <c r="L4" s="65"/>
      <c r="M4" s="65"/>
      <c r="N4" s="65"/>
      <c r="O4" s="65"/>
      <c r="P4" s="65"/>
      <c r="Q4" s="65"/>
    </row>
    <row r="5" spans="1:45" ht="18" customHeight="1" x14ac:dyDescent="0.45">
      <c r="A5" s="211"/>
      <c r="B5" s="211"/>
      <c r="C5" s="211"/>
      <c r="D5" s="211"/>
      <c r="E5" s="211"/>
      <c r="F5" s="211"/>
      <c r="G5" s="211"/>
      <c r="H5" s="211"/>
      <c r="I5" s="211"/>
      <c r="J5" s="211"/>
      <c r="K5" s="48"/>
      <c r="L5" s="48"/>
      <c r="M5" s="48"/>
      <c r="N5" s="48"/>
      <c r="O5" s="48"/>
      <c r="P5" s="48"/>
      <c r="Q5" s="48"/>
    </row>
    <row r="6" spans="1:45" ht="16.5" customHeight="1" x14ac:dyDescent="0.45">
      <c r="A6" s="211"/>
      <c r="B6" s="211"/>
      <c r="C6" s="211"/>
      <c r="D6" s="211"/>
      <c r="E6" s="211"/>
      <c r="F6" s="211"/>
      <c r="G6" s="211"/>
      <c r="H6" s="211"/>
      <c r="I6" s="211"/>
      <c r="J6" s="211"/>
      <c r="K6" s="48"/>
      <c r="L6" s="48"/>
      <c r="M6" s="48"/>
      <c r="N6" s="48"/>
      <c r="O6" s="48"/>
      <c r="P6" s="48"/>
      <c r="Q6" s="48"/>
    </row>
    <row r="7" spans="1:45" x14ac:dyDescent="0.45">
      <c r="A7" s="211"/>
      <c r="B7" s="211"/>
      <c r="C7" s="211"/>
      <c r="D7" s="211"/>
      <c r="E7" s="211"/>
      <c r="F7" s="211"/>
      <c r="G7" s="211"/>
      <c r="H7" s="211"/>
      <c r="I7" s="211"/>
      <c r="J7" s="211"/>
      <c r="K7" s="48"/>
      <c r="L7" s="48"/>
      <c r="M7" s="48"/>
      <c r="N7" s="48"/>
      <c r="O7" s="48"/>
      <c r="P7" s="48"/>
      <c r="Q7" s="48"/>
    </row>
    <row r="8" spans="1:45" ht="14.55" customHeight="1" x14ac:dyDescent="0.45">
      <c r="A8" s="48"/>
      <c r="B8" s="48"/>
      <c r="C8" s="48"/>
      <c r="D8" s="48"/>
      <c r="E8" s="48"/>
      <c r="F8" s="48"/>
      <c r="G8" s="48"/>
      <c r="H8" s="48"/>
      <c r="I8" s="48"/>
      <c r="J8" s="48"/>
      <c r="K8" s="48"/>
      <c r="L8" s="64"/>
      <c r="M8" s="64"/>
      <c r="N8" s="64"/>
      <c r="O8" s="64"/>
      <c r="P8" s="64"/>
      <c r="Q8" s="64"/>
    </row>
    <row r="10" spans="1:45" x14ac:dyDescent="0.45">
      <c r="A10" s="66"/>
      <c r="B10" s="67" t="s">
        <v>366</v>
      </c>
      <c r="N10" s="67" t="s">
        <v>364</v>
      </c>
      <c r="AI10" s="64"/>
    </row>
    <row r="11" spans="1:45" ht="43.5" customHeight="1" x14ac:dyDescent="0.45">
      <c r="B11" s="59" t="s">
        <v>227</v>
      </c>
      <c r="C11" s="60" t="s">
        <v>289</v>
      </c>
      <c r="D11" s="60" t="s">
        <v>290</v>
      </c>
      <c r="E11" s="60" t="s">
        <v>291</v>
      </c>
      <c r="F11" s="60" t="s">
        <v>292</v>
      </c>
      <c r="G11" s="60" t="s">
        <v>293</v>
      </c>
      <c r="H11" s="60" t="s">
        <v>294</v>
      </c>
      <c r="I11" s="60" t="s">
        <v>295</v>
      </c>
      <c r="J11" s="60" t="s">
        <v>296</v>
      </c>
      <c r="K11" s="61" t="s">
        <v>297</v>
      </c>
      <c r="N11" s="59" t="s">
        <v>288</v>
      </c>
      <c r="O11" s="72" t="s">
        <v>287</v>
      </c>
      <c r="AM11" s="55"/>
      <c r="AN11" s="55"/>
      <c r="AQ11" s="55"/>
      <c r="AR11" s="55"/>
      <c r="AS11" s="55"/>
    </row>
    <row r="12" spans="1:45" x14ac:dyDescent="0.45">
      <c r="B12" s="57" t="s">
        <v>244</v>
      </c>
      <c r="C12" s="49">
        <v>1440</v>
      </c>
      <c r="D12" s="49">
        <v>0</v>
      </c>
      <c r="E12" s="50" t="s">
        <v>280</v>
      </c>
      <c r="F12" s="50" t="s">
        <v>280</v>
      </c>
      <c r="G12" s="50" t="s">
        <v>280</v>
      </c>
      <c r="H12" s="50" t="s">
        <v>280</v>
      </c>
      <c r="I12" s="50" t="s">
        <v>280</v>
      </c>
      <c r="J12" s="50" t="s">
        <v>280</v>
      </c>
      <c r="K12" s="51" t="s">
        <v>280</v>
      </c>
      <c r="N12" s="57" t="s">
        <v>248</v>
      </c>
      <c r="O12" s="52">
        <f>$C$53*D53+$C$54*D54+$C$55*D55+$C$56*D56+$C$57*D57+$C$58*D58</f>
        <v>1200.0463880688426</v>
      </c>
    </row>
    <row r="13" spans="1:45" x14ac:dyDescent="0.45">
      <c r="B13" s="57" t="s">
        <v>245</v>
      </c>
      <c r="C13" s="49">
        <v>1432</v>
      </c>
      <c r="D13" s="49">
        <v>8</v>
      </c>
      <c r="E13" s="50" t="s">
        <v>280</v>
      </c>
      <c r="F13" s="50" t="s">
        <v>280</v>
      </c>
      <c r="G13" s="50" t="s">
        <v>280</v>
      </c>
      <c r="H13" s="50" t="s">
        <v>280</v>
      </c>
      <c r="I13" s="50" t="s">
        <v>280</v>
      </c>
      <c r="J13" s="50" t="s">
        <v>280</v>
      </c>
      <c r="K13" s="51" t="s">
        <v>280</v>
      </c>
      <c r="N13" s="57" t="s">
        <v>249</v>
      </c>
      <c r="O13" s="52">
        <f>$C$53*E53+$C$54*E54+$C$55*E55+$C$56*E56+$C$57*E57+$C$58*E58</f>
        <v>219.639632569453</v>
      </c>
    </row>
    <row r="14" spans="1:45" x14ac:dyDescent="0.45">
      <c r="B14" s="57" t="s">
        <v>246</v>
      </c>
      <c r="C14" s="49">
        <v>1414</v>
      </c>
      <c r="D14" s="49">
        <v>26</v>
      </c>
      <c r="E14" s="50" t="s">
        <v>280</v>
      </c>
      <c r="F14" s="50" t="s">
        <v>280</v>
      </c>
      <c r="G14" s="50" t="s">
        <v>280</v>
      </c>
      <c r="H14" s="50" t="s">
        <v>280</v>
      </c>
      <c r="I14" s="50" t="s">
        <v>280</v>
      </c>
      <c r="J14" s="50" t="s">
        <v>280</v>
      </c>
      <c r="K14" s="51" t="s">
        <v>280</v>
      </c>
      <c r="N14" s="57" t="s">
        <v>228</v>
      </c>
      <c r="O14" s="52">
        <f>$C$53*F53+$C$54*F54+$C$55*F55+$C$56*F56+$C$57*F57+$C$58*F58</f>
        <v>962.58783553373326</v>
      </c>
    </row>
    <row r="15" spans="1:45" x14ac:dyDescent="0.45">
      <c r="B15" s="57" t="s">
        <v>247</v>
      </c>
      <c r="C15" s="49">
        <v>1301</v>
      </c>
      <c r="D15" s="49">
        <v>139</v>
      </c>
      <c r="E15" s="50" t="s">
        <v>280</v>
      </c>
      <c r="F15" s="50" t="s">
        <v>280</v>
      </c>
      <c r="G15" s="50" t="s">
        <v>280</v>
      </c>
      <c r="H15" s="50" t="s">
        <v>280</v>
      </c>
      <c r="I15" s="50" t="s">
        <v>280</v>
      </c>
      <c r="J15" s="50" t="s">
        <v>280</v>
      </c>
      <c r="K15" s="51" t="s">
        <v>280</v>
      </c>
      <c r="N15" s="68" t="s">
        <v>229</v>
      </c>
      <c r="O15" s="69">
        <f>$C$53*G53+$C$54*G54+$C$55*G55+$C$56*G56+$C$57*G57+$C$58*G58</f>
        <v>17.532965492766881</v>
      </c>
    </row>
    <row r="16" spans="1:45" x14ac:dyDescent="0.45">
      <c r="B16" s="57" t="s">
        <v>235</v>
      </c>
      <c r="C16" s="50" t="s">
        <v>280</v>
      </c>
      <c r="D16" s="50" t="s">
        <v>280</v>
      </c>
      <c r="E16" s="49">
        <v>1108</v>
      </c>
      <c r="F16" s="49">
        <v>15</v>
      </c>
      <c r="G16" s="49">
        <v>19</v>
      </c>
      <c r="H16" s="49">
        <v>3.154004107</v>
      </c>
      <c r="I16" s="49">
        <v>18</v>
      </c>
      <c r="J16" s="49">
        <v>52</v>
      </c>
      <c r="K16" s="52">
        <v>33</v>
      </c>
      <c r="N16" s="68" t="s">
        <v>230</v>
      </c>
      <c r="O16" s="69">
        <f>$C$53*H53+$C$54*H54+$C$55*H55+$C$56*H56+$C$57*H57+$C$58*H58</f>
        <v>7.6506798483908689</v>
      </c>
    </row>
    <row r="17" spans="2:15" x14ac:dyDescent="0.45">
      <c r="B17" s="57" t="s">
        <v>236</v>
      </c>
      <c r="C17" s="49">
        <v>1353</v>
      </c>
      <c r="D17" s="49">
        <v>36</v>
      </c>
      <c r="E17" s="49">
        <v>1065</v>
      </c>
      <c r="F17" s="49">
        <v>20</v>
      </c>
      <c r="G17" s="49">
        <v>23</v>
      </c>
      <c r="H17" s="49">
        <v>3.449691992</v>
      </c>
      <c r="I17" s="49">
        <v>43</v>
      </c>
      <c r="J17" s="49">
        <v>68</v>
      </c>
      <c r="K17" s="52">
        <v>56</v>
      </c>
      <c r="N17" s="57" t="s">
        <v>286</v>
      </c>
      <c r="O17" s="52">
        <f>$C$53*I53+$C$54*I54+$C$55*I55+$C$56*I56+$C$57*I57+$C$58*I58</f>
        <v>25.183645341157753</v>
      </c>
    </row>
    <row r="18" spans="2:15" x14ac:dyDescent="0.45">
      <c r="B18" s="57" t="s">
        <v>237</v>
      </c>
      <c r="C18" s="49">
        <v>1316</v>
      </c>
      <c r="D18" s="49">
        <v>76</v>
      </c>
      <c r="E18" s="49">
        <v>979</v>
      </c>
      <c r="F18" s="49">
        <v>22</v>
      </c>
      <c r="G18" s="49">
        <v>23</v>
      </c>
      <c r="H18" s="49">
        <v>3.8110882959999999</v>
      </c>
      <c r="I18" s="49">
        <v>53</v>
      </c>
      <c r="J18" s="49">
        <v>62</v>
      </c>
      <c r="K18" s="52">
        <v>47</v>
      </c>
      <c r="N18" s="57" t="s">
        <v>231</v>
      </c>
      <c r="O18" s="52">
        <f>$C$53*J53+$C$54*J54+$C$55*J55+$C$56*J56+$C$57*J57+$C$58*J58</f>
        <v>2.4296649502100593</v>
      </c>
    </row>
    <row r="19" spans="2:15" x14ac:dyDescent="0.45">
      <c r="B19" s="57" t="s">
        <v>238</v>
      </c>
      <c r="C19" s="49">
        <v>1278</v>
      </c>
      <c r="D19" s="49">
        <v>107</v>
      </c>
      <c r="E19" s="49">
        <v>957</v>
      </c>
      <c r="F19" s="49">
        <v>17</v>
      </c>
      <c r="G19" s="49">
        <v>24</v>
      </c>
      <c r="H19" s="49">
        <v>4.5010266940000001</v>
      </c>
      <c r="I19" s="49">
        <v>60</v>
      </c>
      <c r="J19" s="49">
        <v>79</v>
      </c>
      <c r="K19" s="52">
        <v>63</v>
      </c>
      <c r="N19" s="68" t="s">
        <v>232</v>
      </c>
      <c r="O19" s="52">
        <f>$C$53*K53+$C$54*K54+$C$55*K55+$C$56*K56+$C$57*K57+$C$58*K58</f>
        <v>20.848446254756333</v>
      </c>
    </row>
    <row r="20" spans="2:15" x14ac:dyDescent="0.45">
      <c r="B20" s="57" t="s">
        <v>239</v>
      </c>
      <c r="C20" s="49">
        <v>1244</v>
      </c>
      <c r="D20" s="49">
        <v>132</v>
      </c>
      <c r="E20" s="49">
        <v>893</v>
      </c>
      <c r="F20" s="49">
        <v>18</v>
      </c>
      <c r="G20" s="49">
        <v>2</v>
      </c>
      <c r="H20" s="49">
        <v>4.9609856260000003</v>
      </c>
      <c r="I20" s="49">
        <v>67</v>
      </c>
      <c r="J20" s="49">
        <v>73</v>
      </c>
      <c r="K20" s="52">
        <v>63</v>
      </c>
      <c r="N20" s="68" t="s">
        <v>233</v>
      </c>
      <c r="O20" s="69">
        <f>$C$53*L53+$C$54*L54+$C$55*L55+$C$56*L56+$C$57*L57+$C$58*L58</f>
        <v>68.562346933089088</v>
      </c>
    </row>
    <row r="21" spans="2:15" x14ac:dyDescent="0.45">
      <c r="B21" s="57" t="s">
        <v>240</v>
      </c>
      <c r="C21" s="49">
        <v>1260</v>
      </c>
      <c r="D21" s="49">
        <v>100</v>
      </c>
      <c r="E21" s="49">
        <v>889</v>
      </c>
      <c r="F21" s="49">
        <v>18</v>
      </c>
      <c r="G21" s="49">
        <v>25</v>
      </c>
      <c r="H21" s="49">
        <v>4.566735113</v>
      </c>
      <c r="I21" s="49">
        <v>67</v>
      </c>
      <c r="J21" s="49">
        <v>75</v>
      </c>
      <c r="K21" s="52">
        <v>49</v>
      </c>
      <c r="N21" s="68" t="s">
        <v>234</v>
      </c>
      <c r="O21" s="69">
        <f>$C$53*M53+$C$54*M54+$C$55*M55+$C$56*M56+$C$57*M57+$C$58*M58</f>
        <v>15.747473450195939</v>
      </c>
    </row>
    <row r="22" spans="2:15" x14ac:dyDescent="0.45">
      <c r="B22" s="57" t="s">
        <v>241</v>
      </c>
      <c r="C22" s="49">
        <v>1248</v>
      </c>
      <c r="D22" s="49">
        <v>102</v>
      </c>
      <c r="E22" s="49">
        <v>833</v>
      </c>
      <c r="F22" s="49">
        <v>20</v>
      </c>
      <c r="G22" s="49">
        <v>33</v>
      </c>
      <c r="H22" s="49">
        <v>4.7638603699999997</v>
      </c>
      <c r="I22" s="49">
        <v>83</v>
      </c>
      <c r="J22" s="49">
        <v>60</v>
      </c>
      <c r="K22" s="52">
        <v>30</v>
      </c>
      <c r="N22" s="58" t="s">
        <v>285</v>
      </c>
      <c r="O22" s="54">
        <f>$C$53*N53+$C$54*N54+$C$55*N55+$C$56*N56+$C$57*N57+$C$58*N58</f>
        <v>35.052755546013785</v>
      </c>
    </row>
    <row r="23" spans="2:15" x14ac:dyDescent="0.45">
      <c r="B23" s="57" t="s">
        <v>242</v>
      </c>
      <c r="C23" s="49">
        <v>1159</v>
      </c>
      <c r="D23" s="49">
        <v>281</v>
      </c>
      <c r="E23" s="49">
        <v>948</v>
      </c>
      <c r="F23" s="214">
        <v>17</v>
      </c>
      <c r="G23" s="214"/>
      <c r="H23" s="49">
        <v>1.4784394249999999</v>
      </c>
      <c r="I23" s="49">
        <v>0</v>
      </c>
      <c r="J23" s="49">
        <v>60</v>
      </c>
      <c r="K23" s="52">
        <v>0</v>
      </c>
    </row>
    <row r="24" spans="2:15" x14ac:dyDescent="0.45">
      <c r="B24" s="58" t="s">
        <v>243</v>
      </c>
      <c r="C24" s="53">
        <v>1142</v>
      </c>
      <c r="D24" s="53">
        <v>298</v>
      </c>
      <c r="E24" s="53">
        <v>1175</v>
      </c>
      <c r="F24" s="215">
        <v>17</v>
      </c>
      <c r="G24" s="215"/>
      <c r="H24" s="53">
        <v>1.314168378</v>
      </c>
      <c r="I24" s="53">
        <v>0</v>
      </c>
      <c r="J24" s="53">
        <v>121</v>
      </c>
      <c r="K24" s="54">
        <v>0</v>
      </c>
    </row>
    <row r="26" spans="2:15" x14ac:dyDescent="0.45">
      <c r="B26" s="67" t="s">
        <v>362</v>
      </c>
    </row>
    <row r="27" spans="2:15" x14ac:dyDescent="0.45">
      <c r="B27" s="59" t="s">
        <v>250</v>
      </c>
      <c r="C27" s="61" t="s">
        <v>251</v>
      </c>
      <c r="I27" s="67" t="s">
        <v>363</v>
      </c>
    </row>
    <row r="28" spans="2:15" ht="32" customHeight="1" x14ac:dyDescent="0.45">
      <c r="B28" s="57" t="s">
        <v>252</v>
      </c>
      <c r="C28" s="52">
        <v>0.59316599999999997</v>
      </c>
      <c r="I28" s="146" t="s">
        <v>278</v>
      </c>
      <c r="J28" s="147" t="s">
        <v>279</v>
      </c>
    </row>
    <row r="29" spans="2:15" x14ac:dyDescent="0.45">
      <c r="B29" s="57" t="s">
        <v>253</v>
      </c>
      <c r="C29" s="52">
        <v>4.32</v>
      </c>
      <c r="I29" s="57" t="s">
        <v>235</v>
      </c>
      <c r="J29" s="52" t="s">
        <v>283</v>
      </c>
    </row>
    <row r="30" spans="2:15" x14ac:dyDescent="0.45">
      <c r="B30" s="57" t="s">
        <v>254</v>
      </c>
      <c r="C30" s="52">
        <v>17.899999999999999</v>
      </c>
      <c r="I30" s="57" t="s">
        <v>236</v>
      </c>
      <c r="J30" s="52" t="s">
        <v>283</v>
      </c>
    </row>
    <row r="31" spans="2:15" x14ac:dyDescent="0.45">
      <c r="B31" s="57" t="s">
        <v>255</v>
      </c>
      <c r="C31" s="52">
        <v>45.54</v>
      </c>
      <c r="I31" s="57" t="s">
        <v>237</v>
      </c>
      <c r="J31" s="52" t="s">
        <v>283</v>
      </c>
    </row>
    <row r="32" spans="2:15" x14ac:dyDescent="0.45">
      <c r="B32" s="57" t="s">
        <v>256</v>
      </c>
      <c r="C32" s="52">
        <v>86.3</v>
      </c>
      <c r="I32" s="57" t="s">
        <v>238</v>
      </c>
      <c r="J32" s="52" t="s">
        <v>274</v>
      </c>
    </row>
    <row r="33" spans="2:10" x14ac:dyDescent="0.45">
      <c r="B33" s="57" t="s">
        <v>257</v>
      </c>
      <c r="C33" s="52">
        <v>128.62</v>
      </c>
      <c r="I33" s="57" t="s">
        <v>239</v>
      </c>
      <c r="J33" s="52" t="s">
        <v>274</v>
      </c>
    </row>
    <row r="34" spans="2:10" x14ac:dyDescent="0.45">
      <c r="B34" s="57" t="s">
        <v>258</v>
      </c>
      <c r="C34" s="52">
        <v>201.87</v>
      </c>
      <c r="I34" s="57" t="s">
        <v>240</v>
      </c>
      <c r="J34" s="52" t="s">
        <v>275</v>
      </c>
    </row>
    <row r="35" spans="2:10" x14ac:dyDescent="0.45">
      <c r="B35" s="57" t="s">
        <v>259</v>
      </c>
      <c r="C35" s="52">
        <v>276.13</v>
      </c>
      <c r="I35" s="57" t="s">
        <v>241</v>
      </c>
      <c r="J35" s="52" t="s">
        <v>276</v>
      </c>
    </row>
    <row r="36" spans="2:10" x14ac:dyDescent="0.45">
      <c r="B36" s="57" t="s">
        <v>260</v>
      </c>
      <c r="C36" s="52">
        <v>321.94</v>
      </c>
      <c r="I36" s="57" t="s">
        <v>242</v>
      </c>
      <c r="J36" s="52" t="s">
        <v>277</v>
      </c>
    </row>
    <row r="37" spans="2:10" x14ac:dyDescent="0.45">
      <c r="B37" s="57" t="s">
        <v>261</v>
      </c>
      <c r="C37" s="52">
        <v>400.89</v>
      </c>
      <c r="I37" s="58" t="s">
        <v>243</v>
      </c>
      <c r="J37" s="54" t="s">
        <v>284</v>
      </c>
    </row>
    <row r="38" spans="2:10" x14ac:dyDescent="0.45">
      <c r="B38" s="57" t="s">
        <v>262</v>
      </c>
      <c r="C38" s="52">
        <v>450.47</v>
      </c>
    </row>
    <row r="39" spans="2:10" x14ac:dyDescent="0.45">
      <c r="B39" s="57" t="s">
        <v>263</v>
      </c>
      <c r="C39" s="52">
        <v>476</v>
      </c>
    </row>
    <row r="40" spans="2:10" x14ac:dyDescent="0.45">
      <c r="B40" s="57" t="s">
        <v>264</v>
      </c>
      <c r="C40" s="52">
        <v>500.4</v>
      </c>
    </row>
    <row r="41" spans="2:10" x14ac:dyDescent="0.45">
      <c r="B41" s="57" t="s">
        <v>265</v>
      </c>
      <c r="C41" s="52">
        <v>558.99</v>
      </c>
    </row>
    <row r="42" spans="2:10" x14ac:dyDescent="0.45">
      <c r="B42" s="57" t="s">
        <v>266</v>
      </c>
      <c r="C42" s="52">
        <v>606.21</v>
      </c>
    </row>
    <row r="43" spans="2:10" x14ac:dyDescent="0.45">
      <c r="B43" s="57" t="s">
        <v>267</v>
      </c>
      <c r="C43" s="52">
        <v>593.83000000000004</v>
      </c>
    </row>
    <row r="44" spans="2:10" x14ac:dyDescent="0.45">
      <c r="B44" s="57" t="s">
        <v>268</v>
      </c>
      <c r="C44" s="52">
        <v>600.70000000000005</v>
      </c>
    </row>
    <row r="45" spans="2:10" x14ac:dyDescent="0.45">
      <c r="B45" s="57" t="s">
        <v>269</v>
      </c>
      <c r="C45" s="52">
        <v>623.55999999999995</v>
      </c>
    </row>
    <row r="46" spans="2:10" x14ac:dyDescent="0.45">
      <c r="B46" s="57" t="s">
        <v>272</v>
      </c>
      <c r="C46" s="52">
        <v>659.93</v>
      </c>
    </row>
    <row r="47" spans="2:10" x14ac:dyDescent="0.45">
      <c r="B47" s="57" t="s">
        <v>273</v>
      </c>
      <c r="C47" s="52">
        <v>683.61</v>
      </c>
    </row>
    <row r="48" spans="2:10" x14ac:dyDescent="0.45">
      <c r="B48" s="57" t="s">
        <v>270</v>
      </c>
      <c r="C48" s="52">
        <v>671.48</v>
      </c>
    </row>
    <row r="49" spans="2:14" x14ac:dyDescent="0.45">
      <c r="B49" s="62" t="s">
        <v>271</v>
      </c>
      <c r="C49" s="63">
        <v>7909.2831660000002</v>
      </c>
    </row>
    <row r="51" spans="2:14" x14ac:dyDescent="0.45">
      <c r="B51" s="67" t="s">
        <v>365</v>
      </c>
    </row>
    <row r="52" spans="2:14" x14ac:dyDescent="0.45">
      <c r="B52" s="59" t="s">
        <v>282</v>
      </c>
      <c r="C52" s="60" t="s">
        <v>281</v>
      </c>
      <c r="D52" s="60" t="s">
        <v>289</v>
      </c>
      <c r="E52" s="60" t="s">
        <v>290</v>
      </c>
      <c r="F52" s="60" t="s">
        <v>291</v>
      </c>
      <c r="G52" s="70" t="s">
        <v>292</v>
      </c>
      <c r="H52" s="70" t="s">
        <v>293</v>
      </c>
      <c r="I52" s="60" t="s">
        <v>298</v>
      </c>
      <c r="J52" s="60" t="s">
        <v>294</v>
      </c>
      <c r="K52" s="70" t="s">
        <v>295</v>
      </c>
      <c r="L52" s="70" t="s">
        <v>296</v>
      </c>
      <c r="M52" s="70" t="s">
        <v>297</v>
      </c>
      <c r="N52" s="61" t="s">
        <v>299</v>
      </c>
    </row>
    <row r="53" spans="2:14" x14ac:dyDescent="0.45">
      <c r="B53" s="57" t="s">
        <v>283</v>
      </c>
      <c r="C53" s="49">
        <f>C48/C49</f>
        <v>8.4897706392220482E-2</v>
      </c>
      <c r="D53" s="49">
        <f>(SUM(C12:C15)+C17+C18)/6</f>
        <v>1376</v>
      </c>
      <c r="E53" s="49">
        <f>(SUM(D12:D15)+D17+D18)/6</f>
        <v>47.5</v>
      </c>
      <c r="F53" s="49">
        <f>SUM(E16:E18)/3</f>
        <v>1050.6666666666667</v>
      </c>
      <c r="G53" s="55">
        <f>SUM(F16:F18)/3</f>
        <v>19</v>
      </c>
      <c r="H53" s="55">
        <f>SUM(G16:G18)/3</f>
        <v>21.666666666666668</v>
      </c>
      <c r="I53" s="49">
        <f>SUM(G53:H53)</f>
        <v>40.666666666666671</v>
      </c>
      <c r="J53" s="71">
        <f>SUM(H16:H18)/3</f>
        <v>3.4715947983333333</v>
      </c>
      <c r="K53" s="55">
        <f>SUM(I16:I18)/3</f>
        <v>38</v>
      </c>
      <c r="L53" s="55">
        <f>SUM(J16:J18)/3</f>
        <v>60.666666666666664</v>
      </c>
      <c r="M53" s="55">
        <f>SUM(K16:K18)/3</f>
        <v>45.333333333333336</v>
      </c>
      <c r="N53" s="52">
        <f>SUM(K53:M53)/3</f>
        <v>48</v>
      </c>
    </row>
    <row r="54" spans="2:14" x14ac:dyDescent="0.45">
      <c r="B54" s="57" t="s">
        <v>274</v>
      </c>
      <c r="C54" s="49">
        <f>C47/C49</f>
        <v>8.643134727286865E-2</v>
      </c>
      <c r="D54" s="49">
        <f>SUM(C19:C20)/2</f>
        <v>1261</v>
      </c>
      <c r="E54" s="49">
        <f>SUM(D19:D20)/2</f>
        <v>119.5</v>
      </c>
      <c r="F54" s="49">
        <f>SUM(E19:E20)/2</f>
        <v>925</v>
      </c>
      <c r="G54" s="55">
        <f>SUM(F19:F20)/2</f>
        <v>17.5</v>
      </c>
      <c r="H54" s="55">
        <f>SUM(G19:G20)/2</f>
        <v>13</v>
      </c>
      <c r="I54" s="49">
        <f t="shared" ref="I54:I56" si="0">SUM(G54:H54)</f>
        <v>30.5</v>
      </c>
      <c r="J54" s="71">
        <f>SUM(H19:H20)/2</f>
        <v>4.7310061599999997</v>
      </c>
      <c r="K54" s="55">
        <f>SUM(I19:I20)/2</f>
        <v>63.5</v>
      </c>
      <c r="L54" s="55">
        <f>SUM(J19:J20)/2</f>
        <v>76</v>
      </c>
      <c r="M54" s="55">
        <f>SUM(K19:K20)/2</f>
        <v>63</v>
      </c>
      <c r="N54" s="52">
        <f t="shared" ref="N54:N58" si="1">SUM(K54:M54)/3</f>
        <v>67.5</v>
      </c>
    </row>
    <row r="55" spans="2:14" x14ac:dyDescent="0.45">
      <c r="B55" s="57" t="s">
        <v>275</v>
      </c>
      <c r="C55" s="49">
        <f>C46/C49</f>
        <v>8.3437397062337007E-2</v>
      </c>
      <c r="D55" s="49">
        <f t="shared" ref="D55:H56" si="2">C21</f>
        <v>1260</v>
      </c>
      <c r="E55" s="49">
        <f t="shared" si="2"/>
        <v>100</v>
      </c>
      <c r="F55" s="49">
        <f t="shared" si="2"/>
        <v>889</v>
      </c>
      <c r="G55" s="55">
        <f t="shared" si="2"/>
        <v>18</v>
      </c>
      <c r="H55" s="55">
        <f t="shared" si="2"/>
        <v>25</v>
      </c>
      <c r="I55" s="49">
        <f t="shared" si="0"/>
        <v>43</v>
      </c>
      <c r="J55" s="71">
        <f t="shared" ref="J55:M58" si="3">H21</f>
        <v>4.566735113</v>
      </c>
      <c r="K55" s="55">
        <f t="shared" si="3"/>
        <v>67</v>
      </c>
      <c r="L55" s="55">
        <f t="shared" si="3"/>
        <v>75</v>
      </c>
      <c r="M55" s="55">
        <f t="shared" si="3"/>
        <v>49</v>
      </c>
      <c r="N55" s="52">
        <f t="shared" si="1"/>
        <v>63.666666666666664</v>
      </c>
    </row>
    <row r="56" spans="2:14" x14ac:dyDescent="0.45">
      <c r="B56" s="57" t="s">
        <v>276</v>
      </c>
      <c r="C56" s="49">
        <f>C45/C49</f>
        <v>7.8839003094556798E-2</v>
      </c>
      <c r="D56" s="49">
        <f t="shared" si="2"/>
        <v>1248</v>
      </c>
      <c r="E56" s="49">
        <f t="shared" si="2"/>
        <v>102</v>
      </c>
      <c r="F56" s="49">
        <f t="shared" si="2"/>
        <v>833</v>
      </c>
      <c r="G56" s="55">
        <f t="shared" si="2"/>
        <v>20</v>
      </c>
      <c r="H56" s="55">
        <f t="shared" si="2"/>
        <v>33</v>
      </c>
      <c r="I56" s="49">
        <f t="shared" si="0"/>
        <v>53</v>
      </c>
      <c r="J56" s="71">
        <f t="shared" si="3"/>
        <v>4.7638603699999997</v>
      </c>
      <c r="K56" s="55">
        <f t="shared" si="3"/>
        <v>83</v>
      </c>
      <c r="L56" s="55">
        <f t="shared" si="3"/>
        <v>60</v>
      </c>
      <c r="M56" s="55">
        <f t="shared" si="3"/>
        <v>30</v>
      </c>
      <c r="N56" s="52">
        <f t="shared" si="1"/>
        <v>57.666666666666664</v>
      </c>
    </row>
    <row r="57" spans="2:14" x14ac:dyDescent="0.45">
      <c r="B57" s="57" t="s">
        <v>277</v>
      </c>
      <c r="C57" s="49">
        <f>SUM(C36:C44)/C49</f>
        <v>0.57014395683604979</v>
      </c>
      <c r="D57" s="49">
        <f t="shared" ref="D57:F58" si="4">C23</f>
        <v>1159</v>
      </c>
      <c r="E57" s="49">
        <f t="shared" si="4"/>
        <v>281</v>
      </c>
      <c r="F57" s="49">
        <f t="shared" si="4"/>
        <v>948</v>
      </c>
      <c r="G57" s="212">
        <v>17</v>
      </c>
      <c r="H57" s="212"/>
      <c r="I57" s="49">
        <v>17</v>
      </c>
      <c r="J57" s="49">
        <f t="shared" si="3"/>
        <v>1.4784394249999999</v>
      </c>
      <c r="K57" s="55">
        <f t="shared" si="3"/>
        <v>0</v>
      </c>
      <c r="L57" s="55">
        <f t="shared" si="3"/>
        <v>60</v>
      </c>
      <c r="M57" s="55">
        <f t="shared" si="3"/>
        <v>0</v>
      </c>
      <c r="N57" s="52">
        <f t="shared" si="1"/>
        <v>20</v>
      </c>
    </row>
    <row r="58" spans="2:14" x14ac:dyDescent="0.45">
      <c r="B58" s="58" t="s">
        <v>284</v>
      </c>
      <c r="C58" s="53">
        <f>SUM(C28:C35)/C49</f>
        <v>9.625058934196716E-2</v>
      </c>
      <c r="D58" s="53">
        <f t="shared" si="4"/>
        <v>1142</v>
      </c>
      <c r="E58" s="53">
        <f t="shared" si="4"/>
        <v>298</v>
      </c>
      <c r="F58" s="53">
        <f t="shared" si="4"/>
        <v>1175</v>
      </c>
      <c r="G58" s="213">
        <v>17</v>
      </c>
      <c r="H58" s="213"/>
      <c r="I58" s="53">
        <v>17</v>
      </c>
      <c r="J58" s="53">
        <f t="shared" si="3"/>
        <v>1.314168378</v>
      </c>
      <c r="K58" s="56">
        <f t="shared" si="3"/>
        <v>0</v>
      </c>
      <c r="L58" s="56">
        <f t="shared" si="3"/>
        <v>121</v>
      </c>
      <c r="M58" s="56">
        <f t="shared" si="3"/>
        <v>0</v>
      </c>
      <c r="N58" s="54">
        <f t="shared" si="1"/>
        <v>40.333333333333336</v>
      </c>
    </row>
  </sheetData>
  <mergeCells count="5">
    <mergeCell ref="A1:J7"/>
    <mergeCell ref="G57:H57"/>
    <mergeCell ref="G58:H58"/>
    <mergeCell ref="F23:G23"/>
    <mergeCell ref="F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2142-7352-4B34-AC9C-57038AB4B932}">
  <dimension ref="A1:P56"/>
  <sheetViews>
    <sheetView workbookViewId="0">
      <selection activeCell="J8" sqref="J8"/>
    </sheetView>
  </sheetViews>
  <sheetFormatPr defaultRowHeight="14.25" x14ac:dyDescent="0.45"/>
  <cols>
    <col min="2" max="2" width="12.19921875" customWidth="1"/>
    <col min="3" max="3" width="14.19921875" bestFit="1" customWidth="1"/>
    <col min="4" max="4" width="15.46484375" bestFit="1" customWidth="1"/>
    <col min="5" max="5" width="14.73046875" bestFit="1" customWidth="1"/>
    <col min="7" max="7" width="8.19921875" bestFit="1" customWidth="1"/>
  </cols>
  <sheetData>
    <row r="1" spans="1:16" ht="14.55" customHeight="1" x14ac:dyDescent="0.45">
      <c r="A1" s="218" t="s">
        <v>420</v>
      </c>
      <c r="B1" s="218"/>
      <c r="C1" s="218"/>
      <c r="D1" s="218"/>
      <c r="E1" s="218"/>
      <c r="F1" s="218"/>
      <c r="G1" s="218"/>
      <c r="H1" s="218"/>
      <c r="I1" s="218"/>
      <c r="J1" s="218"/>
      <c r="K1" s="218"/>
      <c r="L1" s="47"/>
      <c r="M1" s="47"/>
      <c r="N1" s="47"/>
      <c r="O1" s="47"/>
      <c r="P1" s="47"/>
    </row>
    <row r="2" spans="1:16" ht="14.55" customHeight="1" x14ac:dyDescent="0.45">
      <c r="A2" s="218"/>
      <c r="B2" s="218"/>
      <c r="C2" s="218"/>
      <c r="D2" s="218"/>
      <c r="E2" s="218"/>
      <c r="F2" s="218"/>
      <c r="G2" s="218"/>
      <c r="H2" s="218"/>
      <c r="I2" s="218"/>
      <c r="J2" s="218"/>
      <c r="K2" s="218"/>
      <c r="L2" s="47"/>
      <c r="M2" s="47"/>
      <c r="N2" s="47"/>
      <c r="O2" s="47"/>
      <c r="P2" s="47"/>
    </row>
    <row r="3" spans="1:16" x14ac:dyDescent="0.45">
      <c r="A3" s="218"/>
      <c r="B3" s="218"/>
      <c r="C3" s="218"/>
      <c r="D3" s="218"/>
      <c r="E3" s="218"/>
      <c r="F3" s="218"/>
      <c r="G3" s="218"/>
      <c r="H3" s="218"/>
      <c r="I3" s="218"/>
      <c r="J3" s="218"/>
      <c r="K3" s="218"/>
      <c r="L3" s="47"/>
      <c r="M3" s="47"/>
      <c r="N3" s="47"/>
      <c r="O3" s="47"/>
      <c r="P3" s="47"/>
    </row>
    <row r="6" spans="1:16" x14ac:dyDescent="0.45">
      <c r="B6" s="81" t="s">
        <v>361</v>
      </c>
    </row>
    <row r="7" spans="1:16" x14ac:dyDescent="0.45">
      <c r="B7" s="216" t="s">
        <v>210</v>
      </c>
      <c r="C7" s="79" t="s">
        <v>207</v>
      </c>
      <c r="D7" s="79" t="s">
        <v>208</v>
      </c>
      <c r="E7" s="79" t="s">
        <v>209</v>
      </c>
      <c r="F7" s="79" t="s">
        <v>205</v>
      </c>
      <c r="G7" s="43" t="s">
        <v>206</v>
      </c>
    </row>
    <row r="8" spans="1:16" x14ac:dyDescent="0.45">
      <c r="B8" s="217"/>
      <c r="C8" s="18" t="s">
        <v>213</v>
      </c>
      <c r="D8" s="18" t="s">
        <v>214</v>
      </c>
      <c r="E8" s="18" t="s">
        <v>215</v>
      </c>
      <c r="F8" s="18" t="s">
        <v>216</v>
      </c>
      <c r="G8" s="19" t="s">
        <v>216</v>
      </c>
    </row>
    <row r="9" spans="1:16" x14ac:dyDescent="0.45">
      <c r="B9" s="40" t="s">
        <v>310</v>
      </c>
      <c r="C9" s="3">
        <v>1.4999999999999999E-8</v>
      </c>
      <c r="D9" s="3">
        <v>4.0100000000000001E-10</v>
      </c>
      <c r="E9" s="3">
        <v>3.3999999999999999E-11</v>
      </c>
      <c r="F9" s="3">
        <v>7.4000000000000003E-6</v>
      </c>
      <c r="G9" s="37">
        <v>2.4E-8</v>
      </c>
    </row>
    <row r="10" spans="1:16" x14ac:dyDescent="0.45">
      <c r="B10" s="40" t="s">
        <v>311</v>
      </c>
      <c r="C10" s="3">
        <v>2.1899999999999999E-10</v>
      </c>
      <c r="D10" s="3">
        <v>5.0800000000000002E-12</v>
      </c>
      <c r="E10" s="3">
        <v>4.8199999999999997E-13</v>
      </c>
      <c r="F10" s="3"/>
      <c r="G10" s="37"/>
    </row>
    <row r="11" spans="1:16" x14ac:dyDescent="0.45">
      <c r="B11" s="40" t="s">
        <v>312</v>
      </c>
      <c r="C11" s="3">
        <v>3.0099999999999999E-10</v>
      </c>
      <c r="D11" s="3">
        <v>7.2100000000000002E-12</v>
      </c>
      <c r="E11" s="3">
        <v>6.5900000000000002E-13</v>
      </c>
      <c r="F11" s="3"/>
      <c r="G11" s="37"/>
    </row>
    <row r="12" spans="1:16" x14ac:dyDescent="0.45">
      <c r="B12" s="40" t="s">
        <v>301</v>
      </c>
      <c r="C12" s="3">
        <v>4.22E-11</v>
      </c>
      <c r="D12" s="3">
        <v>7.3500000000000008E-12</v>
      </c>
      <c r="E12" s="3">
        <v>6.3800000000000003E-14</v>
      </c>
      <c r="F12" s="3"/>
      <c r="G12" s="37"/>
    </row>
    <row r="13" spans="1:16" x14ac:dyDescent="0.45">
      <c r="B13" s="40" t="s">
        <v>313</v>
      </c>
      <c r="C13" s="3">
        <v>0</v>
      </c>
      <c r="D13" s="3">
        <v>0</v>
      </c>
      <c r="E13" s="3">
        <v>0</v>
      </c>
      <c r="F13" s="3"/>
      <c r="G13" s="37"/>
    </row>
    <row r="14" spans="1:16" x14ac:dyDescent="0.45">
      <c r="B14" s="40" t="s">
        <v>309</v>
      </c>
      <c r="C14" s="3">
        <v>7.9999999999999996E-7</v>
      </c>
      <c r="D14" s="3">
        <v>1.77E-8</v>
      </c>
      <c r="E14" s="3">
        <v>1.75E-9</v>
      </c>
      <c r="F14" s="3"/>
      <c r="G14" s="37"/>
    </row>
    <row r="15" spans="1:16" x14ac:dyDescent="0.45">
      <c r="B15" s="40" t="s">
        <v>314</v>
      </c>
      <c r="C15" s="3"/>
      <c r="D15" s="3"/>
      <c r="E15" s="3"/>
      <c r="F15" s="3"/>
      <c r="G15" s="37"/>
    </row>
    <row r="16" spans="1:16" x14ac:dyDescent="0.45">
      <c r="B16" s="40" t="s">
        <v>315</v>
      </c>
      <c r="C16" s="3">
        <v>5.9599999999999998E-8</v>
      </c>
      <c r="D16" s="3">
        <v>1.39E-9</v>
      </c>
      <c r="E16" s="3">
        <v>1.3100000000000001E-10</v>
      </c>
      <c r="F16" s="3"/>
      <c r="G16" s="37"/>
    </row>
    <row r="17" spans="2:7" x14ac:dyDescent="0.45">
      <c r="B17" s="40" t="s">
        <v>316</v>
      </c>
      <c r="C17" s="3">
        <v>1.74E-7</v>
      </c>
      <c r="D17" s="3">
        <v>6.1600000000000002E-9</v>
      </c>
      <c r="E17" s="3">
        <v>3.7699999999999999E-10</v>
      </c>
      <c r="F17" s="3">
        <v>2.9999999999999997E-8</v>
      </c>
      <c r="G17" s="37">
        <v>2.0000000000000001E-10</v>
      </c>
    </row>
    <row r="18" spans="2:7" x14ac:dyDescent="0.45">
      <c r="B18" s="40" t="s">
        <v>304</v>
      </c>
      <c r="C18" s="3">
        <v>2.2000000000000001E-6</v>
      </c>
      <c r="D18" s="3">
        <v>4.43E-8</v>
      </c>
      <c r="E18" s="3">
        <v>4.8300000000000001E-9</v>
      </c>
      <c r="F18" s="3">
        <v>1.4E-8</v>
      </c>
      <c r="G18" s="37">
        <v>1.0999999999999999E-10</v>
      </c>
    </row>
    <row r="19" spans="2:7" x14ac:dyDescent="0.45">
      <c r="B19" s="40" t="s">
        <v>317</v>
      </c>
      <c r="C19" s="3">
        <v>3.4999999999999998E-7</v>
      </c>
      <c r="D19" s="3">
        <v>1.09E-8</v>
      </c>
      <c r="E19" s="3">
        <v>7.5599999999999997E-10</v>
      </c>
      <c r="F19" s="3"/>
      <c r="G19" s="37"/>
    </row>
    <row r="20" spans="2:7" x14ac:dyDescent="0.45">
      <c r="B20" s="40" t="s">
        <v>318</v>
      </c>
      <c r="C20" s="3">
        <v>3.3700000000000001E-7</v>
      </c>
      <c r="D20" s="3">
        <v>8.1899999999999992E-9</v>
      </c>
      <c r="E20" s="3">
        <v>7.3600000000000004E-10</v>
      </c>
      <c r="F20" s="3"/>
      <c r="G20" s="37"/>
    </row>
    <row r="21" spans="2:7" x14ac:dyDescent="0.45">
      <c r="B21" s="40" t="s">
        <v>319</v>
      </c>
      <c r="C21" s="3">
        <v>3.4800000000000001E-8</v>
      </c>
      <c r="D21" s="3">
        <v>8.38E-10</v>
      </c>
      <c r="E21" s="3">
        <v>7.6299999999999998E-11</v>
      </c>
      <c r="F21" s="3"/>
      <c r="G21" s="37"/>
    </row>
    <row r="22" spans="2:7" x14ac:dyDescent="0.45">
      <c r="B22" s="40" t="s">
        <v>320</v>
      </c>
      <c r="C22" s="3">
        <v>5.8700000000000003E-8</v>
      </c>
      <c r="D22" s="3">
        <v>3.4400000000000001E-9</v>
      </c>
      <c r="E22" s="3">
        <v>1.26E-10</v>
      </c>
      <c r="F22" s="3">
        <v>8.9000000000000003E-10</v>
      </c>
      <c r="G22" s="37">
        <v>2.4E-9</v>
      </c>
    </row>
    <row r="23" spans="2:7" x14ac:dyDescent="0.45">
      <c r="B23" s="40" t="s">
        <v>321</v>
      </c>
      <c r="C23" s="3"/>
      <c r="D23" s="3"/>
      <c r="E23" s="3"/>
      <c r="F23" s="3"/>
      <c r="G23" s="37"/>
    </row>
    <row r="24" spans="2:7" x14ac:dyDescent="0.45">
      <c r="B24" s="40" t="s">
        <v>307</v>
      </c>
      <c r="C24" s="3">
        <v>1.6E-7</v>
      </c>
      <c r="D24" s="3">
        <v>5.7699999999999997E-9</v>
      </c>
      <c r="E24" s="3">
        <v>3.43E-10</v>
      </c>
      <c r="F24" s="3"/>
      <c r="G24" s="37"/>
    </row>
    <row r="25" spans="2:7" x14ac:dyDescent="0.45">
      <c r="B25" s="40" t="s">
        <v>323</v>
      </c>
      <c r="C25" s="3">
        <v>2.0099999999999998E-6</v>
      </c>
      <c r="D25" s="3">
        <v>4.2400000000000002E-8</v>
      </c>
      <c r="E25" s="3">
        <v>4.4100000000000003E-9</v>
      </c>
      <c r="F25" s="3">
        <v>4.0000000000000001E-10</v>
      </c>
      <c r="G25" s="37">
        <v>5.1E-10</v>
      </c>
    </row>
    <row r="26" spans="2:7" x14ac:dyDescent="0.45">
      <c r="B26" s="40" t="s">
        <v>322</v>
      </c>
      <c r="C26" s="3">
        <v>4.7600000000000003E-8</v>
      </c>
      <c r="D26" s="3">
        <v>5.38E-9</v>
      </c>
      <c r="E26" s="3">
        <v>8.7100000000000002E-11</v>
      </c>
      <c r="F26" s="3"/>
      <c r="G26" s="37"/>
    </row>
    <row r="27" spans="2:7" x14ac:dyDescent="0.45">
      <c r="B27" s="40" t="s">
        <v>324</v>
      </c>
      <c r="C27" s="3">
        <v>2.7099999999999999E-9</v>
      </c>
      <c r="D27" s="3">
        <v>1.0500000000000001E-9</v>
      </c>
      <c r="E27" s="3">
        <v>3.5899999999999998E-12</v>
      </c>
      <c r="F27" s="3">
        <v>1.6999999999999999E-11</v>
      </c>
      <c r="G27" s="37">
        <v>5.6999999999999997E-11</v>
      </c>
    </row>
    <row r="28" spans="2:7" x14ac:dyDescent="0.45">
      <c r="B28" s="40" t="s">
        <v>325</v>
      </c>
      <c r="C28" s="3">
        <v>9.6400000000000003E-8</v>
      </c>
      <c r="D28" s="3">
        <v>4.3899999999999999E-9</v>
      </c>
      <c r="E28" s="3">
        <v>2.02E-10</v>
      </c>
      <c r="F28" s="3">
        <v>3.9000000000000002E-9</v>
      </c>
      <c r="G28" s="37">
        <v>1.8E-10</v>
      </c>
    </row>
    <row r="29" spans="2:7" x14ac:dyDescent="0.45">
      <c r="B29" s="40" t="s">
        <v>347</v>
      </c>
      <c r="C29" s="3">
        <v>1.6899999999999999E-7</v>
      </c>
      <c r="D29" s="3">
        <v>4.6500000000000003E-9</v>
      </c>
      <c r="E29" s="3">
        <v>3.7000000000000001E-10</v>
      </c>
      <c r="F29" s="3">
        <v>1.7999999999999999E-8</v>
      </c>
      <c r="G29" s="37">
        <v>6E-9</v>
      </c>
    </row>
    <row r="30" spans="2:7" x14ac:dyDescent="0.45">
      <c r="B30" s="40" t="s">
        <v>303</v>
      </c>
      <c r="C30" s="3">
        <v>3.1800000000000002E-7</v>
      </c>
      <c r="D30" s="3">
        <v>8.6399999999999999E-9</v>
      </c>
      <c r="E30" s="3">
        <v>6.9399999999999998E-10</v>
      </c>
      <c r="F30" s="3">
        <v>2.7999999999999998E-9</v>
      </c>
      <c r="G30" s="37">
        <v>1.4000000000000001E-10</v>
      </c>
    </row>
    <row r="31" spans="2:7" x14ac:dyDescent="0.45">
      <c r="B31" s="40" t="s">
        <v>326</v>
      </c>
      <c r="C31" s="3">
        <v>1.1199999999999999E-8</v>
      </c>
      <c r="D31" s="3">
        <v>2.3400000000000002E-10</v>
      </c>
      <c r="E31" s="3">
        <v>2.4699999999999999E-11</v>
      </c>
      <c r="F31" s="3"/>
      <c r="G31" s="37"/>
    </row>
    <row r="32" spans="2:7" x14ac:dyDescent="0.45">
      <c r="B32" s="40" t="s">
        <v>327</v>
      </c>
      <c r="C32" s="3">
        <v>0</v>
      </c>
      <c r="D32" s="3">
        <v>0</v>
      </c>
      <c r="E32" s="3">
        <v>0</v>
      </c>
      <c r="F32" s="3"/>
      <c r="G32" s="37"/>
    </row>
    <row r="33" spans="2:7" x14ac:dyDescent="0.45">
      <c r="B33" s="40" t="s">
        <v>328</v>
      </c>
      <c r="C33" s="3">
        <v>5.1799999999999998E-11</v>
      </c>
      <c r="D33" s="3">
        <v>1.09E-12</v>
      </c>
      <c r="E33" s="3">
        <v>1.12E-13</v>
      </c>
      <c r="F33" s="3"/>
      <c r="G33" s="37"/>
    </row>
    <row r="34" spans="2:7" x14ac:dyDescent="0.45">
      <c r="B34" s="40" t="s">
        <v>305</v>
      </c>
      <c r="C34" s="3">
        <v>1.15E-10</v>
      </c>
      <c r="D34" s="3">
        <v>2.3900000000000001E-12</v>
      </c>
      <c r="E34" s="3">
        <v>2.49E-13</v>
      </c>
      <c r="F34" s="3"/>
      <c r="G34" s="37"/>
    </row>
    <row r="35" spans="2:7" x14ac:dyDescent="0.45">
      <c r="B35" s="40" t="s">
        <v>329</v>
      </c>
      <c r="C35" s="3">
        <v>2.2799999999999999E-10</v>
      </c>
      <c r="D35" s="3">
        <v>5.12E-12</v>
      </c>
      <c r="E35" s="3">
        <v>5.0299999999999998E-13</v>
      </c>
      <c r="F35" s="3"/>
      <c r="G35" s="37"/>
    </row>
    <row r="36" spans="2:7" x14ac:dyDescent="0.45">
      <c r="B36" s="40" t="s">
        <v>346</v>
      </c>
      <c r="C36" s="3">
        <v>2.13E-11</v>
      </c>
      <c r="D36" s="3">
        <v>4.4099999999999999E-13</v>
      </c>
      <c r="E36" s="3">
        <v>4.5899999999999999E-14</v>
      </c>
      <c r="F36" s="3"/>
      <c r="G36" s="37"/>
    </row>
    <row r="37" spans="2:7" x14ac:dyDescent="0.45">
      <c r="B37" s="40" t="s">
        <v>300</v>
      </c>
      <c r="C37" s="3">
        <v>5.6200000000000003E-14</v>
      </c>
      <c r="D37" s="3">
        <v>3.8000000000000002E-14</v>
      </c>
      <c r="E37" s="3">
        <v>8.3900000000000005E-17</v>
      </c>
      <c r="F37" s="3"/>
      <c r="G37" s="37"/>
    </row>
    <row r="38" spans="2:7" x14ac:dyDescent="0.45">
      <c r="B38" s="40" t="s">
        <v>330</v>
      </c>
      <c r="C38" s="3">
        <v>1.5800000000000001E-7</v>
      </c>
      <c r="D38" s="3">
        <v>4.01E-9</v>
      </c>
      <c r="E38" s="3">
        <v>3.4999999999999998E-10</v>
      </c>
      <c r="F38" s="3">
        <v>7.4000000000000003E-6</v>
      </c>
      <c r="G38" s="37">
        <v>9.9999999999999995E-8</v>
      </c>
    </row>
    <row r="39" spans="2:7" x14ac:dyDescent="0.45">
      <c r="B39" s="40" t="s">
        <v>344</v>
      </c>
      <c r="C39" s="3">
        <v>1.2299999999999999E-10</v>
      </c>
      <c r="D39" s="3">
        <v>1.9500000000000001E-11</v>
      </c>
      <c r="E39" s="3">
        <v>2.6800000000000002E-13</v>
      </c>
      <c r="F39" s="3">
        <v>2.6000000000000001E-6</v>
      </c>
      <c r="G39" s="37">
        <v>6.8999999999999996E-7</v>
      </c>
    </row>
    <row r="40" spans="2:7" x14ac:dyDescent="0.45">
      <c r="B40" s="40" t="s">
        <v>331</v>
      </c>
      <c r="C40" s="3">
        <v>0</v>
      </c>
      <c r="D40" s="3">
        <v>0</v>
      </c>
      <c r="E40" s="3">
        <v>0</v>
      </c>
      <c r="F40" s="3"/>
      <c r="G40" s="37"/>
    </row>
    <row r="41" spans="2:7" x14ac:dyDescent="0.45">
      <c r="B41" s="40" t="s">
        <v>302</v>
      </c>
      <c r="C41" s="3">
        <v>1.01E-9</v>
      </c>
      <c r="D41" s="3">
        <v>2.2200000000000002E-11</v>
      </c>
      <c r="E41" s="3">
        <v>2.23E-12</v>
      </c>
      <c r="F41" s="3"/>
      <c r="G41" s="37"/>
    </row>
    <row r="42" spans="2:7" x14ac:dyDescent="0.45">
      <c r="B42" s="40" t="s">
        <v>332</v>
      </c>
      <c r="C42" s="3">
        <v>7.3599999999999997E-8</v>
      </c>
      <c r="D42" s="3">
        <v>1.68E-9</v>
      </c>
      <c r="E42" s="3">
        <v>1.6100000000000001E-10</v>
      </c>
      <c r="F42" s="3"/>
      <c r="G42" s="37"/>
    </row>
    <row r="43" spans="2:7" x14ac:dyDescent="0.45">
      <c r="B43" s="40" t="s">
        <v>345</v>
      </c>
      <c r="C43" s="3">
        <v>8.2600000000000004E-10</v>
      </c>
      <c r="D43" s="3">
        <v>1.8399999999999999E-11</v>
      </c>
      <c r="E43" s="3">
        <v>1.8300000000000001E-12</v>
      </c>
      <c r="F43" s="3">
        <v>2.22E-7</v>
      </c>
      <c r="G43" s="37"/>
    </row>
    <row r="44" spans="2:7" x14ac:dyDescent="0.45">
      <c r="B44" s="40" t="s">
        <v>333</v>
      </c>
      <c r="C44" s="3"/>
      <c r="D44" s="3"/>
      <c r="E44" s="3"/>
      <c r="F44" s="3"/>
      <c r="G44" s="37"/>
    </row>
    <row r="45" spans="2:7" x14ac:dyDescent="0.45">
      <c r="B45" s="40" t="s">
        <v>334</v>
      </c>
      <c r="C45" s="3">
        <v>1.4600000000000001E-7</v>
      </c>
      <c r="D45" s="3">
        <v>3.5600000000000001E-9</v>
      </c>
      <c r="E45" s="3">
        <v>3.2200000000000003E-10</v>
      </c>
      <c r="F45" s="3">
        <v>1.0000000000000001E-5</v>
      </c>
      <c r="G45" s="37">
        <v>8.7999999999999994E-9</v>
      </c>
    </row>
    <row r="46" spans="2:7" x14ac:dyDescent="0.45">
      <c r="B46" s="40" t="s">
        <v>335</v>
      </c>
      <c r="C46" s="3">
        <v>1.2E-8</v>
      </c>
      <c r="D46" s="3">
        <v>6.6299999999999999E-10</v>
      </c>
      <c r="E46" s="3">
        <v>2.7E-11</v>
      </c>
      <c r="F46" s="3">
        <v>3.3E-10</v>
      </c>
      <c r="G46" s="37">
        <v>3.4000000000000001E-10</v>
      </c>
    </row>
    <row r="47" spans="2:7" x14ac:dyDescent="0.45">
      <c r="B47" s="40" t="s">
        <v>336</v>
      </c>
      <c r="C47" s="3">
        <v>8.0000000000000005E-9</v>
      </c>
      <c r="D47" s="3">
        <v>3.0900000000000002E-10</v>
      </c>
      <c r="E47" s="3">
        <v>1.8700000000000001E-11</v>
      </c>
      <c r="F47" s="3">
        <v>7.6999999999999995E-9</v>
      </c>
      <c r="G47" s="37">
        <v>3.3999999999999998E-9</v>
      </c>
    </row>
    <row r="48" spans="2:7" x14ac:dyDescent="0.45">
      <c r="B48" s="40" t="s">
        <v>308</v>
      </c>
      <c r="C48" s="3">
        <v>1.2299999999999999E-8</v>
      </c>
      <c r="D48" s="3">
        <v>3.0600000000000002E-9</v>
      </c>
      <c r="E48" s="3">
        <v>1.7900000000000001E-11</v>
      </c>
      <c r="F48" s="3"/>
      <c r="G48" s="37"/>
    </row>
    <row r="49" spans="2:7" x14ac:dyDescent="0.45">
      <c r="B49" s="40" t="s">
        <v>337</v>
      </c>
      <c r="C49" s="3">
        <v>1.39E-8</v>
      </c>
      <c r="D49" s="3">
        <v>2.86E-9</v>
      </c>
      <c r="E49" s="3">
        <v>2.25E-11</v>
      </c>
      <c r="F49" s="3"/>
      <c r="G49" s="37"/>
    </row>
    <row r="50" spans="2:7" x14ac:dyDescent="0.45">
      <c r="B50" s="40" t="s">
        <v>338</v>
      </c>
      <c r="C50" s="3">
        <v>5.2000000000000002E-6</v>
      </c>
      <c r="D50" s="3">
        <v>9.0299999999999995E-8</v>
      </c>
      <c r="E50" s="3">
        <v>1.14E-8</v>
      </c>
      <c r="F50" s="3"/>
      <c r="G50" s="37"/>
    </row>
    <row r="51" spans="2:7" x14ac:dyDescent="0.45">
      <c r="B51" s="40" t="s">
        <v>339</v>
      </c>
      <c r="C51" s="3">
        <v>3.1200000000000002E-6</v>
      </c>
      <c r="D51" s="3">
        <v>6.2099999999999994E-8</v>
      </c>
      <c r="E51" s="3">
        <v>6.8699999999999996E-9</v>
      </c>
      <c r="F51" s="3"/>
      <c r="G51" s="37"/>
    </row>
    <row r="52" spans="2:7" x14ac:dyDescent="0.45">
      <c r="B52" s="40" t="s">
        <v>306</v>
      </c>
      <c r="C52" s="3">
        <v>4.0799999999999999E-6</v>
      </c>
      <c r="D52" s="3">
        <v>8.4899999999999999E-8</v>
      </c>
      <c r="E52" s="3">
        <v>8.8499999999999998E-9</v>
      </c>
      <c r="F52" s="3"/>
      <c r="G52" s="37"/>
    </row>
    <row r="53" spans="2:7" x14ac:dyDescent="0.45">
      <c r="B53" s="40" t="s">
        <v>343</v>
      </c>
      <c r="C53" s="3">
        <v>0</v>
      </c>
      <c r="D53" s="3">
        <v>0</v>
      </c>
      <c r="E53" s="3">
        <v>0</v>
      </c>
      <c r="F53" s="3"/>
      <c r="G53" s="37"/>
    </row>
    <row r="54" spans="2:7" x14ac:dyDescent="0.45">
      <c r="B54" s="40" t="s">
        <v>340</v>
      </c>
      <c r="C54" s="3">
        <v>1.3799999999999999E-7</v>
      </c>
      <c r="D54" s="3">
        <v>4.0400000000000001E-9</v>
      </c>
      <c r="E54" s="3">
        <v>3.15E-10</v>
      </c>
      <c r="F54" s="3">
        <v>1.6999999999999999E-9</v>
      </c>
      <c r="G54" s="37">
        <v>7.5999999999999996E-10</v>
      </c>
    </row>
    <row r="55" spans="2:7" x14ac:dyDescent="0.45">
      <c r="B55" s="40" t="s">
        <v>341</v>
      </c>
      <c r="C55" s="3">
        <v>2.4900000000000001E-8</v>
      </c>
      <c r="D55" s="3">
        <v>1.9300000000000002E-9</v>
      </c>
      <c r="E55" s="3">
        <v>5.4499999999999999E-11</v>
      </c>
      <c r="F55" s="3">
        <v>6.2299999999999999E-12</v>
      </c>
      <c r="G55" s="37"/>
    </row>
    <row r="56" spans="2:7" x14ac:dyDescent="0.45">
      <c r="B56" s="41" t="s">
        <v>342</v>
      </c>
      <c r="C56" s="5">
        <v>9.3800000000000003E-9</v>
      </c>
      <c r="D56" s="5">
        <v>1.0600000000000001E-9</v>
      </c>
      <c r="E56" s="5">
        <v>2.0599999999999999E-11</v>
      </c>
      <c r="F56" s="5">
        <v>2.46E-12</v>
      </c>
      <c r="G56" s="38"/>
    </row>
  </sheetData>
  <sortState xmlns:xlrd2="http://schemas.microsoft.com/office/spreadsheetml/2017/richdata2" ref="B9:G56">
    <sortCondition ref="B9:B56"/>
  </sortState>
  <mergeCells count="2">
    <mergeCell ref="B7:B8"/>
    <mergeCell ref="A1:K3"/>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6170B-92A0-404D-B064-D0464ACFD98D}">
  <dimension ref="A1:AT351"/>
  <sheetViews>
    <sheetView topLeftCell="I101" zoomScale="70" zoomScaleNormal="70" workbookViewId="0">
      <selection activeCell="Y13" sqref="Y13:Y351"/>
    </sheetView>
  </sheetViews>
  <sheetFormatPr defaultColWidth="8.73046875" defaultRowHeight="14.25" x14ac:dyDescent="0.45"/>
  <cols>
    <col min="1" max="1" width="10.46484375" style="3" customWidth="1"/>
    <col min="2" max="2" width="8.73046875" style="3"/>
    <col min="3" max="3" width="17.265625" style="3" customWidth="1"/>
    <col min="4" max="4" width="16.73046875" style="3" customWidth="1"/>
    <col min="5" max="5" width="16.33203125" style="3" customWidth="1"/>
    <col min="6" max="6" width="11.796875" style="3" customWidth="1"/>
    <col min="7" max="7" width="12.46484375" style="3" bestFit="1" customWidth="1"/>
    <col min="8" max="8" width="11.796875" style="3" bestFit="1" customWidth="1"/>
    <col min="9" max="9" width="19.46484375" style="3" bestFit="1" customWidth="1"/>
    <col min="10" max="10" width="13" style="3" bestFit="1" customWidth="1"/>
    <col min="11" max="11" width="12" style="3" bestFit="1" customWidth="1"/>
    <col min="12" max="12" width="13" style="3" customWidth="1"/>
    <col min="13" max="13" width="10.46484375" style="3" bestFit="1" customWidth="1"/>
    <col min="14" max="14" width="12.33203125" style="3" bestFit="1" customWidth="1"/>
    <col min="15" max="15" width="13.46484375" style="3" bestFit="1" customWidth="1"/>
    <col min="16" max="16" width="14.59765625" style="3" bestFit="1" customWidth="1"/>
    <col min="17" max="17" width="15.59765625" style="3" bestFit="1" customWidth="1"/>
    <col min="18" max="18" width="14" style="3" bestFit="1" customWidth="1"/>
    <col min="19" max="19" width="15" style="3" bestFit="1" customWidth="1"/>
    <col min="20" max="24" width="15" style="3" customWidth="1"/>
    <col min="25" max="25" width="8.73046875" style="3"/>
    <col min="26" max="26" width="8.19921875" style="3" bestFit="1" customWidth="1"/>
    <col min="27" max="27" width="11.265625" style="3" bestFit="1" customWidth="1"/>
    <col min="28" max="28" width="10.265625" style="3" bestFit="1" customWidth="1"/>
    <col min="29" max="29" width="11.796875" style="3" bestFit="1" customWidth="1"/>
    <col min="30" max="30" width="12.46484375" style="3" bestFit="1" customWidth="1"/>
    <col min="31" max="31" width="11.796875" style="3" bestFit="1" customWidth="1"/>
    <col min="32" max="32" width="11.9296875" style="3" bestFit="1" customWidth="1"/>
    <col min="33" max="33" width="13" style="3" bestFit="1" customWidth="1"/>
    <col min="34" max="34" width="14" style="3" bestFit="1" customWidth="1"/>
    <col min="35" max="35" width="15" style="3" bestFit="1" customWidth="1"/>
    <col min="36" max="36" width="8.73046875" style="3"/>
    <col min="37" max="37" width="8.19921875" style="3" bestFit="1" customWidth="1"/>
    <col min="38" max="38" width="11.265625" style="3" bestFit="1" customWidth="1"/>
    <col min="39" max="39" width="6" style="3" bestFit="1" customWidth="1"/>
    <col min="40" max="40" width="11.796875" style="3" bestFit="1" customWidth="1"/>
    <col min="41" max="41" width="12.46484375" style="3" bestFit="1" customWidth="1"/>
    <col min="42" max="42" width="11.796875" style="3" bestFit="1" customWidth="1"/>
    <col min="43" max="43" width="11.9296875" style="3" bestFit="1" customWidth="1"/>
    <col min="44" max="44" width="13" style="3" bestFit="1" customWidth="1"/>
    <col min="45" max="45" width="14" style="3" bestFit="1" customWidth="1"/>
    <col min="46" max="46" width="15" style="3" bestFit="1" customWidth="1"/>
    <col min="47" max="16384" width="8.73046875" style="3"/>
  </cols>
  <sheetData>
    <row r="1" spans="1:46" ht="14.55" customHeight="1" x14ac:dyDescent="0.45">
      <c r="A1" s="219" t="s">
        <v>416</v>
      </c>
      <c r="B1" s="219"/>
      <c r="C1" s="219"/>
      <c r="D1" s="219"/>
      <c r="E1" s="219"/>
      <c r="F1" s="219"/>
      <c r="G1" s="219"/>
      <c r="H1" s="219"/>
      <c r="I1" s="219"/>
      <c r="J1" s="219"/>
      <c r="K1" s="219"/>
      <c r="L1" s="219"/>
      <c r="M1" s="219"/>
      <c r="N1" s="219"/>
      <c r="O1" s="219"/>
      <c r="P1" s="219"/>
      <c r="Q1" s="154"/>
      <c r="R1" s="154"/>
      <c r="S1" s="154"/>
      <c r="T1" s="154"/>
      <c r="U1" s="154"/>
      <c r="V1" s="154"/>
      <c r="W1" s="154"/>
    </row>
    <row r="2" spans="1:46" x14ac:dyDescent="0.45">
      <c r="A2" s="219"/>
      <c r="B2" s="219"/>
      <c r="C2" s="219"/>
      <c r="D2" s="219"/>
      <c r="E2" s="219"/>
      <c r="F2" s="219"/>
      <c r="G2" s="219"/>
      <c r="H2" s="219"/>
      <c r="I2" s="219"/>
      <c r="J2" s="219"/>
      <c r="K2" s="219"/>
      <c r="L2" s="219"/>
      <c r="M2" s="219"/>
      <c r="N2" s="219"/>
      <c r="O2" s="219"/>
      <c r="P2" s="219"/>
      <c r="Q2" s="154"/>
      <c r="R2" s="154"/>
      <c r="S2" s="154"/>
      <c r="T2" s="154"/>
      <c r="U2" s="154"/>
      <c r="V2" s="154"/>
      <c r="W2" s="154"/>
    </row>
    <row r="3" spans="1:46" x14ac:dyDescent="0.45">
      <c r="A3" s="219"/>
      <c r="B3" s="219"/>
      <c r="C3" s="219"/>
      <c r="D3" s="219"/>
      <c r="E3" s="219"/>
      <c r="F3" s="219"/>
      <c r="G3" s="219"/>
      <c r="H3" s="219"/>
      <c r="I3" s="219"/>
      <c r="J3" s="219"/>
      <c r="K3" s="219"/>
      <c r="L3" s="219"/>
      <c r="M3" s="219"/>
      <c r="N3" s="219"/>
      <c r="O3" s="219"/>
      <c r="P3" s="219"/>
      <c r="Q3" s="154"/>
      <c r="R3" s="154"/>
      <c r="S3" s="154"/>
      <c r="T3" s="154"/>
      <c r="U3" s="154"/>
      <c r="V3" s="154"/>
      <c r="W3" s="154"/>
    </row>
    <row r="4" spans="1:46" ht="14.55" customHeight="1" x14ac:dyDescent="0.45">
      <c r="A4" s="219"/>
      <c r="B4" s="219"/>
      <c r="C4" s="219"/>
      <c r="D4" s="219"/>
      <c r="E4" s="219"/>
      <c r="F4" s="219"/>
      <c r="G4" s="219"/>
      <c r="H4" s="219"/>
      <c r="I4" s="219"/>
      <c r="J4" s="219"/>
      <c r="K4" s="219"/>
      <c r="L4" s="219"/>
      <c r="M4" s="219"/>
      <c r="N4" s="219"/>
      <c r="O4" s="219"/>
      <c r="P4" s="219"/>
      <c r="Q4" s="154"/>
      <c r="R4" s="154"/>
      <c r="S4" s="154"/>
      <c r="T4" s="154"/>
      <c r="U4" s="154"/>
      <c r="V4" s="154"/>
      <c r="W4" s="154"/>
    </row>
    <row r="5" spans="1:46" ht="16.5" customHeight="1" x14ac:dyDescent="0.45">
      <c r="A5" s="219"/>
      <c r="B5" s="219"/>
      <c r="C5" s="219"/>
      <c r="D5" s="219"/>
      <c r="E5" s="219"/>
      <c r="F5" s="219"/>
      <c r="G5" s="219"/>
      <c r="H5" s="219"/>
      <c r="I5" s="219"/>
      <c r="J5" s="219"/>
      <c r="K5" s="219"/>
      <c r="L5" s="219"/>
      <c r="M5" s="219"/>
      <c r="N5" s="219"/>
      <c r="O5" s="219"/>
      <c r="P5" s="219"/>
      <c r="Q5" s="154"/>
      <c r="R5" s="154"/>
      <c r="S5" s="154"/>
      <c r="T5" s="154"/>
      <c r="U5" s="154"/>
      <c r="V5" s="154"/>
      <c r="W5" s="154"/>
    </row>
    <row r="6" spans="1:46" ht="20" customHeight="1" x14ac:dyDescent="0.45">
      <c r="A6" s="219"/>
      <c r="B6" s="219"/>
      <c r="C6" s="219"/>
      <c r="D6" s="219"/>
      <c r="E6" s="219"/>
      <c r="F6" s="219"/>
      <c r="G6" s="219"/>
      <c r="H6" s="219"/>
      <c r="I6" s="219"/>
      <c r="J6" s="219"/>
      <c r="K6" s="219"/>
      <c r="L6" s="219"/>
      <c r="M6" s="219"/>
      <c r="N6" s="219"/>
      <c r="O6" s="219"/>
      <c r="P6" s="219"/>
      <c r="Q6" s="154"/>
      <c r="R6" s="154"/>
      <c r="S6" s="154"/>
      <c r="T6" s="154"/>
      <c r="U6" s="154"/>
      <c r="V6" s="154"/>
      <c r="W6" s="154"/>
    </row>
    <row r="7" spans="1:46" ht="20" customHeight="1" x14ac:dyDescent="0.45">
      <c r="A7" s="219"/>
      <c r="B7" s="219"/>
      <c r="C7" s="219"/>
      <c r="D7" s="219"/>
      <c r="E7" s="219"/>
      <c r="F7" s="219"/>
      <c r="G7" s="219"/>
      <c r="H7" s="219"/>
      <c r="I7" s="219"/>
      <c r="J7" s="219"/>
      <c r="K7" s="219"/>
      <c r="L7" s="219"/>
      <c r="M7" s="219"/>
      <c r="N7" s="219"/>
      <c r="O7" s="219"/>
      <c r="P7" s="219"/>
      <c r="Q7" s="169"/>
      <c r="R7" s="169"/>
      <c r="S7" s="169"/>
      <c r="T7" s="169"/>
      <c r="U7" s="169"/>
      <c r="V7" s="169"/>
      <c r="W7" s="169"/>
    </row>
    <row r="8" spans="1:46" ht="20" customHeight="1" x14ac:dyDescent="0.45">
      <c r="A8" s="219"/>
      <c r="B8" s="219"/>
      <c r="C8" s="219"/>
      <c r="D8" s="219"/>
      <c r="E8" s="219"/>
      <c r="F8" s="219"/>
      <c r="G8" s="219"/>
      <c r="H8" s="219"/>
      <c r="I8" s="219"/>
      <c r="J8" s="219"/>
      <c r="K8" s="219"/>
      <c r="L8" s="219"/>
      <c r="M8" s="219"/>
      <c r="N8" s="219"/>
      <c r="O8" s="219"/>
      <c r="P8" s="219"/>
      <c r="Q8" s="169"/>
      <c r="R8" s="169"/>
      <c r="S8" s="169"/>
      <c r="T8" s="169"/>
      <c r="U8" s="169"/>
      <c r="V8" s="169"/>
      <c r="W8" s="169"/>
    </row>
    <row r="9" spans="1:46" ht="17" customHeight="1" x14ac:dyDescent="0.45">
      <c r="A9" s="16"/>
      <c r="B9" s="16"/>
      <c r="C9" s="16"/>
      <c r="D9" s="16"/>
      <c r="E9" s="16"/>
      <c r="F9" s="16"/>
      <c r="G9" s="16"/>
      <c r="H9" s="16"/>
      <c r="I9" s="16"/>
      <c r="J9" s="16"/>
      <c r="K9" s="16"/>
      <c r="L9" s="16"/>
      <c r="M9" s="16"/>
      <c r="N9" s="16"/>
      <c r="O9" s="16"/>
      <c r="P9" s="16"/>
      <c r="Q9" s="16"/>
      <c r="R9" s="16"/>
      <c r="S9" s="16"/>
      <c r="T9" s="16"/>
    </row>
    <row r="10" spans="1:46" s="137" customFormat="1" x14ac:dyDescent="0.45">
      <c r="B10" s="137" t="s">
        <v>360</v>
      </c>
      <c r="G10" s="137" t="s">
        <v>359</v>
      </c>
      <c r="Z10" s="137" t="s">
        <v>358</v>
      </c>
      <c r="AK10" s="137" t="s">
        <v>357</v>
      </c>
    </row>
    <row r="11" spans="1:46" s="8" customFormat="1" x14ac:dyDescent="0.45">
      <c r="B11" s="223" t="s">
        <v>0</v>
      </c>
      <c r="C11" s="203" t="s">
        <v>196</v>
      </c>
      <c r="D11" s="205"/>
      <c r="E11" s="223" t="s">
        <v>195</v>
      </c>
      <c r="G11" s="223" t="s">
        <v>0</v>
      </c>
      <c r="H11" s="216" t="s">
        <v>167</v>
      </c>
      <c r="I11" s="225" t="s">
        <v>168</v>
      </c>
      <c r="J11" s="227" t="s">
        <v>169</v>
      </c>
      <c r="K11" s="220" t="s">
        <v>199</v>
      </c>
      <c r="L11" s="221"/>
      <c r="M11" s="221"/>
      <c r="N11" s="221"/>
      <c r="O11" s="221"/>
      <c r="P11" s="221"/>
      <c r="Q11" s="222"/>
      <c r="R11" s="229" t="s">
        <v>166</v>
      </c>
      <c r="S11" s="230"/>
      <c r="T11" s="230"/>
      <c r="U11" s="230"/>
      <c r="V11" s="230"/>
      <c r="W11" s="230"/>
      <c r="X11" s="231"/>
      <c r="Z11" s="223" t="s">
        <v>0</v>
      </c>
      <c r="AA11" s="225" t="s">
        <v>167</v>
      </c>
      <c r="AB11" s="225" t="s">
        <v>168</v>
      </c>
      <c r="AC11" s="229" t="s">
        <v>166</v>
      </c>
      <c r="AD11" s="230"/>
      <c r="AE11" s="230"/>
      <c r="AF11" s="230"/>
      <c r="AG11" s="230"/>
      <c r="AH11" s="230"/>
      <c r="AI11" s="231"/>
      <c r="AK11" s="223" t="s">
        <v>0</v>
      </c>
      <c r="AL11" s="225" t="s">
        <v>167</v>
      </c>
      <c r="AM11" s="225" t="s">
        <v>168</v>
      </c>
      <c r="AN11" s="229" t="s">
        <v>166</v>
      </c>
      <c r="AO11" s="230"/>
      <c r="AP11" s="230"/>
      <c r="AQ11" s="230"/>
      <c r="AR11" s="230"/>
      <c r="AS11" s="230"/>
      <c r="AT11" s="231"/>
    </row>
    <row r="12" spans="1:46" s="8" customFormat="1" x14ac:dyDescent="0.45">
      <c r="B12" s="224"/>
      <c r="C12" s="30" t="s">
        <v>197</v>
      </c>
      <c r="D12" s="44" t="s">
        <v>198</v>
      </c>
      <c r="E12" s="224"/>
      <c r="G12" s="224"/>
      <c r="H12" s="217"/>
      <c r="I12" s="226"/>
      <c r="J12" s="228"/>
      <c r="K12" s="30" t="s">
        <v>170</v>
      </c>
      <c r="L12" s="80" t="s">
        <v>171</v>
      </c>
      <c r="M12" s="80" t="s">
        <v>172</v>
      </c>
      <c r="N12" s="80" t="s">
        <v>173</v>
      </c>
      <c r="O12" s="80" t="s">
        <v>174</v>
      </c>
      <c r="P12" s="80" t="s">
        <v>175</v>
      </c>
      <c r="Q12" s="44" t="s">
        <v>176</v>
      </c>
      <c r="R12" s="30" t="s">
        <v>170</v>
      </c>
      <c r="S12" s="80" t="s">
        <v>171</v>
      </c>
      <c r="T12" s="80" t="s">
        <v>172</v>
      </c>
      <c r="U12" s="80" t="s">
        <v>173</v>
      </c>
      <c r="V12" s="80" t="s">
        <v>174</v>
      </c>
      <c r="W12" s="80" t="s">
        <v>175</v>
      </c>
      <c r="X12" s="44" t="s">
        <v>176</v>
      </c>
      <c r="Z12" s="224"/>
      <c r="AA12" s="226"/>
      <c r="AB12" s="226"/>
      <c r="AC12" s="30" t="s">
        <v>170</v>
      </c>
      <c r="AD12" s="80" t="s">
        <v>171</v>
      </c>
      <c r="AE12" s="80" t="s">
        <v>172</v>
      </c>
      <c r="AF12" s="80" t="s">
        <v>173</v>
      </c>
      <c r="AG12" s="80" t="s">
        <v>174</v>
      </c>
      <c r="AH12" s="80" t="s">
        <v>175</v>
      </c>
      <c r="AI12" s="44" t="s">
        <v>176</v>
      </c>
      <c r="AK12" s="224"/>
      <c r="AL12" s="226"/>
      <c r="AM12" s="226"/>
      <c r="AN12" s="30" t="s">
        <v>170</v>
      </c>
      <c r="AO12" s="80" t="s">
        <v>171</v>
      </c>
      <c r="AP12" s="80" t="s">
        <v>172</v>
      </c>
      <c r="AQ12" s="80" t="s">
        <v>173</v>
      </c>
      <c r="AR12" s="80" t="s">
        <v>174</v>
      </c>
      <c r="AS12" s="80" t="s">
        <v>175</v>
      </c>
      <c r="AT12" s="44" t="s">
        <v>176</v>
      </c>
    </row>
    <row r="13" spans="1:46" x14ac:dyDescent="0.45">
      <c r="B13" s="25" t="s">
        <v>33</v>
      </c>
      <c r="C13" s="17">
        <v>8.1775616841350984E-15</v>
      </c>
      <c r="D13" s="17">
        <v>8.5614192547341956E-17</v>
      </c>
      <c r="E13" s="23">
        <f>(C13-D13)/D13</f>
        <v>94.51642596656113</v>
      </c>
      <c r="G13" s="25" t="s">
        <v>33</v>
      </c>
      <c r="H13" s="17" t="s">
        <v>177</v>
      </c>
      <c r="I13" s="17" t="s">
        <v>200</v>
      </c>
      <c r="J13" s="144" t="s">
        <v>178</v>
      </c>
      <c r="K13" s="17">
        <v>6.2821079838468237E-17</v>
      </c>
      <c r="L13" s="17">
        <v>6.2824328027650633E-17</v>
      </c>
      <c r="M13" s="17">
        <v>6.2824328027650633E-17</v>
      </c>
      <c r="N13" s="17">
        <v>6.2824328027650633E-17</v>
      </c>
      <c r="O13" s="17">
        <v>6.2824328027650633E-17</v>
      </c>
      <c r="P13" s="17">
        <v>6.2824328027650633E-17</v>
      </c>
      <c r="Q13" s="17">
        <v>6.2824328027650633E-17</v>
      </c>
      <c r="R13" s="17">
        <v>1.5679321680243314E-3</v>
      </c>
      <c r="S13" s="17">
        <v>1.5680167768905204E-4</v>
      </c>
      <c r="T13" s="17">
        <v>1.5680160692285927E-5</v>
      </c>
      <c r="U13" s="17">
        <v>1.5680160692285926E-6</v>
      </c>
      <c r="V13" s="17">
        <v>1.568016134687294E-7</v>
      </c>
      <c r="W13" s="17">
        <v>1.568016828903697E-8</v>
      </c>
      <c r="X13" s="23">
        <v>1.5680237720922716E-9</v>
      </c>
      <c r="Y13" s="3" t="str">
        <f>IF(X13&gt;R13, X13-R13, "")</f>
        <v/>
      </c>
      <c r="Z13" s="25" t="s">
        <v>33</v>
      </c>
      <c r="AA13" s="17" t="s">
        <v>177</v>
      </c>
      <c r="AB13" s="17" t="s">
        <v>178</v>
      </c>
      <c r="AC13" s="17">
        <v>1.5679321680243314E-3</v>
      </c>
      <c r="AD13" s="17">
        <v>1.5680167768905204E-4</v>
      </c>
      <c r="AE13" s="17">
        <v>1.5680160692285927E-5</v>
      </c>
      <c r="AF13" s="17">
        <v>1.5680160692285926E-6</v>
      </c>
      <c r="AG13" s="17">
        <v>1.568016134687294E-7</v>
      </c>
      <c r="AH13" s="17">
        <v>1.568016828903697E-8</v>
      </c>
      <c r="AI13" s="23">
        <v>1.5680237720922716E-9</v>
      </c>
      <c r="AK13" s="25" t="s">
        <v>33</v>
      </c>
      <c r="AL13" s="17" t="s">
        <v>177</v>
      </c>
      <c r="AM13" s="17" t="s">
        <v>179</v>
      </c>
      <c r="AN13" s="17">
        <v>1.5545370470307625E-3</v>
      </c>
      <c r="AO13" s="17">
        <v>1.554620933068488E-4</v>
      </c>
      <c r="AP13" s="17">
        <v>1.5546202314522411E-5</v>
      </c>
      <c r="AQ13" s="17">
        <v>1.5546202314522412E-6</v>
      </c>
      <c r="AR13" s="17">
        <v>1.5546202963517174E-7</v>
      </c>
      <c r="AS13" s="17">
        <v>1.5546209846373068E-8</v>
      </c>
      <c r="AT13" s="23">
        <v>1.5546278685089973E-9</v>
      </c>
    </row>
    <row r="14" spans="1:46" x14ac:dyDescent="0.45">
      <c r="B14" s="25" t="s">
        <v>34</v>
      </c>
      <c r="C14" s="17">
        <v>1.645009941320319E-14</v>
      </c>
      <c r="D14" s="17">
        <v>1.9959476717549209E-16</v>
      </c>
      <c r="E14" s="23">
        <f t="shared" ref="E14:E77" si="0">(C14-D14)/D14</f>
        <v>81.417488424130738</v>
      </c>
      <c r="G14" s="25" t="s">
        <v>34</v>
      </c>
      <c r="H14" s="17" t="s">
        <v>177</v>
      </c>
      <c r="I14" s="17" t="s">
        <v>200</v>
      </c>
      <c r="J14" s="144" t="s">
        <v>178</v>
      </c>
      <c r="K14" s="17">
        <v>4.6683088909402494E-15</v>
      </c>
      <c r="L14" s="17">
        <v>4.4627610293716848E-14</v>
      </c>
      <c r="M14" s="17">
        <v>2.9535009237997121E-13</v>
      </c>
      <c r="N14" s="17">
        <v>4.6452780130256358E-13</v>
      </c>
      <c r="O14" s="17">
        <v>4.6454688468196751E-13</v>
      </c>
      <c r="P14" s="17">
        <v>4.6454688468196751E-13</v>
      </c>
      <c r="Q14" s="17">
        <v>4.6454688468196751E-13</v>
      </c>
      <c r="R14" s="17">
        <v>0.11651489753439552</v>
      </c>
      <c r="S14" s="17">
        <v>0.11138494250552343</v>
      </c>
      <c r="T14" s="17">
        <v>7.3715661661532719E-2</v>
      </c>
      <c r="U14" s="17">
        <v>1.1594028617787432E-2</v>
      </c>
      <c r="V14" s="17">
        <v>1.159450539891883E-3</v>
      </c>
      <c r="W14" s="17">
        <v>1.1594510532217942E-4</v>
      </c>
      <c r="X14" s="23">
        <v>1.1594561872784938E-5</v>
      </c>
      <c r="Y14" s="3" t="str">
        <f t="shared" ref="Y14:Y77" si="1">IF(X14&gt;R14, X14-R14, "")</f>
        <v/>
      </c>
      <c r="Z14" s="25" t="s">
        <v>34</v>
      </c>
      <c r="AA14" s="17" t="s">
        <v>177</v>
      </c>
      <c r="AB14" s="17" t="s">
        <v>178</v>
      </c>
      <c r="AC14" s="17">
        <v>0.11651489753439552</v>
      </c>
      <c r="AD14" s="17">
        <v>0.11138494250552343</v>
      </c>
      <c r="AE14" s="17">
        <v>7.3715661661532719E-2</v>
      </c>
      <c r="AF14" s="17">
        <v>1.1594028617787432E-2</v>
      </c>
      <c r="AG14" s="17">
        <v>1.159450539891883E-3</v>
      </c>
      <c r="AH14" s="17">
        <v>1.1594510532217942E-4</v>
      </c>
      <c r="AI14" s="23">
        <v>1.1594561872784938E-5</v>
      </c>
      <c r="AK14" s="25" t="s">
        <v>34</v>
      </c>
      <c r="AL14" s="17" t="s">
        <v>177</v>
      </c>
      <c r="AM14" s="17" t="s">
        <v>179</v>
      </c>
      <c r="AN14" s="17">
        <v>0.11639313539962985</v>
      </c>
      <c r="AO14" s="17">
        <v>0.11126854135281913</v>
      </c>
      <c r="AP14" s="17">
        <v>7.3638626222121015E-2</v>
      </c>
      <c r="AQ14" s="17">
        <v>1.1581912453203246E-2</v>
      </c>
      <c r="AR14" s="17">
        <v>1.1582388736081724E-3</v>
      </c>
      <c r="AS14" s="17">
        <v>1.1582393864016358E-4</v>
      </c>
      <c r="AT14" s="23">
        <v>1.1582445150930671E-5</v>
      </c>
    </row>
    <row r="15" spans="1:46" x14ac:dyDescent="0.45">
      <c r="B15" s="25" t="s">
        <v>35</v>
      </c>
      <c r="C15" s="17">
        <v>1.2203683746888727E-12</v>
      </c>
      <c r="D15" s="17">
        <v>1.5114612468768105E-14</v>
      </c>
      <c r="E15" s="23">
        <f t="shared" si="0"/>
        <v>79.740963568240076</v>
      </c>
      <c r="G15" s="25" t="s">
        <v>35</v>
      </c>
      <c r="H15" s="17" t="s">
        <v>177</v>
      </c>
      <c r="I15" s="17" t="s">
        <v>200</v>
      </c>
      <c r="J15" s="144" t="s">
        <v>178</v>
      </c>
      <c r="K15" s="17">
        <v>6.5678129393918204E-14</v>
      </c>
      <c r="L15" s="17">
        <v>6.5673400807969429E-13</v>
      </c>
      <c r="M15" s="17">
        <v>6.5626139907955771E-12</v>
      </c>
      <c r="N15" s="17">
        <v>6.515601669745469E-11</v>
      </c>
      <c r="O15" s="17">
        <v>6.0693731546875075E-10</v>
      </c>
      <c r="P15" s="17">
        <v>3.276147694085639E-9</v>
      </c>
      <c r="Q15" s="17">
        <v>4.1049154643104865E-9</v>
      </c>
      <c r="R15" s="17">
        <v>1.6392403963315836</v>
      </c>
      <c r="S15" s="17">
        <v>1.6391260757620623</v>
      </c>
      <c r="T15" s="17">
        <v>1.6379457634919428</v>
      </c>
      <c r="U15" s="17">
        <v>1.6262120805107483</v>
      </c>
      <c r="V15" s="17">
        <v>1.5148391288481919</v>
      </c>
      <c r="W15" s="17">
        <v>0.81768558129891511</v>
      </c>
      <c r="X15" s="23">
        <v>0.1024540211179833</v>
      </c>
      <c r="Y15" s="3" t="str">
        <f t="shared" si="1"/>
        <v/>
      </c>
      <c r="Z15" s="25" t="s">
        <v>35</v>
      </c>
      <c r="AA15" s="17" t="s">
        <v>177</v>
      </c>
      <c r="AB15" s="17" t="s">
        <v>178</v>
      </c>
      <c r="AC15" s="17">
        <v>1.6392403963315836</v>
      </c>
      <c r="AD15" s="17">
        <v>1.6391260757620623</v>
      </c>
      <c r="AE15" s="17">
        <v>1.6379457634919428</v>
      </c>
      <c r="AF15" s="17">
        <v>1.6262120805107483</v>
      </c>
      <c r="AG15" s="17">
        <v>1.5148391288481919</v>
      </c>
      <c r="AH15" s="17">
        <v>0.81768558129891511</v>
      </c>
      <c r="AI15" s="23">
        <v>0.1024540211179833</v>
      </c>
      <c r="AK15" s="25" t="s">
        <v>35</v>
      </c>
      <c r="AL15" s="17" t="s">
        <v>177</v>
      </c>
      <c r="AM15" s="17" t="s">
        <v>179</v>
      </c>
      <c r="AN15" s="17">
        <v>1.6393883670267042</v>
      </c>
      <c r="AO15" s="17">
        <v>1.6392740361377112</v>
      </c>
      <c r="AP15" s="17">
        <v>1.6380936173233493</v>
      </c>
      <c r="AQ15" s="17">
        <v>1.6263588751678988</v>
      </c>
      <c r="AR15" s="17">
        <v>1.5149758701092011</v>
      </c>
      <c r="AS15" s="17">
        <v>0.81775939201278325</v>
      </c>
      <c r="AT15" s="23">
        <v>0.10246326942150037</v>
      </c>
    </row>
    <row r="16" spans="1:46" x14ac:dyDescent="0.45">
      <c r="B16" s="25" t="s">
        <v>36</v>
      </c>
      <c r="C16" s="17">
        <v>2.1908102193776978E-15</v>
      </c>
      <c r="D16" s="17">
        <v>2.2992151260857052E-17</v>
      </c>
      <c r="E16" s="23">
        <f t="shared" si="0"/>
        <v>94.285134240893711</v>
      </c>
      <c r="G16" s="25" t="s">
        <v>36</v>
      </c>
      <c r="H16" s="17" t="s">
        <v>177</v>
      </c>
      <c r="I16" s="17" t="s">
        <v>200</v>
      </c>
      <c r="J16" s="144" t="s">
        <v>178</v>
      </c>
      <c r="K16" s="17">
        <v>1.4148040613347512E-16</v>
      </c>
      <c r="L16" s="17">
        <v>1.5639573648757287E-16</v>
      </c>
      <c r="M16" s="17">
        <v>1.5639573649730717E-16</v>
      </c>
      <c r="N16" s="17">
        <v>1.5639573649730717E-16</v>
      </c>
      <c r="O16" s="17">
        <v>1.5639573649730717E-16</v>
      </c>
      <c r="P16" s="17">
        <v>1.5639573649730717E-16</v>
      </c>
      <c r="Q16" s="17">
        <v>1.5639573649730717E-16</v>
      </c>
      <c r="R16" s="17">
        <v>3.5311662978767329E-3</v>
      </c>
      <c r="S16" s="17">
        <v>3.9034422865411391E-4</v>
      </c>
      <c r="T16" s="17">
        <v>3.9034405251208695E-5</v>
      </c>
      <c r="U16" s="17">
        <v>3.9034405251208692E-6</v>
      </c>
      <c r="V16" s="17">
        <v>3.9034406880746505E-7</v>
      </c>
      <c r="W16" s="17">
        <v>3.9034424162664042E-8</v>
      </c>
      <c r="X16" s="23">
        <v>3.9034597007344582E-9</v>
      </c>
      <c r="Y16" s="3" t="str">
        <f t="shared" si="1"/>
        <v/>
      </c>
      <c r="Z16" s="25" t="s">
        <v>36</v>
      </c>
      <c r="AA16" s="17" t="s">
        <v>177</v>
      </c>
      <c r="AB16" s="17" t="s">
        <v>178</v>
      </c>
      <c r="AC16" s="17">
        <v>3.5311662978767329E-3</v>
      </c>
      <c r="AD16" s="17">
        <v>3.9034422865411391E-4</v>
      </c>
      <c r="AE16" s="17">
        <v>3.9034405251208695E-5</v>
      </c>
      <c r="AF16" s="17">
        <v>3.9034405251208692E-6</v>
      </c>
      <c r="AG16" s="17">
        <v>3.9034406880746505E-7</v>
      </c>
      <c r="AH16" s="17">
        <v>3.9034424162664042E-8</v>
      </c>
      <c r="AI16" s="23">
        <v>3.9034597007344582E-9</v>
      </c>
      <c r="AK16" s="25" t="s">
        <v>36</v>
      </c>
      <c r="AL16" s="17" t="s">
        <v>177</v>
      </c>
      <c r="AM16" s="17" t="s">
        <v>179</v>
      </c>
      <c r="AN16" s="17">
        <v>3.5014033018791351E-3</v>
      </c>
      <c r="AO16" s="17">
        <v>3.8705415032444024E-4</v>
      </c>
      <c r="AP16" s="17">
        <v>3.8705397566705431E-5</v>
      </c>
      <c r="AQ16" s="17">
        <v>3.8705397566705437E-6</v>
      </c>
      <c r="AR16" s="17">
        <v>3.8705399182508435E-7</v>
      </c>
      <c r="AS16" s="17">
        <v>3.8705416318762574E-8</v>
      </c>
      <c r="AT16" s="23">
        <v>3.8705587706594268E-9</v>
      </c>
    </row>
    <row r="17" spans="2:46" x14ac:dyDescent="0.45">
      <c r="B17" s="25" t="s">
        <v>37</v>
      </c>
      <c r="C17" s="17">
        <v>3.6785225602897043E-16</v>
      </c>
      <c r="D17" s="17">
        <v>4.0086834403085682E-18</v>
      </c>
      <c r="E17" s="23">
        <f t="shared" si="0"/>
        <v>90.763857512444289</v>
      </c>
      <c r="G17" s="25" t="s">
        <v>37</v>
      </c>
      <c r="H17" s="17" t="s">
        <v>177</v>
      </c>
      <c r="I17" s="17" t="s">
        <v>200</v>
      </c>
      <c r="J17" s="144" t="s">
        <v>178</v>
      </c>
      <c r="K17" s="17">
        <v>2.2753163580720807E-17</v>
      </c>
      <c r="L17" s="17">
        <v>2.2758179817024225E-17</v>
      </c>
      <c r="M17" s="17">
        <v>2.2758179817024225E-17</v>
      </c>
      <c r="N17" s="17">
        <v>2.2758179817024225E-17</v>
      </c>
      <c r="O17" s="17">
        <v>2.2758179817024225E-17</v>
      </c>
      <c r="P17" s="17">
        <v>2.2758179817024225E-17</v>
      </c>
      <c r="Q17" s="17">
        <v>2.2758179817024225E-17</v>
      </c>
      <c r="R17" s="17">
        <v>5.6788926892476204E-4</v>
      </c>
      <c r="S17" s="17">
        <v>5.6801574939057402E-5</v>
      </c>
      <c r="T17" s="17">
        <v>5.6801549303928615E-6</v>
      </c>
      <c r="U17" s="17">
        <v>5.6801549303928611E-7</v>
      </c>
      <c r="V17" s="17">
        <v>5.680155167517705E-8</v>
      </c>
      <c r="W17" s="17">
        <v>5.6801576823240272E-9</v>
      </c>
      <c r="X17" s="23">
        <v>5.6801828340986736E-10</v>
      </c>
      <c r="Y17" s="3" t="str">
        <f t="shared" si="1"/>
        <v/>
      </c>
      <c r="Z17" s="25" t="s">
        <v>37</v>
      </c>
      <c r="AA17" s="17" t="s">
        <v>177</v>
      </c>
      <c r="AB17" s="17" t="s">
        <v>178</v>
      </c>
      <c r="AC17" s="17">
        <v>5.6788926892476204E-4</v>
      </c>
      <c r="AD17" s="17">
        <v>5.6801574939057402E-5</v>
      </c>
      <c r="AE17" s="17">
        <v>5.6801549303928615E-6</v>
      </c>
      <c r="AF17" s="17">
        <v>5.6801549303928611E-7</v>
      </c>
      <c r="AG17" s="17">
        <v>5.680155167517705E-8</v>
      </c>
      <c r="AH17" s="17">
        <v>5.6801576823240272E-9</v>
      </c>
      <c r="AI17" s="23">
        <v>5.6801828340986736E-10</v>
      </c>
      <c r="AK17" s="25" t="s">
        <v>37</v>
      </c>
      <c r="AL17" s="17" t="s">
        <v>177</v>
      </c>
      <c r="AM17" s="17" t="s">
        <v>179</v>
      </c>
      <c r="AN17" s="17">
        <v>5.6413330471795397E-4</v>
      </c>
      <c r="AO17" s="17">
        <v>5.6425894865430762E-5</v>
      </c>
      <c r="AP17" s="17">
        <v>5.6425869399850215E-6</v>
      </c>
      <c r="AQ17" s="17">
        <v>5.6425869399850226E-7</v>
      </c>
      <c r="AR17" s="17">
        <v>5.6425871755415455E-8</v>
      </c>
      <c r="AS17" s="17">
        <v>5.6425896737151833E-9</v>
      </c>
      <c r="AT17" s="23">
        <v>5.6426146591384462E-10</v>
      </c>
    </row>
    <row r="18" spans="2:46" x14ac:dyDescent="0.45">
      <c r="B18" s="25" t="s">
        <v>38</v>
      </c>
      <c r="C18" s="17">
        <v>1.1052638043510943E-15</v>
      </c>
      <c r="D18" s="17">
        <v>1.1596782666889083E-17</v>
      </c>
      <c r="E18" s="23">
        <f t="shared" si="0"/>
        <v>94.307796662157244</v>
      </c>
      <c r="G18" s="25" t="s">
        <v>38</v>
      </c>
      <c r="H18" s="17" t="s">
        <v>177</v>
      </c>
      <c r="I18" s="17" t="s">
        <v>200</v>
      </c>
      <c r="J18" s="144" t="s">
        <v>178</v>
      </c>
      <c r="K18" s="17">
        <v>1.95825206616315E-16</v>
      </c>
      <c r="L18" s="17">
        <v>3.2153504718712159E-16</v>
      </c>
      <c r="M18" s="17">
        <v>3.2156191543967477E-16</v>
      </c>
      <c r="N18" s="17">
        <v>3.2156191543967477E-16</v>
      </c>
      <c r="O18" s="17">
        <v>3.2156191543967477E-16</v>
      </c>
      <c r="P18" s="17">
        <v>3.2156191543967477E-16</v>
      </c>
      <c r="Q18" s="17">
        <v>3.2156191543967477E-16</v>
      </c>
      <c r="R18" s="17">
        <v>4.8875415951655813E-3</v>
      </c>
      <c r="S18" s="17">
        <v>8.0251132670419061E-4</v>
      </c>
      <c r="T18" s="17">
        <v>8.0257802429564866E-5</v>
      </c>
      <c r="U18" s="17">
        <v>8.025780242956487E-6</v>
      </c>
      <c r="V18" s="17">
        <v>8.0257805780022577E-7</v>
      </c>
      <c r="W18" s="17">
        <v>8.0257841313002122E-8</v>
      </c>
      <c r="X18" s="23">
        <v>8.0258196695238181E-9</v>
      </c>
      <c r="Y18" s="3" t="str">
        <f t="shared" si="1"/>
        <v/>
      </c>
      <c r="Z18" s="25" t="s">
        <v>38</v>
      </c>
      <c r="AA18" s="17" t="s">
        <v>177</v>
      </c>
      <c r="AB18" s="17" t="s">
        <v>178</v>
      </c>
      <c r="AC18" s="17">
        <v>4.8875415951655813E-3</v>
      </c>
      <c r="AD18" s="17">
        <v>8.0251132670419061E-4</v>
      </c>
      <c r="AE18" s="17">
        <v>8.0257802429564866E-5</v>
      </c>
      <c r="AF18" s="17">
        <v>8.025780242956487E-6</v>
      </c>
      <c r="AG18" s="17">
        <v>8.0257805780022577E-7</v>
      </c>
      <c r="AH18" s="17">
        <v>8.0257841313002122E-8</v>
      </c>
      <c r="AI18" s="23">
        <v>8.0258196695238181E-9</v>
      </c>
      <c r="AK18" s="25" t="s">
        <v>38</v>
      </c>
      <c r="AL18" s="17" t="s">
        <v>177</v>
      </c>
      <c r="AM18" s="17" t="s">
        <v>179</v>
      </c>
      <c r="AN18" s="17">
        <v>4.8462912130902355E-3</v>
      </c>
      <c r="AO18" s="17">
        <v>7.9573820811240517E-4</v>
      </c>
      <c r="AP18" s="17">
        <v>7.9580434278259126E-5</v>
      </c>
      <c r="AQ18" s="17">
        <v>7.958043427825913E-6</v>
      </c>
      <c r="AR18" s="17">
        <v>7.9580437600439299E-7</v>
      </c>
      <c r="AS18" s="17">
        <v>7.958047283352389E-8</v>
      </c>
      <c r="AT18" s="23">
        <v>7.9580825216367972E-9</v>
      </c>
    </row>
    <row r="19" spans="2:46" x14ac:dyDescent="0.45">
      <c r="B19" s="25" t="s">
        <v>39</v>
      </c>
      <c r="C19" s="17">
        <v>9.2156722840681688E-15</v>
      </c>
      <c r="D19" s="17">
        <v>9.6557965090822832E-17</v>
      </c>
      <c r="E19" s="23">
        <f t="shared" si="0"/>
        <v>94.441865157368099</v>
      </c>
      <c r="G19" s="25" t="s">
        <v>39</v>
      </c>
      <c r="H19" s="17" t="s">
        <v>177</v>
      </c>
      <c r="I19" s="17" t="s">
        <v>200</v>
      </c>
      <c r="J19" s="144" t="s">
        <v>178</v>
      </c>
      <c r="K19" s="17">
        <v>1.3162699282014754E-15</v>
      </c>
      <c r="L19" s="17">
        <v>3.8836255929193497E-15</v>
      </c>
      <c r="M19" s="17">
        <v>3.9524873075493162E-15</v>
      </c>
      <c r="N19" s="17">
        <v>3.9524873075493162E-15</v>
      </c>
      <c r="O19" s="17">
        <v>3.9524873075493162E-15</v>
      </c>
      <c r="P19" s="17">
        <v>3.9524873075493162E-15</v>
      </c>
      <c r="Q19" s="17">
        <v>3.9524873075493162E-15</v>
      </c>
      <c r="R19" s="17">
        <v>3.2852379607878013E-2</v>
      </c>
      <c r="S19" s="17">
        <v>9.693044519598756E-3</v>
      </c>
      <c r="T19" s="17">
        <v>9.8649103082036507E-4</v>
      </c>
      <c r="U19" s="17">
        <v>9.8649103082036502E-5</v>
      </c>
      <c r="V19" s="17">
        <v>9.8649107200260997E-6</v>
      </c>
      <c r="W19" s="17">
        <v>9.8649150875722512E-7</v>
      </c>
      <c r="X19" s="23">
        <v>9.8649587694795276E-8</v>
      </c>
      <c r="Y19" s="3" t="str">
        <f t="shared" si="1"/>
        <v/>
      </c>
      <c r="Z19" s="25" t="s">
        <v>39</v>
      </c>
      <c r="AA19" s="17" t="s">
        <v>177</v>
      </c>
      <c r="AB19" s="17" t="s">
        <v>178</v>
      </c>
      <c r="AC19" s="17">
        <v>3.2852379607878013E-2</v>
      </c>
      <c r="AD19" s="17">
        <v>9.693044519598756E-3</v>
      </c>
      <c r="AE19" s="17">
        <v>9.8649103082036507E-4</v>
      </c>
      <c r="AF19" s="17">
        <v>9.8649103082036502E-5</v>
      </c>
      <c r="AG19" s="17">
        <v>9.8649107200260997E-6</v>
      </c>
      <c r="AH19" s="17">
        <v>9.8649150875722512E-7</v>
      </c>
      <c r="AI19" s="23">
        <v>9.8649587694795276E-8</v>
      </c>
      <c r="AK19" s="25" t="s">
        <v>39</v>
      </c>
      <c r="AL19" s="17" t="s">
        <v>177</v>
      </c>
      <c r="AM19" s="17" t="s">
        <v>179</v>
      </c>
      <c r="AN19" s="17">
        <v>3.2572926744342166E-2</v>
      </c>
      <c r="AO19" s="17">
        <v>9.6105923782405459E-3</v>
      </c>
      <c r="AP19" s="17">
        <v>9.7809962213990932E-4</v>
      </c>
      <c r="AQ19" s="17">
        <v>9.7809962213990937E-5</v>
      </c>
      <c r="AR19" s="17">
        <v>9.7809966297184495E-6</v>
      </c>
      <c r="AS19" s="17">
        <v>9.7810009601128537E-7</v>
      </c>
      <c r="AT19" s="23">
        <v>9.7810442704478337E-8</v>
      </c>
    </row>
    <row r="20" spans="2:46" x14ac:dyDescent="0.45">
      <c r="B20" s="25" t="s">
        <v>40</v>
      </c>
      <c r="C20" s="17">
        <v>2.7244405277269029E-16</v>
      </c>
      <c r="D20" s="17">
        <v>2.9202764236439972E-18</v>
      </c>
      <c r="E20" s="23">
        <f t="shared" si="0"/>
        <v>92.293926070439412</v>
      </c>
      <c r="G20" s="25" t="s">
        <v>40</v>
      </c>
      <c r="H20" s="17" t="s">
        <v>177</v>
      </c>
      <c r="I20" s="17" t="s">
        <v>200</v>
      </c>
      <c r="J20" s="144" t="s">
        <v>178</v>
      </c>
      <c r="K20" s="17">
        <v>3.7155364257904032E-17</v>
      </c>
      <c r="L20" s="17">
        <v>9.310905992894945E-17</v>
      </c>
      <c r="M20" s="17">
        <v>9.3709676492732187E-17</v>
      </c>
      <c r="N20" s="17">
        <v>9.3709676492732187E-17</v>
      </c>
      <c r="O20" s="17">
        <v>9.3709676492732187E-17</v>
      </c>
      <c r="P20" s="17">
        <v>9.3709676492732187E-17</v>
      </c>
      <c r="Q20" s="17">
        <v>9.3709676492732187E-17</v>
      </c>
      <c r="R20" s="17">
        <v>9.2734940221380474E-4</v>
      </c>
      <c r="S20" s="17">
        <v>2.3238858676664348E-4</v>
      </c>
      <c r="T20" s="17">
        <v>2.3388754515312219E-5</v>
      </c>
      <c r="U20" s="17">
        <v>2.338875451531222E-6</v>
      </c>
      <c r="V20" s="17">
        <v>2.3388755491703679E-7</v>
      </c>
      <c r="W20" s="17">
        <v>2.3388765846735969E-8</v>
      </c>
      <c r="X20" s="23">
        <v>2.3388869412341142E-9</v>
      </c>
      <c r="Y20" s="3" t="str">
        <f t="shared" si="1"/>
        <v/>
      </c>
      <c r="Z20" s="25" t="s">
        <v>40</v>
      </c>
      <c r="AA20" s="17" t="s">
        <v>177</v>
      </c>
      <c r="AB20" s="17" t="s">
        <v>178</v>
      </c>
      <c r="AC20" s="17">
        <v>9.2734940221380474E-4</v>
      </c>
      <c r="AD20" s="17">
        <v>2.3238858676664348E-4</v>
      </c>
      <c r="AE20" s="17">
        <v>2.3388754515312219E-5</v>
      </c>
      <c r="AF20" s="17">
        <v>2.338875451531222E-6</v>
      </c>
      <c r="AG20" s="17">
        <v>2.3388755491703679E-7</v>
      </c>
      <c r="AH20" s="17">
        <v>2.3388765846735969E-8</v>
      </c>
      <c r="AI20" s="23">
        <v>2.3388869412341142E-9</v>
      </c>
      <c r="AK20" s="25" t="s">
        <v>40</v>
      </c>
      <c r="AL20" s="17" t="s">
        <v>177</v>
      </c>
      <c r="AM20" s="17" t="s">
        <v>179</v>
      </c>
      <c r="AN20" s="17">
        <v>9.2046913507711783E-4</v>
      </c>
      <c r="AO20" s="17">
        <v>2.3066443020531427E-4</v>
      </c>
      <c r="AP20" s="17">
        <v>2.3215226739615612E-5</v>
      </c>
      <c r="AQ20" s="17">
        <v>2.3215226739615612E-6</v>
      </c>
      <c r="AR20" s="17">
        <v>2.321522770876295E-7</v>
      </c>
      <c r="AS20" s="17">
        <v>2.3215237986968328E-8</v>
      </c>
      <c r="AT20" s="23">
        <v>2.3215340784191023E-9</v>
      </c>
    </row>
    <row r="21" spans="2:46" x14ac:dyDescent="0.45">
      <c r="B21" s="25" t="s">
        <v>41</v>
      </c>
      <c r="C21" s="17">
        <v>5.9528299190230054E-16</v>
      </c>
      <c r="D21" s="17">
        <v>6.2419577821466102E-18</v>
      </c>
      <c r="E21" s="23">
        <f t="shared" si="0"/>
        <v>94.36799393372101</v>
      </c>
      <c r="G21" s="25" t="s">
        <v>41</v>
      </c>
      <c r="H21" s="17" t="s">
        <v>177</v>
      </c>
      <c r="I21" s="17" t="s">
        <v>200</v>
      </c>
      <c r="J21" s="144" t="s">
        <v>178</v>
      </c>
      <c r="K21" s="17">
        <v>1.7176135902697796E-18</v>
      </c>
      <c r="L21" s="17">
        <v>1.7176135902697796E-18</v>
      </c>
      <c r="M21" s="17">
        <v>1.7176135902697796E-18</v>
      </c>
      <c r="N21" s="17">
        <v>1.7176135902697796E-18</v>
      </c>
      <c r="O21" s="17">
        <v>1.7176135902697796E-18</v>
      </c>
      <c r="P21" s="17">
        <v>1.7176135902697796E-18</v>
      </c>
      <c r="Q21" s="17">
        <v>1.7176135902697796E-18</v>
      </c>
      <c r="R21" s="17">
        <v>4.2869393638958762E-5</v>
      </c>
      <c r="S21" s="17">
        <v>4.2869490375970374E-6</v>
      </c>
      <c r="T21" s="17">
        <v>4.286947102853312E-7</v>
      </c>
      <c r="U21" s="17">
        <v>4.2869471028533125E-8</v>
      </c>
      <c r="V21" s="17">
        <v>4.2869472818170328E-9</v>
      </c>
      <c r="W21" s="17">
        <v>4.2869491798007694E-10</v>
      </c>
      <c r="X21" s="23">
        <v>4.2869681624392316E-11</v>
      </c>
      <c r="Y21" s="3" t="str">
        <f t="shared" si="1"/>
        <v/>
      </c>
      <c r="Z21" s="25" t="s">
        <v>41</v>
      </c>
      <c r="AA21" s="17" t="s">
        <v>177</v>
      </c>
      <c r="AB21" s="17" t="s">
        <v>178</v>
      </c>
      <c r="AC21" s="17">
        <v>4.2869393638958762E-5</v>
      </c>
      <c r="AD21" s="17">
        <v>4.2869490375970374E-6</v>
      </c>
      <c r="AE21" s="17">
        <v>4.286947102853312E-7</v>
      </c>
      <c r="AF21" s="17">
        <v>4.2869471028533125E-8</v>
      </c>
      <c r="AG21" s="17">
        <v>4.2869472818170328E-9</v>
      </c>
      <c r="AH21" s="17">
        <v>4.2869491798007694E-10</v>
      </c>
      <c r="AI21" s="23">
        <v>4.2869681624392316E-11</v>
      </c>
      <c r="AK21" s="25" t="s">
        <v>41</v>
      </c>
      <c r="AL21" s="17" t="s">
        <v>177</v>
      </c>
      <c r="AM21" s="17" t="s">
        <v>179</v>
      </c>
      <c r="AN21" s="17">
        <v>4.2506300665142742E-5</v>
      </c>
      <c r="AO21" s="17">
        <v>4.2506396582816199E-6</v>
      </c>
      <c r="AP21" s="17">
        <v>4.2506377399246882E-7</v>
      </c>
      <c r="AQ21" s="17">
        <v>4.2506377399246883E-8</v>
      </c>
      <c r="AR21" s="17">
        <v>4.2506379173726316E-9</v>
      </c>
      <c r="AS21" s="17">
        <v>4.2506397992809229E-10</v>
      </c>
      <c r="AT21" s="23">
        <v>4.250658621141215E-11</v>
      </c>
    </row>
    <row r="22" spans="2:46" x14ac:dyDescent="0.45">
      <c r="B22" s="140" t="s">
        <v>42</v>
      </c>
      <c r="C22" s="17">
        <v>8.756808722769378E-17</v>
      </c>
      <c r="D22" s="17">
        <v>8.2085261544917914E-17</v>
      </c>
      <c r="E22" s="23">
        <f t="shared" si="0"/>
        <v>6.6794276823685411E-2</v>
      </c>
      <c r="G22" s="25" t="s">
        <v>42</v>
      </c>
      <c r="H22" s="17" t="s">
        <v>177</v>
      </c>
      <c r="I22" s="17" t="s">
        <v>200</v>
      </c>
      <c r="J22" s="144" t="s">
        <v>179</v>
      </c>
      <c r="K22" s="17">
        <v>1.0653512260170636E-17</v>
      </c>
      <c r="L22" s="17">
        <v>1.2977308551678365E-17</v>
      </c>
      <c r="M22" s="17">
        <v>1.2977308991543517E-17</v>
      </c>
      <c r="N22" s="17">
        <v>1.2977308991543517E-17</v>
      </c>
      <c r="O22" s="17">
        <v>1.2977308991543517E-17</v>
      </c>
      <c r="P22" s="17">
        <v>1.2977308991543517E-17</v>
      </c>
      <c r="Q22" s="17">
        <v>1.2977308991543517E-17</v>
      </c>
      <c r="R22" s="17">
        <v>2.6589776263181205E-4</v>
      </c>
      <c r="S22" s="17">
        <v>3.2389741628371302E-5</v>
      </c>
      <c r="T22" s="17">
        <v>3.2389728108399302E-6</v>
      </c>
      <c r="U22" s="17">
        <v>3.2389728108399302E-7</v>
      </c>
      <c r="V22" s="17">
        <v>3.2389729460547137E-8</v>
      </c>
      <c r="W22" s="17">
        <v>3.2389743800630118E-9</v>
      </c>
      <c r="X22" s="23">
        <v>3.2389887222623396E-10</v>
      </c>
      <c r="Y22" s="3" t="str">
        <f t="shared" si="1"/>
        <v/>
      </c>
      <c r="Z22" s="25" t="s">
        <v>42</v>
      </c>
      <c r="AA22" s="17" t="s">
        <v>177</v>
      </c>
      <c r="AB22" s="17" t="s">
        <v>178</v>
      </c>
      <c r="AC22" s="17">
        <v>4.8580345188692774E-5</v>
      </c>
      <c r="AD22" s="17">
        <v>5.9177061638449303E-6</v>
      </c>
      <c r="AE22" s="17">
        <v>5.9177036937041489E-7</v>
      </c>
      <c r="AF22" s="17">
        <v>5.9177036937041493E-8</v>
      </c>
      <c r="AG22" s="17">
        <v>5.9177039407457494E-9</v>
      </c>
      <c r="AH22" s="17">
        <v>5.9177065607233465E-10</v>
      </c>
      <c r="AI22" s="23">
        <v>5.9177327643659502E-11</v>
      </c>
      <c r="AK22" s="25" t="s">
        <v>42</v>
      </c>
      <c r="AL22" s="17" t="s">
        <v>177</v>
      </c>
      <c r="AM22" s="17" t="s">
        <v>179</v>
      </c>
      <c r="AN22" s="17">
        <v>2.5108170143212658E-4</v>
      </c>
      <c r="AO22" s="17">
        <v>3.0584956249742717E-5</v>
      </c>
      <c r="AP22" s="17">
        <v>3.0584943483115652E-6</v>
      </c>
      <c r="AQ22" s="17">
        <v>3.0584943483115655E-7</v>
      </c>
      <c r="AR22" s="17">
        <v>3.0584944759920606E-8</v>
      </c>
      <c r="AS22" s="17">
        <v>3.0584958300961328E-9</v>
      </c>
      <c r="AT22" s="23">
        <v>3.0585093731352839E-10</v>
      </c>
    </row>
    <row r="23" spans="2:46" x14ac:dyDescent="0.45">
      <c r="B23" s="25" t="s">
        <v>43</v>
      </c>
      <c r="C23" s="17">
        <v>3.4552540636042006E-14</v>
      </c>
      <c r="D23" s="17">
        <v>4.0022259556145913E-16</v>
      </c>
      <c r="E23" s="23">
        <f t="shared" si="0"/>
        <v>85.333308062153222</v>
      </c>
      <c r="G23" s="25" t="s">
        <v>43</v>
      </c>
      <c r="H23" s="17" t="s">
        <v>177</v>
      </c>
      <c r="I23" s="17" t="s">
        <v>200</v>
      </c>
      <c r="J23" s="144" t="s">
        <v>178</v>
      </c>
      <c r="K23" s="17">
        <v>7.8208298702171266E-15</v>
      </c>
      <c r="L23" s="17">
        <v>7.6312720072603509E-14</v>
      </c>
      <c r="M23" s="17">
        <v>6.0376261966672215E-13</v>
      </c>
      <c r="N23" s="17">
        <v>1.425106107887489E-12</v>
      </c>
      <c r="O23" s="17">
        <v>1.4310727218867117E-12</v>
      </c>
      <c r="P23" s="17">
        <v>1.4310727218867117E-12</v>
      </c>
      <c r="Q23" s="17">
        <v>1.4310727218867117E-12</v>
      </c>
      <c r="R23" s="17">
        <v>0.19519770697494565</v>
      </c>
      <c r="S23" s="17">
        <v>0.19046701989606149</v>
      </c>
      <c r="T23" s="17">
        <v>0.15069154248976602</v>
      </c>
      <c r="U23" s="17">
        <v>3.5568852826247464E-2</v>
      </c>
      <c r="V23" s="17">
        <v>3.5717773484845033E-3</v>
      </c>
      <c r="W23" s="17">
        <v>3.5717789298371239E-4</v>
      </c>
      <c r="X23" s="23">
        <v>3.5717947456971328E-5</v>
      </c>
      <c r="Y23" s="3" t="str">
        <f t="shared" si="1"/>
        <v/>
      </c>
      <c r="Z23" s="25" t="s">
        <v>43</v>
      </c>
      <c r="AA23" s="17" t="s">
        <v>177</v>
      </c>
      <c r="AB23" s="17" t="s">
        <v>178</v>
      </c>
      <c r="AC23" s="17">
        <v>0.19519770697494565</v>
      </c>
      <c r="AD23" s="17">
        <v>0.19046701989606149</v>
      </c>
      <c r="AE23" s="17">
        <v>0.15069154248976602</v>
      </c>
      <c r="AF23" s="17">
        <v>3.5568852826247464E-2</v>
      </c>
      <c r="AG23" s="17">
        <v>3.5717773484845033E-3</v>
      </c>
      <c r="AH23" s="17">
        <v>3.5717789298371239E-4</v>
      </c>
      <c r="AI23" s="23">
        <v>3.5717947456971328E-5</v>
      </c>
      <c r="AK23" s="25" t="s">
        <v>43</v>
      </c>
      <c r="AL23" s="17" t="s">
        <v>177</v>
      </c>
      <c r="AM23" s="17" t="s">
        <v>179</v>
      </c>
      <c r="AN23" s="17">
        <v>0.19450964135599697</v>
      </c>
      <c r="AO23" s="17">
        <v>0.18979562979642819</v>
      </c>
      <c r="AP23" s="17">
        <v>0.15016035966461705</v>
      </c>
      <c r="AQ23" s="17">
        <v>3.5443473767679284E-2</v>
      </c>
      <c r="AR23" s="17">
        <v>3.5591869485760287E-3</v>
      </c>
      <c r="AS23" s="17">
        <v>3.5591885243544313E-4</v>
      </c>
      <c r="AT23" s="23">
        <v>3.5592042844640434E-5</v>
      </c>
    </row>
    <row r="24" spans="2:46" x14ac:dyDescent="0.45">
      <c r="B24" s="25" t="s">
        <v>44</v>
      </c>
      <c r="C24" s="17">
        <v>9.704833203010687E-16</v>
      </c>
      <c r="D24" s="17">
        <v>1.0578912728925092E-17</v>
      </c>
      <c r="E24" s="23">
        <f t="shared" si="0"/>
        <v>90.737529665742699</v>
      </c>
      <c r="G24" s="25" t="s">
        <v>44</v>
      </c>
      <c r="H24" s="17" t="s">
        <v>177</v>
      </c>
      <c r="I24" s="17" t="s">
        <v>200</v>
      </c>
      <c r="J24" s="144" t="s">
        <v>178</v>
      </c>
      <c r="K24" s="17">
        <v>9.5635062082815139E-17</v>
      </c>
      <c r="L24" s="17">
        <v>6.9081121356383214E-16</v>
      </c>
      <c r="M24" s="17">
        <v>1.2771458599380973E-15</v>
      </c>
      <c r="N24" s="17">
        <v>1.2776799457106606E-15</v>
      </c>
      <c r="O24" s="17">
        <v>1.2776799457106606E-15</v>
      </c>
      <c r="P24" s="17">
        <v>1.2776799457106606E-15</v>
      </c>
      <c r="Q24" s="17">
        <v>1.2776799457106606E-15</v>
      </c>
      <c r="R24" s="17">
        <v>2.3869263409068146E-3</v>
      </c>
      <c r="S24" s="17">
        <v>1.724178525324525E-3</v>
      </c>
      <c r="T24" s="17">
        <v>3.1875951466608856E-4</v>
      </c>
      <c r="U24" s="17">
        <v>3.1889281574546617E-5</v>
      </c>
      <c r="V24" s="17">
        <v>3.1889282905802714E-6</v>
      </c>
      <c r="W24" s="17">
        <v>3.1889297024320237E-7</v>
      </c>
      <c r="X24" s="23">
        <v>3.1889438230331978E-8</v>
      </c>
      <c r="Y24" s="3" t="str">
        <f t="shared" si="1"/>
        <v/>
      </c>
      <c r="Z24" s="25" t="s">
        <v>44</v>
      </c>
      <c r="AA24" s="17" t="s">
        <v>177</v>
      </c>
      <c r="AB24" s="17" t="s">
        <v>178</v>
      </c>
      <c r="AC24" s="17">
        <v>2.3869263409068146E-3</v>
      </c>
      <c r="AD24" s="17">
        <v>1.724178525324525E-3</v>
      </c>
      <c r="AE24" s="17">
        <v>3.1875951466608856E-4</v>
      </c>
      <c r="AF24" s="17">
        <v>3.1889281574546617E-5</v>
      </c>
      <c r="AG24" s="17">
        <v>3.1889282905802714E-6</v>
      </c>
      <c r="AH24" s="17">
        <v>3.1889297024320237E-7</v>
      </c>
      <c r="AI24" s="23">
        <v>3.1889438230331978E-8</v>
      </c>
      <c r="AK24" s="25" t="s">
        <v>44</v>
      </c>
      <c r="AL24" s="17" t="s">
        <v>177</v>
      </c>
      <c r="AM24" s="17" t="s">
        <v>179</v>
      </c>
      <c r="AN24" s="17">
        <v>2.3711730826045307E-3</v>
      </c>
      <c r="AO24" s="17">
        <v>1.7127992761188837E-3</v>
      </c>
      <c r="AP24" s="17">
        <v>3.1665576270492086E-4</v>
      </c>
      <c r="AQ24" s="17">
        <v>3.1678818402261525E-5</v>
      </c>
      <c r="AR24" s="17">
        <v>3.1678819724731594E-6</v>
      </c>
      <c r="AS24" s="17">
        <v>3.1678833750069586E-7</v>
      </c>
      <c r="AT24" s="23">
        <v>3.1678974024148599E-8</v>
      </c>
    </row>
    <row r="25" spans="2:46" x14ac:dyDescent="0.45">
      <c r="B25" s="25" t="s">
        <v>45</v>
      </c>
      <c r="C25" s="17">
        <v>2.662802597668652E-14</v>
      </c>
      <c r="D25" s="17">
        <v>3.2467064163271423E-16</v>
      </c>
      <c r="E25" s="23">
        <f t="shared" si="0"/>
        <v>81.015502981047618</v>
      </c>
      <c r="G25" s="25" t="s">
        <v>45</v>
      </c>
      <c r="H25" s="17" t="s">
        <v>177</v>
      </c>
      <c r="I25" s="17" t="s">
        <v>200</v>
      </c>
      <c r="J25" s="144" t="s">
        <v>178</v>
      </c>
      <c r="K25" s="17">
        <v>2.71534946415317E-15</v>
      </c>
      <c r="L25" s="17">
        <v>2.6098321632421883E-14</v>
      </c>
      <c r="M25" s="17">
        <v>1.8076002471384447E-13</v>
      </c>
      <c r="N25" s="17">
        <v>3.0709954434613107E-13</v>
      </c>
      <c r="O25" s="17">
        <v>3.0714228140258554E-13</v>
      </c>
      <c r="P25" s="17">
        <v>3.0714228140258554E-13</v>
      </c>
      <c r="Q25" s="17">
        <v>3.0714228140258554E-13</v>
      </c>
      <c r="R25" s="17">
        <v>6.7771578954399517E-2</v>
      </c>
      <c r="S25" s="17">
        <v>6.513815181646064E-2</v>
      </c>
      <c r="T25" s="17">
        <v>4.5115424601233883E-2</v>
      </c>
      <c r="U25" s="17">
        <v>7.6648176829774489E-3</v>
      </c>
      <c r="V25" s="17">
        <v>7.6658846660795595E-4</v>
      </c>
      <c r="W25" s="17">
        <v>7.6658880600388192E-5</v>
      </c>
      <c r="X25" s="23">
        <v>7.6659220046403132E-6</v>
      </c>
      <c r="Y25" s="3" t="str">
        <f t="shared" si="1"/>
        <v/>
      </c>
      <c r="Z25" s="25" t="s">
        <v>45</v>
      </c>
      <c r="AA25" s="17" t="s">
        <v>177</v>
      </c>
      <c r="AB25" s="17" t="s">
        <v>178</v>
      </c>
      <c r="AC25" s="17">
        <v>6.7771578954399517E-2</v>
      </c>
      <c r="AD25" s="17">
        <v>6.513815181646064E-2</v>
      </c>
      <c r="AE25" s="17">
        <v>4.5115424601233883E-2</v>
      </c>
      <c r="AF25" s="17">
        <v>7.6648176829774489E-3</v>
      </c>
      <c r="AG25" s="17">
        <v>7.6658846660795595E-4</v>
      </c>
      <c r="AH25" s="17">
        <v>7.6658880600388192E-5</v>
      </c>
      <c r="AI25" s="23">
        <v>7.6659220046403132E-6</v>
      </c>
      <c r="AK25" s="25" t="s">
        <v>45</v>
      </c>
      <c r="AL25" s="17" t="s">
        <v>177</v>
      </c>
      <c r="AM25" s="17" t="s">
        <v>179</v>
      </c>
      <c r="AN25" s="17">
        <v>6.7718917034908135E-2</v>
      </c>
      <c r="AO25" s="17">
        <v>6.508753620207329E-2</v>
      </c>
      <c r="AP25" s="17">
        <v>4.5080367651184533E-2</v>
      </c>
      <c r="AQ25" s="17">
        <v>7.6588617348061832E-3</v>
      </c>
      <c r="AR25" s="17">
        <v>7.6599278888088548E-4</v>
      </c>
      <c r="AS25" s="17">
        <v>7.6599312801308364E-5</v>
      </c>
      <c r="AT25" s="23">
        <v>7.6599651983556705E-6</v>
      </c>
    </row>
    <row r="26" spans="2:46" x14ac:dyDescent="0.45">
      <c r="B26" s="25" t="s">
        <v>46</v>
      </c>
      <c r="C26" s="17">
        <v>3.2468557212781914E-14</v>
      </c>
      <c r="D26" s="17">
        <v>4.0170926298287898E-16</v>
      </c>
      <c r="E26" s="23">
        <f t="shared" si="0"/>
        <v>79.826010761334459</v>
      </c>
      <c r="G26" s="25" t="s">
        <v>46</v>
      </c>
      <c r="H26" s="17" t="s">
        <v>177</v>
      </c>
      <c r="I26" s="17" t="s">
        <v>200</v>
      </c>
      <c r="J26" s="144" t="s">
        <v>178</v>
      </c>
      <c r="K26" s="17">
        <v>7.6259626508235539E-16</v>
      </c>
      <c r="L26" s="17">
        <v>7.1192287273261754E-15</v>
      </c>
      <c r="M26" s="17">
        <v>3.9058354194100304E-14</v>
      </c>
      <c r="N26" s="17">
        <v>4.9582032986934616E-14</v>
      </c>
      <c r="O26" s="17">
        <v>4.9582042186343896E-14</v>
      </c>
      <c r="P26" s="17">
        <v>4.9582042186343896E-14</v>
      </c>
      <c r="Q26" s="17">
        <v>4.9582042186343896E-14</v>
      </c>
      <c r="R26" s="17">
        <v>1.9033407549063706E-2</v>
      </c>
      <c r="S26" s="17">
        <v>1.7768705903316993E-2</v>
      </c>
      <c r="T26" s="17">
        <v>9.7484730735227492E-3</v>
      </c>
      <c r="U26" s="17">
        <v>1.2375050702383612E-3</v>
      </c>
      <c r="V26" s="17">
        <v>1.2375053515051605E-4</v>
      </c>
      <c r="W26" s="17">
        <v>1.2375058993927076E-5</v>
      </c>
      <c r="X26" s="23">
        <v>1.2375113790767667E-6</v>
      </c>
      <c r="Y26" s="3" t="str">
        <f t="shared" si="1"/>
        <v/>
      </c>
      <c r="Z26" s="25" t="s">
        <v>46</v>
      </c>
      <c r="AA26" s="17" t="s">
        <v>177</v>
      </c>
      <c r="AB26" s="17" t="s">
        <v>178</v>
      </c>
      <c r="AC26" s="17">
        <v>1.9033407549063706E-2</v>
      </c>
      <c r="AD26" s="17">
        <v>1.7768705903316993E-2</v>
      </c>
      <c r="AE26" s="17">
        <v>9.7484730735227492E-3</v>
      </c>
      <c r="AF26" s="17">
        <v>1.2375050702383612E-3</v>
      </c>
      <c r="AG26" s="17">
        <v>1.2375053515051605E-4</v>
      </c>
      <c r="AH26" s="17">
        <v>1.2375058993927076E-5</v>
      </c>
      <c r="AI26" s="23">
        <v>1.2375113790767667E-6</v>
      </c>
      <c r="AK26" s="25" t="s">
        <v>46</v>
      </c>
      <c r="AL26" s="17" t="s">
        <v>177</v>
      </c>
      <c r="AM26" s="17" t="s">
        <v>179</v>
      </c>
      <c r="AN26" s="17">
        <v>1.9034007899139765E-2</v>
      </c>
      <c r="AO26" s="17">
        <v>1.7769266362284368E-2</v>
      </c>
      <c r="AP26" s="17">
        <v>9.7487805590077362E-3</v>
      </c>
      <c r="AQ26" s="17">
        <v>1.237544103515042E-3</v>
      </c>
      <c r="AR26" s="17">
        <v>1.2375443847907134E-4</v>
      </c>
      <c r="AS26" s="17">
        <v>1.2375449326955416E-5</v>
      </c>
      <c r="AT26" s="23">
        <v>1.2375504125524405E-6</v>
      </c>
    </row>
    <row r="27" spans="2:46" x14ac:dyDescent="0.45">
      <c r="B27" s="25" t="s">
        <v>47</v>
      </c>
      <c r="C27" s="17">
        <v>7.0603440649058313E-13</v>
      </c>
      <c r="D27" s="17">
        <v>8.7526503827565323E-15</v>
      </c>
      <c r="E27" s="23">
        <f t="shared" si="0"/>
        <v>79.665212891575223</v>
      </c>
      <c r="G27" s="25" t="s">
        <v>47</v>
      </c>
      <c r="H27" s="17" t="s">
        <v>177</v>
      </c>
      <c r="I27" s="17" t="s">
        <v>200</v>
      </c>
      <c r="J27" s="144" t="s">
        <v>178</v>
      </c>
      <c r="K27" s="17">
        <v>1.670843675204103E-14</v>
      </c>
      <c r="L27" s="17">
        <v>1.6679674655591755E-13</v>
      </c>
      <c r="M27" s="17">
        <v>1.6395655646680027E-12</v>
      </c>
      <c r="N27" s="17">
        <v>1.3883621944951773E-11</v>
      </c>
      <c r="O27" s="17">
        <v>4.2686249123545088E-11</v>
      </c>
      <c r="P27" s="17">
        <v>4.3633515984139616E-11</v>
      </c>
      <c r="Q27" s="17">
        <v>4.3633515984139616E-11</v>
      </c>
      <c r="R27" s="17">
        <v>0.41702077596066817</v>
      </c>
      <c r="S27" s="17">
        <v>0.41630385097843653</v>
      </c>
      <c r="T27" s="17">
        <v>0.40921490649637737</v>
      </c>
      <c r="U27" s="17">
        <v>0.34651771045123914</v>
      </c>
      <c r="V27" s="17">
        <v>0.10653950381377929</v>
      </c>
      <c r="W27" s="17">
        <v>1.0890381085692916E-2</v>
      </c>
      <c r="X27" s="23">
        <v>1.0890429308370207E-3</v>
      </c>
      <c r="Y27" s="3" t="str">
        <f t="shared" si="1"/>
        <v/>
      </c>
      <c r="Z27" s="25" t="s">
        <v>47</v>
      </c>
      <c r="AA27" s="17" t="s">
        <v>177</v>
      </c>
      <c r="AB27" s="17" t="s">
        <v>178</v>
      </c>
      <c r="AC27" s="17">
        <v>0.41702077596066817</v>
      </c>
      <c r="AD27" s="17">
        <v>0.41630385097843653</v>
      </c>
      <c r="AE27" s="17">
        <v>0.40921490649637737</v>
      </c>
      <c r="AF27" s="17">
        <v>0.34651771045123914</v>
      </c>
      <c r="AG27" s="17">
        <v>0.10653950381377929</v>
      </c>
      <c r="AH27" s="17">
        <v>1.0890381085692916E-2</v>
      </c>
      <c r="AI27" s="23">
        <v>1.0890429308370207E-3</v>
      </c>
      <c r="AK27" s="25" t="s">
        <v>47</v>
      </c>
      <c r="AL27" s="17" t="s">
        <v>177</v>
      </c>
      <c r="AM27" s="17" t="s">
        <v>179</v>
      </c>
      <c r="AN27" s="17">
        <v>0.41708027594492292</v>
      </c>
      <c r="AO27" s="17">
        <v>0.41636324867276314</v>
      </c>
      <c r="AP27" s="17">
        <v>0.40927329274928581</v>
      </c>
      <c r="AQ27" s="17">
        <v>0.34656715114941139</v>
      </c>
      <c r="AR27" s="17">
        <v>0.10655470473221035</v>
      </c>
      <c r="AS27" s="17">
        <v>1.0891934911162721E-2</v>
      </c>
      <c r="AT27" s="23">
        <v>1.0891983140720362E-3</v>
      </c>
    </row>
    <row r="28" spans="2:46" x14ac:dyDescent="0.45">
      <c r="B28" s="25" t="s">
        <v>48</v>
      </c>
      <c r="C28" s="17">
        <v>1.5272024410651182E-15</v>
      </c>
      <c r="D28" s="17">
        <v>1.7326894977126985E-17</v>
      </c>
      <c r="E28" s="23">
        <f t="shared" si="0"/>
        <v>87.140572392292952</v>
      </c>
      <c r="G28" s="25" t="s">
        <v>48</v>
      </c>
      <c r="H28" s="17" t="s">
        <v>177</v>
      </c>
      <c r="I28" s="17" t="s">
        <v>200</v>
      </c>
      <c r="J28" s="144" t="s">
        <v>178</v>
      </c>
      <c r="K28" s="17">
        <v>1.2979228082524795E-15</v>
      </c>
      <c r="L28" s="17">
        <v>1.1111180825512426E-14</v>
      </c>
      <c r="M28" s="17">
        <v>3.5967178098256469E-14</v>
      </c>
      <c r="N28" s="17">
        <v>3.7009203826005882E-14</v>
      </c>
      <c r="O28" s="17">
        <v>3.7009203826005894E-14</v>
      </c>
      <c r="P28" s="17">
        <v>3.7009203826005894E-14</v>
      </c>
      <c r="Q28" s="17">
        <v>3.7009203826005894E-14</v>
      </c>
      <c r="R28" s="17">
        <v>3.2394459437887296E-2</v>
      </c>
      <c r="S28" s="17">
        <v>2.7732119852996499E-2</v>
      </c>
      <c r="T28" s="17">
        <v>8.9769544686655444E-3</v>
      </c>
      <c r="U28" s="17">
        <v>9.2370309608393356E-4</v>
      </c>
      <c r="V28" s="17">
        <v>9.2370313464502156E-5</v>
      </c>
      <c r="W28" s="17">
        <v>9.2370354360118822E-6</v>
      </c>
      <c r="X28" s="23">
        <v>9.2370763376640335E-7</v>
      </c>
      <c r="Y28" s="3" t="str">
        <f t="shared" si="1"/>
        <v/>
      </c>
      <c r="Z28" s="25" t="s">
        <v>48</v>
      </c>
      <c r="AA28" s="17" t="s">
        <v>177</v>
      </c>
      <c r="AB28" s="17" t="s">
        <v>178</v>
      </c>
      <c r="AC28" s="17">
        <v>3.2394459437887296E-2</v>
      </c>
      <c r="AD28" s="17">
        <v>2.7732119852996499E-2</v>
      </c>
      <c r="AE28" s="17">
        <v>8.9769544686655444E-3</v>
      </c>
      <c r="AF28" s="17">
        <v>9.2370309608393356E-4</v>
      </c>
      <c r="AG28" s="17">
        <v>9.2370313464502156E-5</v>
      </c>
      <c r="AH28" s="17">
        <v>9.2370354360118822E-6</v>
      </c>
      <c r="AI28" s="23">
        <v>9.2370763376640335E-7</v>
      </c>
      <c r="AK28" s="25" t="s">
        <v>48</v>
      </c>
      <c r="AL28" s="17" t="s">
        <v>177</v>
      </c>
      <c r="AM28" s="17" t="s">
        <v>179</v>
      </c>
      <c r="AN28" s="17">
        <v>3.2245600067880791E-2</v>
      </c>
      <c r="AO28" s="17">
        <v>2.7604684916223515E-2</v>
      </c>
      <c r="AP28" s="17">
        <v>8.9357034705019583E-3</v>
      </c>
      <c r="AQ28" s="17">
        <v>9.1945848563689838E-4</v>
      </c>
      <c r="AR28" s="17">
        <v>9.1945852402079004E-5</v>
      </c>
      <c r="AS28" s="17">
        <v>9.1945893109771656E-6</v>
      </c>
      <c r="AT28" s="23">
        <v>9.1946300246776038E-7</v>
      </c>
    </row>
    <row r="29" spans="2:46" x14ac:dyDescent="0.45">
      <c r="B29" s="25" t="s">
        <v>49</v>
      </c>
      <c r="C29" s="17">
        <v>2.1657321402333695E-14</v>
      </c>
      <c r="D29" s="17">
        <v>2.6399808784992287E-16</v>
      </c>
      <c r="E29" s="23">
        <f t="shared" si="0"/>
        <v>81.03590252761758</v>
      </c>
      <c r="G29" s="25" t="s">
        <v>49</v>
      </c>
      <c r="H29" s="17" t="s">
        <v>177</v>
      </c>
      <c r="I29" s="17" t="s">
        <v>200</v>
      </c>
      <c r="J29" s="144" t="s">
        <v>178</v>
      </c>
      <c r="K29" s="17">
        <v>1.8724130471232631E-14</v>
      </c>
      <c r="L29" s="17">
        <v>1.8614208192807522E-13</v>
      </c>
      <c r="M29" s="17">
        <v>1.7561042590419745E-12</v>
      </c>
      <c r="N29" s="17">
        <v>1.0443466898325579E-11</v>
      </c>
      <c r="O29" s="17">
        <v>1.4302564224537589E-11</v>
      </c>
      <c r="P29" s="17">
        <v>1.4302593476639779E-11</v>
      </c>
      <c r="Q29" s="17">
        <v>1.4302593476639779E-11</v>
      </c>
      <c r="R29" s="17">
        <v>0.46732986060759923</v>
      </c>
      <c r="S29" s="17">
        <v>0.46458739235553831</v>
      </c>
      <c r="T29" s="17">
        <v>0.43830149623035453</v>
      </c>
      <c r="U29" s="17">
        <v>0.26065577506573728</v>
      </c>
      <c r="V29" s="17">
        <v>3.5697399678681241E-2</v>
      </c>
      <c r="W29" s="17">
        <v>3.5697488492783926E-3</v>
      </c>
      <c r="X29" s="23">
        <v>3.5697646561491913E-4</v>
      </c>
      <c r="Y29" s="3" t="str">
        <f t="shared" si="1"/>
        <v/>
      </c>
      <c r="Z29" s="25" t="s">
        <v>49</v>
      </c>
      <c r="AA29" s="17" t="s">
        <v>177</v>
      </c>
      <c r="AB29" s="17" t="s">
        <v>178</v>
      </c>
      <c r="AC29" s="17">
        <v>0.46732986060759923</v>
      </c>
      <c r="AD29" s="17">
        <v>0.46458739235553831</v>
      </c>
      <c r="AE29" s="17">
        <v>0.43830149623035453</v>
      </c>
      <c r="AF29" s="17">
        <v>0.26065577506573728</v>
      </c>
      <c r="AG29" s="17">
        <v>3.5697399678681241E-2</v>
      </c>
      <c r="AH29" s="17">
        <v>3.5697488492783926E-3</v>
      </c>
      <c r="AI29" s="23">
        <v>3.5697646561491913E-4</v>
      </c>
      <c r="AK29" s="25" t="s">
        <v>49</v>
      </c>
      <c r="AL29" s="17" t="s">
        <v>177</v>
      </c>
      <c r="AM29" s="17" t="s">
        <v>179</v>
      </c>
      <c r="AN29" s="17">
        <v>0.46696033686849003</v>
      </c>
      <c r="AO29" s="17">
        <v>0.46422003712139376</v>
      </c>
      <c r="AP29" s="17">
        <v>0.43795492559278887</v>
      </c>
      <c r="AQ29" s="17">
        <v>0.26044967118763823</v>
      </c>
      <c r="AR29" s="17">
        <v>3.5669173285040157E-2</v>
      </c>
      <c r="AS29" s="17">
        <v>3.5669262028916377E-3</v>
      </c>
      <c r="AT29" s="23">
        <v>3.5669419972637401E-4</v>
      </c>
    </row>
    <row r="30" spans="2:46" x14ac:dyDescent="0.45">
      <c r="B30" s="25" t="s">
        <v>50</v>
      </c>
      <c r="C30" s="17">
        <v>1.0478179485594775E-17</v>
      </c>
      <c r="D30" s="17">
        <v>1.1386535546517339E-19</v>
      </c>
      <c r="E30" s="23">
        <f t="shared" si="0"/>
        <v>91.022542263082016</v>
      </c>
      <c r="G30" s="25" t="s">
        <v>50</v>
      </c>
      <c r="H30" s="17" t="s">
        <v>177</v>
      </c>
      <c r="I30" s="17" t="s">
        <v>200</v>
      </c>
      <c r="J30" s="144" t="s">
        <v>178</v>
      </c>
      <c r="K30" s="17">
        <v>2.396392578629655E-17</v>
      </c>
      <c r="L30" s="17">
        <v>1.6442118319983581E-16</v>
      </c>
      <c r="M30" s="17">
        <v>2.7460904482232512E-16</v>
      </c>
      <c r="N30" s="17">
        <v>2.7463880621725185E-16</v>
      </c>
      <c r="O30" s="17">
        <v>2.7463880621725185E-16</v>
      </c>
      <c r="P30" s="17">
        <v>2.7463880621725185E-16</v>
      </c>
      <c r="Q30" s="17">
        <v>2.7463880621725185E-16</v>
      </c>
      <c r="R30" s="17">
        <v>5.9810831346891237E-4</v>
      </c>
      <c r="S30" s="17">
        <v>4.1037474148559311E-4</v>
      </c>
      <c r="T30" s="17">
        <v>6.8538957527314274E-5</v>
      </c>
      <c r="U30" s="17">
        <v>6.8546385596495889E-6</v>
      </c>
      <c r="V30" s="17">
        <v>6.8546388458046523E-7</v>
      </c>
      <c r="W30" s="17">
        <v>6.8546418805965896E-8</v>
      </c>
      <c r="X30" s="23">
        <v>6.8546722329947992E-9</v>
      </c>
      <c r="Y30" s="3" t="str">
        <f t="shared" si="1"/>
        <v/>
      </c>
      <c r="Z30" s="25" t="s">
        <v>50</v>
      </c>
      <c r="AA30" s="17" t="s">
        <v>177</v>
      </c>
      <c r="AB30" s="17" t="s">
        <v>178</v>
      </c>
      <c r="AC30" s="17">
        <v>5.9810831346891237E-4</v>
      </c>
      <c r="AD30" s="17">
        <v>4.1037474148559311E-4</v>
      </c>
      <c r="AE30" s="17">
        <v>6.8538957527314274E-5</v>
      </c>
      <c r="AF30" s="17">
        <v>6.8546385596495889E-6</v>
      </c>
      <c r="AG30" s="17">
        <v>6.8546388458046523E-7</v>
      </c>
      <c r="AH30" s="17">
        <v>6.8546418805965896E-8</v>
      </c>
      <c r="AI30" s="23">
        <v>6.8546722329947992E-9</v>
      </c>
      <c r="AK30" s="25" t="s">
        <v>50</v>
      </c>
      <c r="AL30" s="17" t="s">
        <v>177</v>
      </c>
      <c r="AM30" s="17" t="s">
        <v>179</v>
      </c>
      <c r="AN30" s="17">
        <v>5.9406991773015404E-4</v>
      </c>
      <c r="AO30" s="17">
        <v>4.0760391290824442E-4</v>
      </c>
      <c r="AP30" s="17">
        <v>6.8076186106512705E-5</v>
      </c>
      <c r="AQ30" s="17">
        <v>6.8083564021763573E-6</v>
      </c>
      <c r="AR30" s="17">
        <v>6.8083566863993171E-7</v>
      </c>
      <c r="AS30" s="17">
        <v>6.8083597007004986E-8</v>
      </c>
      <c r="AT30" s="23">
        <v>6.8083898481609184E-9</v>
      </c>
    </row>
    <row r="31" spans="2:46" x14ac:dyDescent="0.45">
      <c r="B31" s="25" t="s">
        <v>51</v>
      </c>
      <c r="C31" s="17">
        <v>1.978324510489174E-13</v>
      </c>
      <c r="D31" s="17">
        <v>2.3435514519943174E-15</v>
      </c>
      <c r="E31" s="23">
        <f t="shared" si="0"/>
        <v>83.415663620513115</v>
      </c>
      <c r="G31" s="25" t="s">
        <v>51</v>
      </c>
      <c r="H31" s="17" t="s">
        <v>177</v>
      </c>
      <c r="I31" s="17" t="s">
        <v>200</v>
      </c>
      <c r="J31" s="144" t="s">
        <v>178</v>
      </c>
      <c r="K31" s="17">
        <v>1.4167979063420162E-14</v>
      </c>
      <c r="L31" s="17">
        <v>1.3956020495451428E-13</v>
      </c>
      <c r="M31" s="17">
        <v>1.205360197953856E-12</v>
      </c>
      <c r="N31" s="17">
        <v>4.0770353979895318E-12</v>
      </c>
      <c r="O31" s="17">
        <v>4.2237483921067727E-12</v>
      </c>
      <c r="P31" s="17">
        <v>4.223748392106784E-12</v>
      </c>
      <c r="Q31" s="17">
        <v>4.223748392106784E-12</v>
      </c>
      <c r="R31" s="17">
        <v>0.35361426748078267</v>
      </c>
      <c r="S31" s="17">
        <v>0.34832484425244292</v>
      </c>
      <c r="T31" s="17">
        <v>0.3008427179306008</v>
      </c>
      <c r="U31" s="17">
        <v>0.10175766648944837</v>
      </c>
      <c r="V31" s="17">
        <v>1.0541944236583032E-2</v>
      </c>
      <c r="W31" s="17">
        <v>1.0541948903875983E-3</v>
      </c>
      <c r="X31" s="23">
        <v>1.0541995583693341E-4</v>
      </c>
      <c r="Y31" s="3" t="str">
        <f t="shared" si="1"/>
        <v/>
      </c>
      <c r="Z31" s="25" t="s">
        <v>51</v>
      </c>
      <c r="AA31" s="17" t="s">
        <v>177</v>
      </c>
      <c r="AB31" s="17" t="s">
        <v>178</v>
      </c>
      <c r="AC31" s="17">
        <v>0.35361426748078267</v>
      </c>
      <c r="AD31" s="17">
        <v>0.34832484425244292</v>
      </c>
      <c r="AE31" s="17">
        <v>0.3008427179306008</v>
      </c>
      <c r="AF31" s="17">
        <v>0.10175766648944837</v>
      </c>
      <c r="AG31" s="17">
        <v>1.0541944236583032E-2</v>
      </c>
      <c r="AH31" s="17">
        <v>1.0541948903875983E-3</v>
      </c>
      <c r="AI31" s="23">
        <v>1.0541995583693341E-4</v>
      </c>
      <c r="AK31" s="25" t="s">
        <v>51</v>
      </c>
      <c r="AL31" s="17" t="s">
        <v>177</v>
      </c>
      <c r="AM31" s="17" t="s">
        <v>179</v>
      </c>
      <c r="AN31" s="17">
        <v>0.35278707563882722</v>
      </c>
      <c r="AO31" s="17">
        <v>0.34751002568878964</v>
      </c>
      <c r="AP31" s="17">
        <v>0.30013897188619826</v>
      </c>
      <c r="AQ31" s="17">
        <v>0.10151962996401019</v>
      </c>
      <c r="AR31" s="17">
        <v>1.0517284003462421E-2</v>
      </c>
      <c r="AS31" s="17">
        <v>1.0517288659837411E-3</v>
      </c>
      <c r="AT31" s="23">
        <v>1.0517335230459048E-4</v>
      </c>
    </row>
    <row r="32" spans="2:46" x14ac:dyDescent="0.45">
      <c r="B32" s="25" t="s">
        <v>52</v>
      </c>
      <c r="C32" s="17">
        <v>2.2243861585159441E-14</v>
      </c>
      <c r="D32" s="17">
        <v>2.6643447936314495E-16</v>
      </c>
      <c r="E32" s="23">
        <f t="shared" si="0"/>
        <v>82.487173425634211</v>
      </c>
      <c r="G32" s="25" t="s">
        <v>52</v>
      </c>
      <c r="H32" s="17" t="s">
        <v>177</v>
      </c>
      <c r="I32" s="17" t="s">
        <v>200</v>
      </c>
      <c r="J32" s="144" t="s">
        <v>178</v>
      </c>
      <c r="K32" s="17">
        <v>1.5956953261695612E-15</v>
      </c>
      <c r="L32" s="17">
        <v>1.5956952849700804E-14</v>
      </c>
      <c r="M32" s="17">
        <v>1.5956950719099081E-13</v>
      </c>
      <c r="N32" s="17">
        <v>1.5956929103497187E-12</v>
      </c>
      <c r="O32" s="17">
        <v>1.5956712968784231E-11</v>
      </c>
      <c r="P32" s="17">
        <v>1.5954551838028467E-10</v>
      </c>
      <c r="Q32" s="17">
        <v>1.5932961981240674E-9</v>
      </c>
      <c r="R32" s="17">
        <v>3.9826472876629514E-2</v>
      </c>
      <c r="S32" s="17">
        <v>3.9826561718844904E-2</v>
      </c>
      <c r="T32" s="17">
        <v>3.9826538426998875E-2</v>
      </c>
      <c r="U32" s="17">
        <v>3.9826484477180103E-2</v>
      </c>
      <c r="V32" s="17">
        <v>3.9825946694751022E-2</v>
      </c>
      <c r="W32" s="17">
        <v>3.9820570414433099E-2</v>
      </c>
      <c r="X32" s="23">
        <v>3.9766860913230888E-2</v>
      </c>
      <c r="Y32" s="3" t="str">
        <f t="shared" si="1"/>
        <v/>
      </c>
      <c r="Z32" s="25" t="s">
        <v>52</v>
      </c>
      <c r="AA32" s="17" t="s">
        <v>177</v>
      </c>
      <c r="AB32" s="17" t="s">
        <v>178</v>
      </c>
      <c r="AC32" s="17">
        <v>3.9826472876629514E-2</v>
      </c>
      <c r="AD32" s="17">
        <v>3.9826561718844904E-2</v>
      </c>
      <c r="AE32" s="17">
        <v>3.9826538426998875E-2</v>
      </c>
      <c r="AF32" s="17">
        <v>3.9826484477180103E-2</v>
      </c>
      <c r="AG32" s="17">
        <v>3.9825946694751022E-2</v>
      </c>
      <c r="AH32" s="17">
        <v>3.9820570414433099E-2</v>
      </c>
      <c r="AI32" s="23">
        <v>3.9766860913230888E-2</v>
      </c>
      <c r="AK32" s="25" t="s">
        <v>52</v>
      </c>
      <c r="AL32" s="17" t="s">
        <v>177</v>
      </c>
      <c r="AM32" s="17" t="s">
        <v>179</v>
      </c>
      <c r="AN32" s="17">
        <v>3.975695286016185E-2</v>
      </c>
      <c r="AO32" s="17">
        <v>3.9757041547296652E-2</v>
      </c>
      <c r="AP32" s="17">
        <v>3.9757018296108247E-2</v>
      </c>
      <c r="AQ32" s="17">
        <v>3.9756964440462825E-2</v>
      </c>
      <c r="AR32" s="17">
        <v>3.9756427596772233E-2</v>
      </c>
      <c r="AS32" s="17">
        <v>3.9751060701144175E-2</v>
      </c>
      <c r="AT32" s="23">
        <v>3.9697444953798088E-2</v>
      </c>
    </row>
    <row r="33" spans="2:46" x14ac:dyDescent="0.45">
      <c r="B33" s="25" t="s">
        <v>53</v>
      </c>
      <c r="C33" s="17">
        <v>1.9902833520964657E-14</v>
      </c>
      <c r="D33" s="17">
        <v>2.0901280566946881E-16</v>
      </c>
      <c r="E33" s="23">
        <f t="shared" si="0"/>
        <v>94.223034096957875</v>
      </c>
      <c r="G33" s="25" t="s">
        <v>53</v>
      </c>
      <c r="H33" s="17" t="s">
        <v>177</v>
      </c>
      <c r="I33" s="17" t="s">
        <v>200</v>
      </c>
      <c r="J33" s="144" t="s">
        <v>178</v>
      </c>
      <c r="K33" s="17">
        <v>1.2990602581329508E-15</v>
      </c>
      <c r="L33" s="17">
        <v>6.3460364496988026E-15</v>
      </c>
      <c r="M33" s="17">
        <v>7.4362411444440393E-15</v>
      </c>
      <c r="N33" s="17">
        <v>7.4362411785554293E-15</v>
      </c>
      <c r="O33" s="17">
        <v>7.4362411785554293E-15</v>
      </c>
      <c r="P33" s="17">
        <v>7.4362411785554293E-15</v>
      </c>
      <c r="Q33" s="17">
        <v>7.4362411785554293E-15</v>
      </c>
      <c r="R33" s="17">
        <v>3.2422848702473202E-2</v>
      </c>
      <c r="S33" s="17">
        <v>1.5838914529267892E-2</v>
      </c>
      <c r="T33" s="17">
        <v>1.8559920933838142E-3</v>
      </c>
      <c r="U33" s="17">
        <v>1.8559921018975874E-4</v>
      </c>
      <c r="V33" s="17">
        <v>1.855992179378192E-5</v>
      </c>
      <c r="W33" s="17">
        <v>1.8559930010918122E-6</v>
      </c>
      <c r="X33" s="23">
        <v>1.8560012194407244E-7</v>
      </c>
      <c r="Y33" s="3" t="str">
        <f t="shared" si="1"/>
        <v/>
      </c>
      <c r="Z33" s="25" t="s">
        <v>53</v>
      </c>
      <c r="AA33" s="17" t="s">
        <v>177</v>
      </c>
      <c r="AB33" s="17" t="s">
        <v>178</v>
      </c>
      <c r="AC33" s="17">
        <v>3.2422848702473202E-2</v>
      </c>
      <c r="AD33" s="17">
        <v>1.5838914529267892E-2</v>
      </c>
      <c r="AE33" s="17">
        <v>1.8559920933838142E-3</v>
      </c>
      <c r="AF33" s="17">
        <v>1.8559921018975874E-4</v>
      </c>
      <c r="AG33" s="17">
        <v>1.855992179378192E-5</v>
      </c>
      <c r="AH33" s="17">
        <v>1.8559930010918122E-6</v>
      </c>
      <c r="AI33" s="23">
        <v>1.8560012194407244E-7</v>
      </c>
      <c r="AK33" s="25" t="s">
        <v>53</v>
      </c>
      <c r="AL33" s="17" t="s">
        <v>177</v>
      </c>
      <c r="AM33" s="17" t="s">
        <v>179</v>
      </c>
      <c r="AN33" s="17">
        <v>3.2150567553130616E-2</v>
      </c>
      <c r="AO33" s="17">
        <v>1.5705902223904392E-2</v>
      </c>
      <c r="AP33" s="17">
        <v>1.8404058114690259E-3</v>
      </c>
      <c r="AQ33" s="17">
        <v>1.8404058199113018E-4</v>
      </c>
      <c r="AR33" s="17">
        <v>1.8404058967412386E-5</v>
      </c>
      <c r="AS33" s="17">
        <v>1.8404067115542578E-6</v>
      </c>
      <c r="AT33" s="23">
        <v>1.8404148608869797E-7</v>
      </c>
    </row>
    <row r="34" spans="2:46" x14ac:dyDescent="0.45">
      <c r="B34" s="25" t="s">
        <v>54</v>
      </c>
      <c r="C34" s="17">
        <v>1.4290627960805673E-13</v>
      </c>
      <c r="D34" s="17">
        <v>1.7118933868293287E-15</v>
      </c>
      <c r="E34" s="23">
        <f t="shared" si="0"/>
        <v>82.478492707270519</v>
      </c>
      <c r="G34" s="25" t="s">
        <v>54</v>
      </c>
      <c r="H34" s="17" t="s">
        <v>177</v>
      </c>
      <c r="I34" s="17" t="s">
        <v>200</v>
      </c>
      <c r="J34" s="144" t="s">
        <v>178</v>
      </c>
      <c r="K34" s="17">
        <v>1.0250408074662313E-14</v>
      </c>
      <c r="L34" s="17">
        <v>1.0239806625112591E-13</v>
      </c>
      <c r="M34" s="17">
        <v>1.0134592342170615E-12</v>
      </c>
      <c r="N34" s="17">
        <v>9.1580723148458443E-12</v>
      </c>
      <c r="O34" s="17">
        <v>4.0103368113821566E-11</v>
      </c>
      <c r="P34" s="17">
        <v>4.4572117024900193E-11</v>
      </c>
      <c r="Q34" s="17">
        <v>4.4572117029474134E-11</v>
      </c>
      <c r="R34" s="17">
        <v>0.25583680823324212</v>
      </c>
      <c r="S34" s="17">
        <v>0.25557278659987404</v>
      </c>
      <c r="T34" s="17">
        <v>0.25294665532451743</v>
      </c>
      <c r="U34" s="17">
        <v>0.22857394585287988</v>
      </c>
      <c r="V34" s="17">
        <v>0.10009295798611618</v>
      </c>
      <c r="W34" s="17">
        <v>1.1124644192636353E-2</v>
      </c>
      <c r="X34" s="23">
        <v>1.1124693453773789E-3</v>
      </c>
      <c r="Y34" s="3" t="str">
        <f t="shared" si="1"/>
        <v/>
      </c>
      <c r="Z34" s="25" t="s">
        <v>54</v>
      </c>
      <c r="AA34" s="17" t="s">
        <v>177</v>
      </c>
      <c r="AB34" s="17" t="s">
        <v>178</v>
      </c>
      <c r="AC34" s="17">
        <v>0.25583680823324212</v>
      </c>
      <c r="AD34" s="17">
        <v>0.25557278659987404</v>
      </c>
      <c r="AE34" s="17">
        <v>0.25294665532451743</v>
      </c>
      <c r="AF34" s="17">
        <v>0.22857394585287988</v>
      </c>
      <c r="AG34" s="17">
        <v>0.10009295798611618</v>
      </c>
      <c r="AH34" s="17">
        <v>1.1124644192636353E-2</v>
      </c>
      <c r="AI34" s="23">
        <v>1.1124693453773789E-3</v>
      </c>
      <c r="AK34" s="25" t="s">
        <v>54</v>
      </c>
      <c r="AL34" s="17" t="s">
        <v>177</v>
      </c>
      <c r="AM34" s="17" t="s">
        <v>179</v>
      </c>
      <c r="AN34" s="17">
        <v>0.25539166235375421</v>
      </c>
      <c r="AO34" s="17">
        <v>0.25512810010753606</v>
      </c>
      <c r="AP34" s="17">
        <v>0.25250653819623731</v>
      </c>
      <c r="AQ34" s="17">
        <v>0.22817623627052011</v>
      </c>
      <c r="AR34" s="17">
        <v>9.9918800216868775E-2</v>
      </c>
      <c r="AS34" s="17">
        <v>1.1105287753829443E-2</v>
      </c>
      <c r="AT34" s="23">
        <v>1.1105336929254455E-3</v>
      </c>
    </row>
    <row r="35" spans="2:46" x14ac:dyDescent="0.45">
      <c r="B35" s="25" t="s">
        <v>55</v>
      </c>
      <c r="C35" s="17">
        <v>6.5625031829815113E-16</v>
      </c>
      <c r="D35" s="17">
        <v>6.8701553426106461E-18</v>
      </c>
      <c r="E35" s="23">
        <f t="shared" si="0"/>
        <v>94.521903883002622</v>
      </c>
      <c r="G35" s="25" t="s">
        <v>55</v>
      </c>
      <c r="H35" s="17" t="s">
        <v>177</v>
      </c>
      <c r="I35" s="17" t="s">
        <v>200</v>
      </c>
      <c r="J35" s="144" t="s">
        <v>178</v>
      </c>
      <c r="K35" s="17">
        <v>2.8616510886176866E-17</v>
      </c>
      <c r="L35" s="17">
        <v>2.8858809420272506E-17</v>
      </c>
      <c r="M35" s="17">
        <v>2.8858809420272506E-17</v>
      </c>
      <c r="N35" s="17">
        <v>2.8858809420272506E-17</v>
      </c>
      <c r="O35" s="17">
        <v>2.8858809420272506E-17</v>
      </c>
      <c r="P35" s="17">
        <v>2.8858809420272506E-17</v>
      </c>
      <c r="Q35" s="17">
        <v>2.8858809420272506E-17</v>
      </c>
      <c r="R35" s="17">
        <v>7.1423076569880888E-4</v>
      </c>
      <c r="S35" s="17">
        <v>7.2027984624296003E-5</v>
      </c>
      <c r="T35" s="17">
        <v>7.2027952117333573E-6</v>
      </c>
      <c r="U35" s="17">
        <v>7.2027952117333581E-7</v>
      </c>
      <c r="V35" s="17">
        <v>7.2027955124226365E-8</v>
      </c>
      <c r="W35" s="17">
        <v>7.2027987013558892E-9</v>
      </c>
      <c r="X35" s="23">
        <v>7.202830595394733E-10</v>
      </c>
      <c r="Y35" s="3" t="str">
        <f t="shared" si="1"/>
        <v/>
      </c>
      <c r="Z35" s="25" t="s">
        <v>55</v>
      </c>
      <c r="AA35" s="17" t="s">
        <v>177</v>
      </c>
      <c r="AB35" s="17" t="s">
        <v>178</v>
      </c>
      <c r="AC35" s="17">
        <v>7.1423076569880888E-4</v>
      </c>
      <c r="AD35" s="17">
        <v>7.2027984624296003E-5</v>
      </c>
      <c r="AE35" s="17">
        <v>7.2027952117333573E-6</v>
      </c>
      <c r="AF35" s="17">
        <v>7.2027952117333581E-7</v>
      </c>
      <c r="AG35" s="17">
        <v>7.2027955124226365E-8</v>
      </c>
      <c r="AH35" s="17">
        <v>7.2027987013558892E-9</v>
      </c>
      <c r="AI35" s="23">
        <v>7.202830595394733E-10</v>
      </c>
      <c r="AK35" s="25" t="s">
        <v>55</v>
      </c>
      <c r="AL35" s="17" t="s">
        <v>177</v>
      </c>
      <c r="AM35" s="17" t="s">
        <v>179</v>
      </c>
      <c r="AN35" s="17">
        <v>7.081270339637215E-4</v>
      </c>
      <c r="AO35" s="17">
        <v>7.1412441978025969E-5</v>
      </c>
      <c r="AP35" s="17">
        <v>7.1412409748864218E-6</v>
      </c>
      <c r="AQ35" s="17">
        <v>7.1412409748864222E-7</v>
      </c>
      <c r="AR35" s="17">
        <v>7.1412412730060467E-8</v>
      </c>
      <c r="AS35" s="17">
        <v>7.1412444346870507E-9</v>
      </c>
      <c r="AT35" s="23">
        <v>7.1412760561632067E-10</v>
      </c>
    </row>
    <row r="36" spans="2:46" x14ac:dyDescent="0.45">
      <c r="B36" s="25" t="s">
        <v>56</v>
      </c>
      <c r="C36" s="17">
        <v>1.8315754988424796E-14</v>
      </c>
      <c r="D36" s="17">
        <v>2.1407167453317996E-16</v>
      </c>
      <c r="E36" s="23">
        <f t="shared" si="0"/>
        <v>84.558984056930669</v>
      </c>
      <c r="G36" s="25" t="s">
        <v>56</v>
      </c>
      <c r="H36" s="17" t="s">
        <v>177</v>
      </c>
      <c r="I36" s="17" t="s">
        <v>200</v>
      </c>
      <c r="J36" s="144" t="s">
        <v>178</v>
      </c>
      <c r="K36" s="17">
        <v>2.3471858515686149E-15</v>
      </c>
      <c r="L36" s="17">
        <v>2.3386942957032949E-14</v>
      </c>
      <c r="M36" s="17">
        <v>2.2559941499913261E-13</v>
      </c>
      <c r="N36" s="17">
        <v>1.6121088972748259E-12</v>
      </c>
      <c r="O36" s="17">
        <v>2.9123946113235914E-12</v>
      </c>
      <c r="P36" s="17">
        <v>2.9133150056261561E-12</v>
      </c>
      <c r="Q36" s="17">
        <v>2.9133150056261561E-12</v>
      </c>
      <c r="R36" s="17">
        <v>5.8582695656760136E-2</v>
      </c>
      <c r="S36" s="17">
        <v>5.8370889220923046E-2</v>
      </c>
      <c r="T36" s="17">
        <v>5.6306771442349232E-2</v>
      </c>
      <c r="U36" s="17">
        <v>4.0236206826768713E-2</v>
      </c>
      <c r="V36" s="17">
        <v>7.2689702930396729E-3</v>
      </c>
      <c r="W36" s="17">
        <v>7.2712707005937718E-4</v>
      </c>
      <c r="X36" s="23">
        <v>7.2713028978270677E-5</v>
      </c>
      <c r="Y36" s="3" t="str">
        <f t="shared" si="1"/>
        <v/>
      </c>
      <c r="Z36" s="25" t="s">
        <v>56</v>
      </c>
      <c r="AA36" s="17" t="s">
        <v>177</v>
      </c>
      <c r="AB36" s="17" t="s">
        <v>178</v>
      </c>
      <c r="AC36" s="17">
        <v>5.8582695656760136E-2</v>
      </c>
      <c r="AD36" s="17">
        <v>5.8370889220923046E-2</v>
      </c>
      <c r="AE36" s="17">
        <v>5.6306771442349232E-2</v>
      </c>
      <c r="AF36" s="17">
        <v>4.0236206826768713E-2</v>
      </c>
      <c r="AG36" s="17">
        <v>7.2689702930396729E-3</v>
      </c>
      <c r="AH36" s="17">
        <v>7.2712707005937718E-4</v>
      </c>
      <c r="AI36" s="23">
        <v>7.2713028978270677E-5</v>
      </c>
      <c r="AK36" s="25" t="s">
        <v>56</v>
      </c>
      <c r="AL36" s="17" t="s">
        <v>177</v>
      </c>
      <c r="AM36" s="17" t="s">
        <v>179</v>
      </c>
      <c r="AN36" s="17">
        <v>5.8403866979753631E-2</v>
      </c>
      <c r="AO36" s="17">
        <v>5.8192707101134111E-2</v>
      </c>
      <c r="AP36" s="17">
        <v>5.6134890218198348E-2</v>
      </c>
      <c r="AQ36" s="17">
        <v>4.0113382372312927E-2</v>
      </c>
      <c r="AR36" s="17">
        <v>7.2467811410020138E-3</v>
      </c>
      <c r="AS36" s="17">
        <v>7.249074526365772E-4</v>
      </c>
      <c r="AT36" s="23">
        <v>7.2491066253142655E-5</v>
      </c>
    </row>
    <row r="37" spans="2:46" x14ac:dyDescent="0.45">
      <c r="B37" s="25" t="s">
        <v>57</v>
      </c>
      <c r="C37" s="17">
        <v>2.1176460585526851E-15</v>
      </c>
      <c r="D37" s="17">
        <v>2.5619014281731628E-17</v>
      </c>
      <c r="E37" s="23">
        <f t="shared" si="0"/>
        <v>81.659154457114823</v>
      </c>
      <c r="G37" s="25" t="s">
        <v>57</v>
      </c>
      <c r="H37" s="17" t="s">
        <v>177</v>
      </c>
      <c r="I37" s="17" t="s">
        <v>200</v>
      </c>
      <c r="J37" s="144" t="s">
        <v>178</v>
      </c>
      <c r="K37" s="17">
        <v>2.7129015902119937E-16</v>
      </c>
      <c r="L37" s="17">
        <v>2.6951599478010875E-15</v>
      </c>
      <c r="M37" s="17">
        <v>2.5259991305663279E-14</v>
      </c>
      <c r="N37" s="17">
        <v>1.4276632153452703E-13</v>
      </c>
      <c r="O37" s="17">
        <v>1.8595077063908975E-13</v>
      </c>
      <c r="P37" s="17">
        <v>1.8595085549825299E-13</v>
      </c>
      <c r="Q37" s="17">
        <v>1.8595085549825299E-13</v>
      </c>
      <c r="R37" s="17">
        <v>6.7710483215429294E-3</v>
      </c>
      <c r="S37" s="17">
        <v>6.7267826767609612E-3</v>
      </c>
      <c r="T37" s="17">
        <v>6.3045755552565575E-3</v>
      </c>
      <c r="U37" s="17">
        <v>3.563267500645098E-3</v>
      </c>
      <c r="V37" s="17">
        <v>4.6410971318515301E-4</v>
      </c>
      <c r="W37" s="17">
        <v>4.6411013046087953E-5</v>
      </c>
      <c r="X37" s="23">
        <v>4.6411218554351374E-6</v>
      </c>
      <c r="Y37" s="3" t="str">
        <f t="shared" si="1"/>
        <v/>
      </c>
      <c r="Z37" s="25" t="s">
        <v>57</v>
      </c>
      <c r="AA37" s="17" t="s">
        <v>177</v>
      </c>
      <c r="AB37" s="17" t="s">
        <v>178</v>
      </c>
      <c r="AC37" s="17">
        <v>6.7710483215429294E-3</v>
      </c>
      <c r="AD37" s="17">
        <v>6.7267826767609612E-3</v>
      </c>
      <c r="AE37" s="17">
        <v>6.3045755552565575E-3</v>
      </c>
      <c r="AF37" s="17">
        <v>3.563267500645098E-3</v>
      </c>
      <c r="AG37" s="17">
        <v>4.6410971318515301E-4</v>
      </c>
      <c r="AH37" s="17">
        <v>4.6411013046087953E-5</v>
      </c>
      <c r="AI37" s="23">
        <v>4.6411218554351374E-6</v>
      </c>
      <c r="AK37" s="25" t="s">
        <v>57</v>
      </c>
      <c r="AL37" s="17" t="s">
        <v>177</v>
      </c>
      <c r="AM37" s="17" t="s">
        <v>179</v>
      </c>
      <c r="AN37" s="17">
        <v>6.7628899686094672E-3</v>
      </c>
      <c r="AO37" s="17">
        <v>6.7186776589590481E-3</v>
      </c>
      <c r="AP37" s="17">
        <v>6.2969792496281032E-3</v>
      </c>
      <c r="AQ37" s="17">
        <v>3.5589741634119093E-3</v>
      </c>
      <c r="AR37" s="17">
        <v>4.6355051309379262E-4</v>
      </c>
      <c r="AS37" s="17">
        <v>4.6355092986674864E-5</v>
      </c>
      <c r="AT37" s="23">
        <v>4.6355298247323901E-6</v>
      </c>
    </row>
    <row r="38" spans="2:46" x14ac:dyDescent="0.45">
      <c r="B38" s="25" t="s">
        <v>58</v>
      </c>
      <c r="C38" s="17">
        <v>2.2827219552835752E-15</v>
      </c>
      <c r="D38" s="17">
        <v>2.6779808603170014E-17</v>
      </c>
      <c r="E38" s="23">
        <f t="shared" si="0"/>
        <v>84.240413369248728</v>
      </c>
      <c r="G38" s="25" t="s">
        <v>58</v>
      </c>
      <c r="H38" s="17" t="s">
        <v>177</v>
      </c>
      <c r="I38" s="17" t="s">
        <v>200</v>
      </c>
      <c r="J38" s="144" t="s">
        <v>178</v>
      </c>
      <c r="K38" s="17">
        <v>3.0919697974662806E-16</v>
      </c>
      <c r="L38" s="17">
        <v>3.0570480667461336E-15</v>
      </c>
      <c r="M38" s="17">
        <v>2.7352934282541331E-14</v>
      </c>
      <c r="N38" s="17">
        <v>1.1261928058051603E-13</v>
      </c>
      <c r="O38" s="17">
        <v>1.2236690863677699E-13</v>
      </c>
      <c r="P38" s="17">
        <v>1.2236690863803596E-13</v>
      </c>
      <c r="Q38" s="17">
        <v>1.2236690863803596E-13</v>
      </c>
      <c r="R38" s="17">
        <v>7.7171530964967672E-3</v>
      </c>
      <c r="S38" s="17">
        <v>7.6300102315601725E-3</v>
      </c>
      <c r="T38" s="17">
        <v>6.826947751307667E-3</v>
      </c>
      <c r="U38" s="17">
        <v>2.8108353435549898E-3</v>
      </c>
      <c r="V38" s="17">
        <v>3.0541239853743257E-4</v>
      </c>
      <c r="W38" s="17">
        <v>3.0541253375748494E-5</v>
      </c>
      <c r="X38" s="23">
        <v>3.0541388612614316E-6</v>
      </c>
      <c r="Y38" s="3" t="str">
        <f t="shared" si="1"/>
        <v/>
      </c>
      <c r="Z38" s="25" t="s">
        <v>58</v>
      </c>
      <c r="AA38" s="17" t="s">
        <v>177</v>
      </c>
      <c r="AB38" s="17" t="s">
        <v>178</v>
      </c>
      <c r="AC38" s="17">
        <v>7.7171530964967672E-3</v>
      </c>
      <c r="AD38" s="17">
        <v>7.6300102315601725E-3</v>
      </c>
      <c r="AE38" s="17">
        <v>6.826947751307667E-3</v>
      </c>
      <c r="AF38" s="17">
        <v>2.8108353435549898E-3</v>
      </c>
      <c r="AG38" s="17">
        <v>3.0541239853743257E-4</v>
      </c>
      <c r="AH38" s="17">
        <v>3.0541253375748494E-5</v>
      </c>
      <c r="AI38" s="23">
        <v>3.0541388612614316E-6</v>
      </c>
      <c r="AK38" s="25" t="s">
        <v>58</v>
      </c>
      <c r="AL38" s="17" t="s">
        <v>177</v>
      </c>
      <c r="AM38" s="17" t="s">
        <v>179</v>
      </c>
      <c r="AN38" s="17">
        <v>7.6951148596373711E-3</v>
      </c>
      <c r="AO38" s="17">
        <v>7.6082208526765159E-3</v>
      </c>
      <c r="AP38" s="17">
        <v>6.8074517156985837E-3</v>
      </c>
      <c r="AQ38" s="17">
        <v>2.8028083089349106E-3</v>
      </c>
      <c r="AR38" s="17">
        <v>3.0454021799434871E-4</v>
      </c>
      <c r="AS38" s="17">
        <v>3.0454035282824666E-5</v>
      </c>
      <c r="AT38" s="23">
        <v>3.0454170133488212E-6</v>
      </c>
    </row>
    <row r="39" spans="2:46" x14ac:dyDescent="0.45">
      <c r="B39" s="25" t="s">
        <v>59</v>
      </c>
      <c r="C39" s="17">
        <v>7.5851848760334983E-15</v>
      </c>
      <c r="D39" s="17">
        <v>7.6703321770863039E-17</v>
      </c>
      <c r="E39" s="23">
        <f t="shared" si="0"/>
        <v>97.889913773132704</v>
      </c>
      <c r="G39" s="25" t="s">
        <v>59</v>
      </c>
      <c r="H39" s="17" t="s">
        <v>177</v>
      </c>
      <c r="I39" s="17" t="s">
        <v>200</v>
      </c>
      <c r="J39" s="144" t="s">
        <v>178</v>
      </c>
      <c r="K39" s="17">
        <v>1.0000508428250657E-15</v>
      </c>
      <c r="L39" s="17">
        <v>7.8483884760924319E-15</v>
      </c>
      <c r="M39" s="17">
        <v>1.8049463724944771E-14</v>
      </c>
      <c r="N39" s="17">
        <v>1.8111287663870539E-14</v>
      </c>
      <c r="O39" s="17">
        <v>1.8111287663870539E-14</v>
      </c>
      <c r="P39" s="17">
        <v>1.8111287663870539E-14</v>
      </c>
      <c r="Q39" s="17">
        <v>1.8111287663870539E-14</v>
      </c>
      <c r="R39" s="17">
        <v>2.4959963919071307E-2</v>
      </c>
      <c r="S39" s="17">
        <v>1.9588597583806683E-2</v>
      </c>
      <c r="T39" s="17">
        <v>4.5049187233989329E-3</v>
      </c>
      <c r="U39" s="17">
        <v>4.5203491995762427E-4</v>
      </c>
      <c r="V39" s="17">
        <v>4.5203493882836125E-5</v>
      </c>
      <c r="W39" s="17">
        <v>4.5203513896027466E-6</v>
      </c>
      <c r="X39" s="23">
        <v>4.5203714057476905E-7</v>
      </c>
      <c r="Y39" s="3" t="str">
        <f t="shared" si="1"/>
        <v/>
      </c>
      <c r="Z39" s="25" t="s">
        <v>59</v>
      </c>
      <c r="AA39" s="17" t="s">
        <v>177</v>
      </c>
      <c r="AB39" s="17" t="s">
        <v>178</v>
      </c>
      <c r="AC39" s="17">
        <v>2.4959963919071307E-2</v>
      </c>
      <c r="AD39" s="17">
        <v>1.9588597583806683E-2</v>
      </c>
      <c r="AE39" s="17">
        <v>4.5049187233989329E-3</v>
      </c>
      <c r="AF39" s="17">
        <v>4.5203491995762427E-4</v>
      </c>
      <c r="AG39" s="17">
        <v>4.5203493882836125E-5</v>
      </c>
      <c r="AH39" s="17">
        <v>4.5203513896027466E-6</v>
      </c>
      <c r="AI39" s="23">
        <v>4.5203714057476905E-7</v>
      </c>
      <c r="AK39" s="25" t="s">
        <v>59</v>
      </c>
      <c r="AL39" s="17" t="s">
        <v>177</v>
      </c>
      <c r="AM39" s="17" t="s">
        <v>179</v>
      </c>
      <c r="AN39" s="17">
        <v>2.4706555972478839E-2</v>
      </c>
      <c r="AO39" s="17">
        <v>1.9389722845588576E-2</v>
      </c>
      <c r="AP39" s="17">
        <v>4.4591821908076248E-3</v>
      </c>
      <c r="AQ39" s="17">
        <v>4.4744560078929698E-4</v>
      </c>
      <c r="AR39" s="17">
        <v>4.474456194684474E-5</v>
      </c>
      <c r="AS39" s="17">
        <v>4.4744581756850613E-6</v>
      </c>
      <c r="AT39" s="23">
        <v>4.4744779886145591E-7</v>
      </c>
    </row>
    <row r="40" spans="2:46" x14ac:dyDescent="0.45">
      <c r="B40" s="25" t="s">
        <v>60</v>
      </c>
      <c r="C40" s="17">
        <v>2.8315387874545465E-16</v>
      </c>
      <c r="D40" s="17">
        <v>2.9680380597541153E-18</v>
      </c>
      <c r="E40" s="23">
        <f t="shared" si="0"/>
        <v>94.401026888756363</v>
      </c>
      <c r="G40" s="25" t="s">
        <v>60</v>
      </c>
      <c r="H40" s="17" t="s">
        <v>177</v>
      </c>
      <c r="I40" s="17" t="s">
        <v>200</v>
      </c>
      <c r="J40" s="144" t="s">
        <v>178</v>
      </c>
      <c r="K40" s="17">
        <v>7.1305558135211772E-17</v>
      </c>
      <c r="L40" s="17">
        <v>1.3205051535288453E-16</v>
      </c>
      <c r="M40" s="17">
        <v>1.3210685318978098E-16</v>
      </c>
      <c r="N40" s="17">
        <v>1.3210685318978098E-16</v>
      </c>
      <c r="O40" s="17">
        <v>1.3210685318978098E-16</v>
      </c>
      <c r="P40" s="17">
        <v>1.3210685318978098E-16</v>
      </c>
      <c r="Q40" s="17">
        <v>1.3210685318978098E-16</v>
      </c>
      <c r="R40" s="17">
        <v>1.7796936736300085E-3</v>
      </c>
      <c r="S40" s="17">
        <v>3.2958159676492005E-4</v>
      </c>
      <c r="T40" s="17">
        <v>3.2972206016374562E-5</v>
      </c>
      <c r="U40" s="17">
        <v>3.2972206016374563E-6</v>
      </c>
      <c r="V40" s="17">
        <v>3.2972207392838635E-7</v>
      </c>
      <c r="W40" s="17">
        <v>3.2972221990805269E-8</v>
      </c>
      <c r="X40" s="23">
        <v>3.2972367992015712E-9</v>
      </c>
      <c r="Y40" s="3" t="str">
        <f t="shared" si="1"/>
        <v/>
      </c>
      <c r="Z40" s="25" t="s">
        <v>60</v>
      </c>
      <c r="AA40" s="17" t="s">
        <v>177</v>
      </c>
      <c r="AB40" s="17" t="s">
        <v>178</v>
      </c>
      <c r="AC40" s="17">
        <v>1.7796936736300085E-3</v>
      </c>
      <c r="AD40" s="17">
        <v>3.2958159676492005E-4</v>
      </c>
      <c r="AE40" s="17">
        <v>3.2972206016374562E-5</v>
      </c>
      <c r="AF40" s="17">
        <v>3.2972206016374563E-6</v>
      </c>
      <c r="AG40" s="17">
        <v>3.2972207392838635E-7</v>
      </c>
      <c r="AH40" s="17">
        <v>3.2972221990805269E-8</v>
      </c>
      <c r="AI40" s="23">
        <v>3.2972367992015712E-9</v>
      </c>
      <c r="AK40" s="25" t="s">
        <v>60</v>
      </c>
      <c r="AL40" s="17" t="s">
        <v>177</v>
      </c>
      <c r="AM40" s="17" t="s">
        <v>179</v>
      </c>
      <c r="AN40" s="17">
        <v>1.7645909988075006E-3</v>
      </c>
      <c r="AO40" s="17">
        <v>3.2678473135084528E-4</v>
      </c>
      <c r="AP40" s="17">
        <v>3.2692400276193252E-5</v>
      </c>
      <c r="AQ40" s="17">
        <v>3.2692400276193255E-6</v>
      </c>
      <c r="AR40" s="17">
        <v>3.2692401640976508E-7</v>
      </c>
      <c r="AS40" s="17">
        <v>3.2692416115063198E-8</v>
      </c>
      <c r="AT40" s="23">
        <v>3.2692560877291424E-9</v>
      </c>
    </row>
    <row r="41" spans="2:46" x14ac:dyDescent="0.45">
      <c r="B41" s="140" t="s">
        <v>61</v>
      </c>
      <c r="C41" s="17">
        <v>1.0121753081619629E-17</v>
      </c>
      <c r="D41" s="17">
        <v>9.5987748645704506E-18</v>
      </c>
      <c r="E41" s="23">
        <f t="shared" si="0"/>
        <v>5.4483850744277404E-2</v>
      </c>
      <c r="G41" s="25" t="s">
        <v>61</v>
      </c>
      <c r="H41" s="17" t="s">
        <v>177</v>
      </c>
      <c r="I41" s="17" t="s">
        <v>200</v>
      </c>
      <c r="J41" s="144" t="s">
        <v>179</v>
      </c>
      <c r="K41" s="17">
        <v>1.2888590941781896E-17</v>
      </c>
      <c r="L41" s="17">
        <v>2.1216941372867957E-17</v>
      </c>
      <c r="M41" s="17">
        <v>2.1218786673543696E-17</v>
      </c>
      <c r="N41" s="17">
        <v>2.1218786673543696E-17</v>
      </c>
      <c r="O41" s="17">
        <v>2.1218786673543696E-17</v>
      </c>
      <c r="P41" s="17">
        <v>2.1218786673543696E-17</v>
      </c>
      <c r="Q41" s="17">
        <v>2.1218786673543696E-17</v>
      </c>
      <c r="R41" s="17">
        <v>3.2168240963206579E-4</v>
      </c>
      <c r="S41" s="17">
        <v>5.2954836241650207E-5</v>
      </c>
      <c r="T41" s="17">
        <v>5.2959417980573414E-6</v>
      </c>
      <c r="U41" s="17">
        <v>5.2959417980573409E-7</v>
      </c>
      <c r="V41" s="17">
        <v>5.2959420191427493E-8</v>
      </c>
      <c r="W41" s="17">
        <v>5.2959443638442725E-9</v>
      </c>
      <c r="X41" s="23">
        <v>5.2959678143198803E-10</v>
      </c>
      <c r="Y41" s="3" t="str">
        <f t="shared" si="1"/>
        <v/>
      </c>
      <c r="Z41" s="25" t="s">
        <v>61</v>
      </c>
      <c r="AA41" s="17" t="s">
        <v>177</v>
      </c>
      <c r="AB41" s="17" t="s">
        <v>178</v>
      </c>
      <c r="AC41" s="17">
        <v>5.8216901166178673E-5</v>
      </c>
      <c r="AD41" s="17">
        <v>9.5835717945455917E-6</v>
      </c>
      <c r="AE41" s="17">
        <v>9.5844009808301853E-7</v>
      </c>
      <c r="AF41" s="17">
        <v>9.5844009808301864E-8</v>
      </c>
      <c r="AG41" s="17">
        <v>9.5844013809424375E-9</v>
      </c>
      <c r="AH41" s="17">
        <v>9.584405624297149E-10</v>
      </c>
      <c r="AI41" s="23">
        <v>9.5844480641067227E-11</v>
      </c>
      <c r="AK41" s="25" t="s">
        <v>61</v>
      </c>
      <c r="AL41" s="17" t="s">
        <v>177</v>
      </c>
      <c r="AM41" s="17" t="s">
        <v>179</v>
      </c>
      <c r="AN41" s="17">
        <v>3.0375797799790221E-4</v>
      </c>
      <c r="AO41" s="17">
        <v>5.0004145394123144E-5</v>
      </c>
      <c r="AP41" s="17">
        <v>5.0008471834454836E-6</v>
      </c>
      <c r="AQ41" s="17">
        <v>5.0008471834454847E-7</v>
      </c>
      <c r="AR41" s="17">
        <v>5.0008473922118158E-8</v>
      </c>
      <c r="AS41" s="17">
        <v>5.0008496062644717E-9</v>
      </c>
      <c r="AT41" s="23">
        <v>5.0008717500586006E-10</v>
      </c>
    </row>
    <row r="42" spans="2:46" x14ac:dyDescent="0.45">
      <c r="B42" s="140" t="s">
        <v>62</v>
      </c>
      <c r="C42" s="17">
        <v>1.5018977634386212E-17</v>
      </c>
      <c r="D42" s="17">
        <v>1.4190549510939043E-17</v>
      </c>
      <c r="E42" s="23">
        <f t="shared" si="0"/>
        <v>5.8378861425243643E-2</v>
      </c>
      <c r="G42" s="25" t="s">
        <v>62</v>
      </c>
      <c r="H42" s="17" t="s">
        <v>177</v>
      </c>
      <c r="I42" s="17" t="s">
        <v>200</v>
      </c>
      <c r="J42" s="144" t="s">
        <v>179</v>
      </c>
      <c r="K42" s="17">
        <v>1.0611042599186956E-17</v>
      </c>
      <c r="L42" s="17">
        <v>1.150974246609445E-17</v>
      </c>
      <c r="M42" s="17">
        <v>1.1509742466191403E-17</v>
      </c>
      <c r="N42" s="17">
        <v>1.1509742466191403E-17</v>
      </c>
      <c r="O42" s="17">
        <v>1.1509742466191403E-17</v>
      </c>
      <c r="P42" s="17">
        <v>1.1509742466191403E-17</v>
      </c>
      <c r="Q42" s="17">
        <v>1.1509742466191403E-17</v>
      </c>
      <c r="R42" s="17">
        <v>2.6483777531875372E-4</v>
      </c>
      <c r="S42" s="17">
        <v>2.872687993826564E-5</v>
      </c>
      <c r="T42" s="17">
        <v>2.8726866973774378E-6</v>
      </c>
      <c r="U42" s="17">
        <v>2.8726866973774383E-7</v>
      </c>
      <c r="V42" s="17">
        <v>2.8726868173011711E-8</v>
      </c>
      <c r="W42" s="17">
        <v>2.8726880891415978E-9</v>
      </c>
      <c r="X42" s="23">
        <v>2.8727008094228799E-10</v>
      </c>
      <c r="Y42" s="3" t="str">
        <f t="shared" si="1"/>
        <v/>
      </c>
      <c r="Z42" s="25" t="s">
        <v>62</v>
      </c>
      <c r="AA42" s="17" t="s">
        <v>177</v>
      </c>
      <c r="AB42" s="17" t="s">
        <v>178</v>
      </c>
      <c r="AC42" s="17">
        <v>4.8074270760487952E-5</v>
      </c>
      <c r="AD42" s="17">
        <v>5.2146027982376683E-6</v>
      </c>
      <c r="AE42" s="17">
        <v>5.2146004448782852E-7</v>
      </c>
      <c r="AF42" s="17">
        <v>5.2146004448782855E-8</v>
      </c>
      <c r="AG42" s="17">
        <v>5.2146006625680019E-9</v>
      </c>
      <c r="AH42" s="17">
        <v>5.2146029712568186E-10</v>
      </c>
      <c r="AI42" s="23">
        <v>5.2146260615522188E-11</v>
      </c>
      <c r="AK42" s="25" t="s">
        <v>62</v>
      </c>
      <c r="AL42" s="17" t="s">
        <v>177</v>
      </c>
      <c r="AM42" s="17" t="s">
        <v>179</v>
      </c>
      <c r="AN42" s="17">
        <v>2.5008077756039147E-4</v>
      </c>
      <c r="AO42" s="17">
        <v>2.7126192489719057E-5</v>
      </c>
      <c r="AP42" s="17">
        <v>2.7126180247620851E-6</v>
      </c>
      <c r="AQ42" s="17">
        <v>2.7126180247620852E-7</v>
      </c>
      <c r="AR42" s="17">
        <v>2.7126181380035608E-8</v>
      </c>
      <c r="AS42" s="17">
        <v>2.7126193389759004E-9</v>
      </c>
      <c r="AT42" s="23">
        <v>2.7126313504717303E-10</v>
      </c>
    </row>
    <row r="43" spans="2:46" x14ac:dyDescent="0.45">
      <c r="B43" s="140" t="s">
        <v>63</v>
      </c>
      <c r="C43" s="17">
        <v>7.715102191495674E-14</v>
      </c>
      <c r="D43" s="17">
        <v>7.5368735285992944E-14</v>
      </c>
      <c r="E43" s="23">
        <f t="shared" si="0"/>
        <v>2.3647559192823939E-2</v>
      </c>
      <c r="G43" s="25" t="s">
        <v>63</v>
      </c>
      <c r="H43" s="17" t="s">
        <v>177</v>
      </c>
      <c r="I43" s="17" t="s">
        <v>200</v>
      </c>
      <c r="J43" s="144" t="s">
        <v>179</v>
      </c>
      <c r="K43" s="17">
        <v>1.507343927958077E-13</v>
      </c>
      <c r="L43" s="17">
        <v>1.1949825617067504E-12</v>
      </c>
      <c r="M43" s="17">
        <v>2.8395042937147964E-12</v>
      </c>
      <c r="N43" s="17">
        <v>2.8520049044406411E-12</v>
      </c>
      <c r="O43" s="17">
        <v>2.8520049044406411E-12</v>
      </c>
      <c r="P43" s="17">
        <v>2.8520049044406411E-12</v>
      </c>
      <c r="Q43" s="17">
        <v>2.8520049044406411E-12</v>
      </c>
      <c r="R43" s="17">
        <v>3.7621337280394735</v>
      </c>
      <c r="S43" s="17">
        <v>2.9825272528551494</v>
      </c>
      <c r="T43" s="17">
        <v>0.70870449409801461</v>
      </c>
      <c r="U43" s="17">
        <v>7.1182448902811057E-2</v>
      </c>
      <c r="V43" s="17">
        <v>7.1182451874407309E-3</v>
      </c>
      <c r="W43" s="17">
        <v>7.1182483389405538E-4</v>
      </c>
      <c r="X43" s="23">
        <v>7.1182798585898497E-5</v>
      </c>
      <c r="Y43" s="3" t="str">
        <f t="shared" si="1"/>
        <v/>
      </c>
      <c r="Z43" s="25" t="s">
        <v>63</v>
      </c>
      <c r="AA43" s="17" t="s">
        <v>177</v>
      </c>
      <c r="AB43" s="17" t="s">
        <v>178</v>
      </c>
      <c r="AC43" s="17">
        <v>0.66446336323331612</v>
      </c>
      <c r="AD43" s="17">
        <v>0.52677024067400779</v>
      </c>
      <c r="AE43" s="17">
        <v>0.12517050315814604</v>
      </c>
      <c r="AF43" s="17">
        <v>1.2572155276839017E-2</v>
      </c>
      <c r="AG43" s="17">
        <v>1.2572155801678637E-3</v>
      </c>
      <c r="AH43" s="17">
        <v>1.2572161367818287E-4</v>
      </c>
      <c r="AI43" s="23">
        <v>1.2572217037429454E-5</v>
      </c>
      <c r="AK43" s="25" t="s">
        <v>63</v>
      </c>
      <c r="AL43" s="17" t="s">
        <v>177</v>
      </c>
      <c r="AM43" s="17" t="s">
        <v>179</v>
      </c>
      <c r="AN43" s="17">
        <v>3.5525042711973844</v>
      </c>
      <c r="AO43" s="17">
        <v>2.8163381662278186</v>
      </c>
      <c r="AP43" s="17">
        <v>0.66921484569661793</v>
      </c>
      <c r="AQ43" s="17">
        <v>6.7216099171813551E-2</v>
      </c>
      <c r="AR43" s="17">
        <v>6.7216101977829795E-3</v>
      </c>
      <c r="AS43" s="17">
        <v>6.721613173678411E-4</v>
      </c>
      <c r="AT43" s="23">
        <v>6.7216429370246526E-5</v>
      </c>
    </row>
    <row r="44" spans="2:46" x14ac:dyDescent="0.45">
      <c r="B44" s="140" t="s">
        <v>64</v>
      </c>
      <c r="C44" s="17">
        <v>5.3104090325852194E-18</v>
      </c>
      <c r="D44" s="17">
        <v>5.2734035060204098E-18</v>
      </c>
      <c r="E44" s="23">
        <f t="shared" si="0"/>
        <v>7.0173895326921297E-3</v>
      </c>
      <c r="G44" s="25" t="s">
        <v>64</v>
      </c>
      <c r="H44" s="17" t="s">
        <v>177</v>
      </c>
      <c r="I44" s="17" t="s">
        <v>200</v>
      </c>
      <c r="J44" s="144" t="s">
        <v>179</v>
      </c>
      <c r="K44" s="17">
        <v>1.3865165253082139E-18</v>
      </c>
      <c r="L44" s="17">
        <v>1.401028320212208E-18</v>
      </c>
      <c r="M44" s="17">
        <v>1.401028320212208E-18</v>
      </c>
      <c r="N44" s="17">
        <v>1.401028320212208E-18</v>
      </c>
      <c r="O44" s="17">
        <v>1.401028320212208E-18</v>
      </c>
      <c r="P44" s="17">
        <v>1.401028320212208E-18</v>
      </c>
      <c r="Q44" s="17">
        <v>1.401028320212208E-18</v>
      </c>
      <c r="R44" s="17">
        <v>3.4605642996235993E-5</v>
      </c>
      <c r="S44" s="17">
        <v>3.4967917365142386E-6</v>
      </c>
      <c r="T44" s="17">
        <v>3.4967901583765446E-7</v>
      </c>
      <c r="U44" s="17">
        <v>3.4967901583765443E-8</v>
      </c>
      <c r="V44" s="17">
        <v>3.4967903043542208E-9</v>
      </c>
      <c r="W44" s="17">
        <v>3.4967918525074152E-10</v>
      </c>
      <c r="X44" s="23">
        <v>3.4968073363241641E-11</v>
      </c>
      <c r="Y44" s="3" t="str">
        <f t="shared" si="1"/>
        <v/>
      </c>
      <c r="Z44" s="25" t="s">
        <v>64</v>
      </c>
      <c r="AA44" s="17" t="s">
        <v>177</v>
      </c>
      <c r="AB44" s="17" t="s">
        <v>178</v>
      </c>
      <c r="AC44" s="17">
        <v>6.0300120779814896E-6</v>
      </c>
      <c r="AD44" s="17">
        <v>6.0931381646803046E-7</v>
      </c>
      <c r="AE44" s="17">
        <v>6.0931354147850466E-8</v>
      </c>
      <c r="AF44" s="17">
        <v>6.0931354147850475E-9</v>
      </c>
      <c r="AG44" s="17">
        <v>6.0931356691502538E-10</v>
      </c>
      <c r="AH44" s="17">
        <v>6.0931383667977031E-11</v>
      </c>
      <c r="AI44" s="23">
        <v>6.0931653472534697E-12</v>
      </c>
      <c r="AK44" s="25" t="s">
        <v>64</v>
      </c>
      <c r="AL44" s="17" t="s">
        <v>177</v>
      </c>
      <c r="AM44" s="17" t="s">
        <v>179</v>
      </c>
      <c r="AN44" s="17">
        <v>3.2677385611097109E-5</v>
      </c>
      <c r="AO44" s="17">
        <v>3.3019473728085963E-6</v>
      </c>
      <c r="AP44" s="17">
        <v>3.3019458826061466E-7</v>
      </c>
      <c r="AQ44" s="17">
        <v>3.301945882606147E-8</v>
      </c>
      <c r="AR44" s="17">
        <v>3.3019460204498169E-9</v>
      </c>
      <c r="AS44" s="17">
        <v>3.301947482338529E-10</v>
      </c>
      <c r="AT44" s="23">
        <v>3.3019621033831578E-11</v>
      </c>
    </row>
    <row r="45" spans="2:46" x14ac:dyDescent="0.45">
      <c r="B45" s="140" t="s">
        <v>65</v>
      </c>
      <c r="C45" s="17">
        <v>4.2202061410595973E-12</v>
      </c>
      <c r="D45" s="17">
        <v>4.1935179092782294E-12</v>
      </c>
      <c r="E45" s="23">
        <f t="shared" si="0"/>
        <v>6.3641630627878816E-3</v>
      </c>
      <c r="G45" s="25" t="s">
        <v>65</v>
      </c>
      <c r="H45" s="17" t="s">
        <v>177</v>
      </c>
      <c r="I45" s="17" t="s">
        <v>200</v>
      </c>
      <c r="J45" s="144" t="s">
        <v>179</v>
      </c>
      <c r="K45" s="17">
        <v>4.9840399074667285E-12</v>
      </c>
      <c r="L45" s="17">
        <v>4.1454662711491597E-11</v>
      </c>
      <c r="M45" s="17">
        <v>1.1781825548722261E-10</v>
      </c>
      <c r="N45" s="17">
        <v>1.19505954719588E-10</v>
      </c>
      <c r="O45" s="17">
        <v>1.19505954719588E-10</v>
      </c>
      <c r="P45" s="17">
        <v>1.19505954719588E-10</v>
      </c>
      <c r="Q45" s="17">
        <v>1.19505954719588E-10</v>
      </c>
      <c r="R45" s="17">
        <v>124.39513166166294</v>
      </c>
      <c r="S45" s="17">
        <v>103.465661556058</v>
      </c>
      <c r="T45" s="17">
        <v>29.405952065438015</v>
      </c>
      <c r="U45" s="17">
        <v>2.9827180528909838</v>
      </c>
      <c r="V45" s="17">
        <v>0.29827181774081069</v>
      </c>
      <c r="W45" s="17">
        <v>2.9827194979633227E-2</v>
      </c>
      <c r="X45" s="23">
        <v>2.9827327054643888E-3</v>
      </c>
      <c r="Y45" s="3" t="str">
        <f t="shared" si="1"/>
        <v/>
      </c>
      <c r="Z45" s="25" t="s">
        <v>65</v>
      </c>
      <c r="AA45" s="17" t="s">
        <v>177</v>
      </c>
      <c r="AB45" s="17" t="s">
        <v>178</v>
      </c>
      <c r="AC45" s="17">
        <v>21.6641636375156</v>
      </c>
      <c r="AD45" s="17">
        <v>18.019169985774049</v>
      </c>
      <c r="AE45" s="17">
        <v>5.1212241906322271</v>
      </c>
      <c r="AF45" s="17">
        <v>0.51945836721451621</v>
      </c>
      <c r="AG45" s="17">
        <v>5.1945838889992539E-2</v>
      </c>
      <c r="AH45" s="17">
        <v>5.1945861888259351E-3</v>
      </c>
      <c r="AI45" s="23">
        <v>5.1946091904868938E-4</v>
      </c>
      <c r="AK45" s="25" t="s">
        <v>65</v>
      </c>
      <c r="AL45" s="17" t="s">
        <v>177</v>
      </c>
      <c r="AM45" s="17" t="s">
        <v>179</v>
      </c>
      <c r="AN45" s="17">
        <v>117.4637236445365</v>
      </c>
      <c r="AO45" s="17">
        <v>97.70046233622412</v>
      </c>
      <c r="AP45" s="17">
        <v>27.767426110483552</v>
      </c>
      <c r="AQ45" s="17">
        <v>2.8165183347149716</v>
      </c>
      <c r="AR45" s="17">
        <v>0.28165184522938896</v>
      </c>
      <c r="AS45" s="17">
        <v>2.8165196992665863E-2</v>
      </c>
      <c r="AT45" s="23">
        <v>2.8165321708338784E-3</v>
      </c>
    </row>
    <row r="46" spans="2:46" x14ac:dyDescent="0.45">
      <c r="B46" s="140" t="s">
        <v>66</v>
      </c>
      <c r="C46" s="17">
        <v>3.0791502854102514E-10</v>
      </c>
      <c r="D46" s="17">
        <v>3.0596779549666429E-10</v>
      </c>
      <c r="E46" s="23">
        <f t="shared" si="0"/>
        <v>6.3641764689646059E-3</v>
      </c>
      <c r="G46" s="25" t="s">
        <v>66</v>
      </c>
      <c r="H46" s="17" t="s">
        <v>177</v>
      </c>
      <c r="I46" s="17" t="s">
        <v>200</v>
      </c>
      <c r="J46" s="144" t="s">
        <v>179</v>
      </c>
      <c r="K46" s="17">
        <v>3.7144259694201379E-10</v>
      </c>
      <c r="L46" s="17">
        <v>3.7144258759090015E-9</v>
      </c>
      <c r="M46" s="17">
        <v>3.7144257636956379E-8</v>
      </c>
      <c r="N46" s="17">
        <v>3.7144250296332196E-7</v>
      </c>
      <c r="O46" s="17">
        <v>3.7144176588049412E-6</v>
      </c>
      <c r="P46" s="17">
        <v>3.7143439472212087E-5</v>
      </c>
      <c r="Q46" s="17">
        <v>3.7136069385944044E-4</v>
      </c>
      <c r="R46" s="17">
        <v>9270.7224679581395</v>
      </c>
      <c r="S46" s="17">
        <v>9270.7431544324063</v>
      </c>
      <c r="T46" s="17">
        <v>9270.738690381264</v>
      </c>
      <c r="U46" s="17">
        <v>9270.7368582539584</v>
      </c>
      <c r="V46" s="17">
        <v>9270.7188486124978</v>
      </c>
      <c r="W46" s="17">
        <v>9270.5389781743124</v>
      </c>
      <c r="X46" s="23">
        <v>9268.7405384741487</v>
      </c>
      <c r="Y46" s="3" t="str">
        <f t="shared" si="1"/>
        <v/>
      </c>
      <c r="Z46" s="25" t="s">
        <v>66</v>
      </c>
      <c r="AA46" s="17" t="s">
        <v>177</v>
      </c>
      <c r="AB46" s="17" t="s">
        <v>178</v>
      </c>
      <c r="AC46" s="17">
        <v>1614.5523390710155</v>
      </c>
      <c r="AD46" s="17">
        <v>1614.5559417455138</v>
      </c>
      <c r="AE46" s="17">
        <v>1614.5551643040321</v>
      </c>
      <c r="AF46" s="17">
        <v>1614.5548452279909</v>
      </c>
      <c r="AG46" s="17">
        <v>1614.551708740101</v>
      </c>
      <c r="AH46" s="17">
        <v>1614.520383216367</v>
      </c>
      <c r="AI46" s="23">
        <v>1614.2071740749427</v>
      </c>
      <c r="AK46" s="25" t="s">
        <v>66</v>
      </c>
      <c r="AL46" s="17" t="s">
        <v>177</v>
      </c>
      <c r="AM46" s="17" t="s">
        <v>179</v>
      </c>
      <c r="AN46" s="17">
        <v>8754.1495186747616</v>
      </c>
      <c r="AO46" s="17">
        <v>8754.1690524801761</v>
      </c>
      <c r="AP46" s="17">
        <v>8754.1648371699575</v>
      </c>
      <c r="AQ46" s="17">
        <v>8754.1631071304255</v>
      </c>
      <c r="AR46" s="17">
        <v>8754.1461010022995</v>
      </c>
      <c r="AS46" s="17">
        <v>8753.9762531058332</v>
      </c>
      <c r="AT46" s="23">
        <v>8752.2780240746069</v>
      </c>
    </row>
    <row r="47" spans="2:46" x14ac:dyDescent="0.45">
      <c r="B47" s="140" t="s">
        <v>67</v>
      </c>
      <c r="C47" s="17">
        <v>1.6846803277244646E-16</v>
      </c>
      <c r="D47" s="17">
        <v>1.6737881072534936E-16</v>
      </c>
      <c r="E47" s="23">
        <f t="shared" si="0"/>
        <v>6.5075265045609837E-3</v>
      </c>
      <c r="G47" s="25" t="s">
        <v>67</v>
      </c>
      <c r="H47" s="17" t="s">
        <v>177</v>
      </c>
      <c r="I47" s="17" t="s">
        <v>200</v>
      </c>
      <c r="J47" s="144" t="s">
        <v>179</v>
      </c>
      <c r="K47" s="17">
        <v>1.7430811495120238E-16</v>
      </c>
      <c r="L47" s="17">
        <v>6.1743809047109618E-16</v>
      </c>
      <c r="M47" s="17">
        <v>6.4508119153007126E-16</v>
      </c>
      <c r="N47" s="17">
        <v>6.4508119153008477E-16</v>
      </c>
      <c r="O47" s="17">
        <v>6.4508119153008477E-16</v>
      </c>
      <c r="P47" s="17">
        <v>6.4508119153008477E-16</v>
      </c>
      <c r="Q47" s="17">
        <v>6.4508119153008477E-16</v>
      </c>
      <c r="R47" s="17">
        <v>4.3505030681169048E-3</v>
      </c>
      <c r="S47" s="17">
        <v>1.541048372413655E-3</v>
      </c>
      <c r="T47" s="17">
        <v>1.610041374149028E-4</v>
      </c>
      <c r="U47" s="17">
        <v>1.6100413741490617E-5</v>
      </c>
      <c r="V47" s="17">
        <v>1.6100414413621597E-6</v>
      </c>
      <c r="W47" s="17">
        <v>1.6100421541846576E-7</v>
      </c>
      <c r="X47" s="23">
        <v>1.6100492834616424E-8</v>
      </c>
      <c r="Y47" s="3" t="str">
        <f t="shared" si="1"/>
        <v/>
      </c>
      <c r="Z47" s="25" t="s">
        <v>67</v>
      </c>
      <c r="AA47" s="17" t="s">
        <v>177</v>
      </c>
      <c r="AB47" s="17" t="s">
        <v>178</v>
      </c>
      <c r="AC47" s="17">
        <v>7.5775552531700554E-4</v>
      </c>
      <c r="AD47" s="17">
        <v>2.6841445706247377E-4</v>
      </c>
      <c r="AE47" s="17">
        <v>2.8043141865395566E-5</v>
      </c>
      <c r="AF47" s="17">
        <v>2.804314186539615E-6</v>
      </c>
      <c r="AG47" s="17">
        <v>2.8043143036090557E-7</v>
      </c>
      <c r="AH47" s="17">
        <v>2.8043155451785435E-8</v>
      </c>
      <c r="AI47" s="23">
        <v>2.8043279627057628E-9</v>
      </c>
      <c r="AK47" s="25" t="s">
        <v>67</v>
      </c>
      <c r="AL47" s="17" t="s">
        <v>177</v>
      </c>
      <c r="AM47" s="17" t="s">
        <v>179</v>
      </c>
      <c r="AN47" s="17">
        <v>4.1080891453044253E-3</v>
      </c>
      <c r="AO47" s="17">
        <v>1.4551797785173905E-3</v>
      </c>
      <c r="AP47" s="17">
        <v>1.5203284284765636E-4</v>
      </c>
      <c r="AQ47" s="17">
        <v>1.5203284284765955E-5</v>
      </c>
      <c r="AR47" s="17">
        <v>1.5203284919445194E-6</v>
      </c>
      <c r="AS47" s="17">
        <v>1.5203291650479099E-7</v>
      </c>
      <c r="AT47" s="23">
        <v>1.5203358970752031E-8</v>
      </c>
    </row>
    <row r="48" spans="2:46" x14ac:dyDescent="0.45">
      <c r="B48" s="140" t="s">
        <v>68</v>
      </c>
      <c r="C48" s="17">
        <v>3.7197710586833552E-17</v>
      </c>
      <c r="D48" s="17">
        <v>3.6912781101013428E-17</v>
      </c>
      <c r="E48" s="23">
        <f t="shared" si="0"/>
        <v>7.7189926448620215E-3</v>
      </c>
      <c r="G48" s="25" t="s">
        <v>68</v>
      </c>
      <c r="H48" s="17" t="s">
        <v>177</v>
      </c>
      <c r="I48" s="17" t="s">
        <v>200</v>
      </c>
      <c r="J48" s="144" t="s">
        <v>179</v>
      </c>
      <c r="K48" s="17">
        <v>1.6913958056319435E-18</v>
      </c>
      <c r="L48" s="17">
        <v>1.6913958056371849E-18</v>
      </c>
      <c r="M48" s="17">
        <v>1.6913958056371849E-18</v>
      </c>
      <c r="N48" s="17">
        <v>1.6913958056371849E-18</v>
      </c>
      <c r="O48" s="17">
        <v>1.6913958056371849E-18</v>
      </c>
      <c r="P48" s="17">
        <v>1.6913958056371849E-18</v>
      </c>
      <c r="Q48" s="17">
        <v>1.6913958056371849E-18</v>
      </c>
      <c r="R48" s="17">
        <v>4.2215031949957276E-5</v>
      </c>
      <c r="S48" s="17">
        <v>4.2215127210498589E-6</v>
      </c>
      <c r="T48" s="17">
        <v>4.2215108158382096E-7</v>
      </c>
      <c r="U48" s="17">
        <v>4.2215108158382097E-8</v>
      </c>
      <c r="V48" s="17">
        <v>4.221510992070215E-9</v>
      </c>
      <c r="W48" s="17">
        <v>4.2215128610829828E-10</v>
      </c>
      <c r="X48" s="23">
        <v>4.2215315539690062E-11</v>
      </c>
      <c r="Y48" s="3" t="str">
        <f t="shared" si="1"/>
        <v/>
      </c>
      <c r="Z48" s="25" t="s">
        <v>68</v>
      </c>
      <c r="AA48" s="17" t="s">
        <v>177</v>
      </c>
      <c r="AB48" s="17" t="s">
        <v>178</v>
      </c>
      <c r="AC48" s="17">
        <v>7.3601748873339634E-6</v>
      </c>
      <c r="AD48" s="17">
        <v>7.3601914959733868E-7</v>
      </c>
      <c r="AE48" s="17">
        <v>7.3601881742440662E-8</v>
      </c>
      <c r="AF48" s="17">
        <v>7.3601881742440663E-9</v>
      </c>
      <c r="AG48" s="17">
        <v>7.3601884815039019E-10</v>
      </c>
      <c r="AH48" s="17">
        <v>7.3601917401206092E-11</v>
      </c>
      <c r="AI48" s="23">
        <v>7.3602243310968385E-12</v>
      </c>
      <c r="AK48" s="25" t="s">
        <v>68</v>
      </c>
      <c r="AL48" s="17" t="s">
        <v>177</v>
      </c>
      <c r="AM48" s="17" t="s">
        <v>179</v>
      </c>
      <c r="AN48" s="17">
        <v>3.9862772605137912E-5</v>
      </c>
      <c r="AO48" s="17">
        <v>3.9862862557676635E-6</v>
      </c>
      <c r="AP48" s="17">
        <v>3.9862844567161119E-7</v>
      </c>
      <c r="AQ48" s="17">
        <v>3.9862844567161126E-8</v>
      </c>
      <c r="AR48" s="17">
        <v>3.986284623128313E-9</v>
      </c>
      <c r="AS48" s="17">
        <v>3.9862863879980166E-10</v>
      </c>
      <c r="AT48" s="23">
        <v>3.9863040392997078E-11</v>
      </c>
    </row>
    <row r="49" spans="2:46" x14ac:dyDescent="0.45">
      <c r="B49" s="140" t="s">
        <v>69</v>
      </c>
      <c r="C49" s="17">
        <v>3.4858756882435528E-17</v>
      </c>
      <c r="D49" s="17">
        <v>3.4622739750419104E-17</v>
      </c>
      <c r="E49" s="23">
        <f t="shared" si="0"/>
        <v>6.8168242524356383E-3</v>
      </c>
      <c r="G49" s="25" t="s">
        <v>69</v>
      </c>
      <c r="H49" s="17" t="s">
        <v>177</v>
      </c>
      <c r="I49" s="17" t="s">
        <v>200</v>
      </c>
      <c r="J49" s="144" t="s">
        <v>179</v>
      </c>
      <c r="K49" s="17">
        <v>1.3619011623436366E-17</v>
      </c>
      <c r="L49" s="17">
        <v>1.4395409117328201E-17</v>
      </c>
      <c r="M49" s="17">
        <v>1.4395409117331199E-17</v>
      </c>
      <c r="N49" s="17">
        <v>1.4395409117331199E-17</v>
      </c>
      <c r="O49" s="17">
        <v>1.4395409117331199E-17</v>
      </c>
      <c r="P49" s="17">
        <v>1.4395409117331199E-17</v>
      </c>
      <c r="Q49" s="17">
        <v>1.4395409117331199E-17</v>
      </c>
      <c r="R49" s="17">
        <v>3.3991275660956254E-4</v>
      </c>
      <c r="S49" s="17">
        <v>3.5929143557633819E-5</v>
      </c>
      <c r="T49" s="17">
        <v>3.5929127342453196E-6</v>
      </c>
      <c r="U49" s="17">
        <v>3.5929127342453196E-7</v>
      </c>
      <c r="V49" s="17">
        <v>3.5929128842357476E-8</v>
      </c>
      <c r="W49" s="17">
        <v>3.59291447494582E-9</v>
      </c>
      <c r="X49" s="23">
        <v>3.5929303843941578E-10</v>
      </c>
      <c r="Y49" s="3" t="str">
        <f t="shared" si="1"/>
        <v/>
      </c>
      <c r="Z49" s="25" t="s">
        <v>69</v>
      </c>
      <c r="AA49" s="17" t="s">
        <v>177</v>
      </c>
      <c r="AB49" s="17" t="s">
        <v>178</v>
      </c>
      <c r="AC49" s="17">
        <v>5.9219848061901998E-5</v>
      </c>
      <c r="AD49" s="17">
        <v>6.259601562766069E-6</v>
      </c>
      <c r="AE49" s="17">
        <v>6.2595987377454899E-7</v>
      </c>
      <c r="AF49" s="17">
        <v>6.2595987377454894E-8</v>
      </c>
      <c r="AG49" s="17">
        <v>6.2595989990599058E-9</v>
      </c>
      <c r="AH49" s="17">
        <v>6.2596017704065812E-10</v>
      </c>
      <c r="AI49" s="23">
        <v>6.2596294879633662E-11</v>
      </c>
      <c r="AK49" s="25" t="s">
        <v>69</v>
      </c>
      <c r="AL49" s="17" t="s">
        <v>177</v>
      </c>
      <c r="AM49" s="17" t="s">
        <v>179</v>
      </c>
      <c r="AN49" s="17">
        <v>3.2097251373337625E-4</v>
      </c>
      <c r="AO49" s="17">
        <v>3.3927139537241586E-5</v>
      </c>
      <c r="AP49" s="17">
        <v>3.3927124225585336E-6</v>
      </c>
      <c r="AQ49" s="17">
        <v>3.3927124225585339E-7</v>
      </c>
      <c r="AR49" s="17">
        <v>3.3927125641913616E-8</v>
      </c>
      <c r="AS49" s="17">
        <v>3.3927140662656448E-9</v>
      </c>
      <c r="AT49" s="23">
        <v>3.392729089225289E-10</v>
      </c>
    </row>
    <row r="50" spans="2:46" x14ac:dyDescent="0.45">
      <c r="B50" s="140" t="s">
        <v>70</v>
      </c>
      <c r="C50" s="17">
        <v>3.9882849185944158E-17</v>
      </c>
      <c r="D50" s="17">
        <v>3.9574647704296796E-17</v>
      </c>
      <c r="E50" s="23">
        <f t="shared" si="0"/>
        <v>7.787851554617857E-3</v>
      </c>
      <c r="G50" s="25" t="s">
        <v>70</v>
      </c>
      <c r="H50" s="17" t="s">
        <v>177</v>
      </c>
      <c r="I50" s="17" t="s">
        <v>200</v>
      </c>
      <c r="J50" s="144" t="s">
        <v>179</v>
      </c>
      <c r="K50" s="17">
        <v>6.9242838487026461E-19</v>
      </c>
      <c r="L50" s="17">
        <v>6.9242838487026461E-19</v>
      </c>
      <c r="M50" s="17">
        <v>6.9242838487026461E-19</v>
      </c>
      <c r="N50" s="17">
        <v>6.9242838487026461E-19</v>
      </c>
      <c r="O50" s="17">
        <v>6.9242838487026461E-19</v>
      </c>
      <c r="P50" s="17">
        <v>6.9242838487026461E-19</v>
      </c>
      <c r="Q50" s="17">
        <v>6.9242838487026461E-19</v>
      </c>
      <c r="R50" s="17">
        <v>1.728210883166653E-5</v>
      </c>
      <c r="S50" s="17">
        <v>1.7282147829642025E-6</v>
      </c>
      <c r="T50" s="17">
        <v>1.7282140030032845E-7</v>
      </c>
      <c r="U50" s="17">
        <v>1.7282140030032844E-8</v>
      </c>
      <c r="V50" s="17">
        <v>1.7282140751496397E-9</v>
      </c>
      <c r="W50" s="17">
        <v>1.7282148402913576E-10</v>
      </c>
      <c r="X50" s="23">
        <v>1.7282224928377541E-11</v>
      </c>
      <c r="Y50" s="3" t="str">
        <f t="shared" si="1"/>
        <v/>
      </c>
      <c r="Z50" s="25" t="s">
        <v>70</v>
      </c>
      <c r="AA50" s="17" t="s">
        <v>177</v>
      </c>
      <c r="AB50" s="17" t="s">
        <v>178</v>
      </c>
      <c r="AC50" s="17">
        <v>3.0132991444272666E-6</v>
      </c>
      <c r="AD50" s="17">
        <v>3.0133059440931718E-7</v>
      </c>
      <c r="AE50" s="17">
        <v>3.0133045841575356E-8</v>
      </c>
      <c r="AF50" s="17">
        <v>3.0133045841575356E-9</v>
      </c>
      <c r="AG50" s="17">
        <v>3.0133047099515303E-10</v>
      </c>
      <c r="AH50" s="17">
        <v>3.0133060440484894E-11</v>
      </c>
      <c r="AI50" s="23">
        <v>3.013319386986978E-12</v>
      </c>
      <c r="AK50" s="25" t="s">
        <v>70</v>
      </c>
      <c r="AL50" s="17" t="s">
        <v>177</v>
      </c>
      <c r="AM50" s="17" t="s">
        <v>179</v>
      </c>
      <c r="AN50" s="17">
        <v>1.6319134267400825E-5</v>
      </c>
      <c r="AO50" s="17">
        <v>1.6319171092374237E-6</v>
      </c>
      <c r="AP50" s="17">
        <v>1.6319163727366258E-7</v>
      </c>
      <c r="AQ50" s="17">
        <v>1.6319163727366261E-8</v>
      </c>
      <c r="AR50" s="17">
        <v>1.6319164408629218E-9</v>
      </c>
      <c r="AS50" s="17">
        <v>1.6319171633702584E-10</v>
      </c>
      <c r="AT50" s="23">
        <v>1.6319243895099237E-11</v>
      </c>
    </row>
    <row r="51" spans="2:46" x14ac:dyDescent="0.45">
      <c r="B51" s="140" t="s">
        <v>71</v>
      </c>
      <c r="C51" s="17">
        <v>3.5116916567695757E-17</v>
      </c>
      <c r="D51" s="17">
        <v>3.486185325236963E-17</v>
      </c>
      <c r="E51" s="23">
        <f t="shared" si="0"/>
        <v>7.3164014970658496E-3</v>
      </c>
      <c r="G51" s="25" t="s">
        <v>71</v>
      </c>
      <c r="H51" s="17" t="s">
        <v>177</v>
      </c>
      <c r="I51" s="17" t="s">
        <v>200</v>
      </c>
      <c r="J51" s="144" t="s">
        <v>179</v>
      </c>
      <c r="K51" s="17">
        <v>4.5805441024038611E-18</v>
      </c>
      <c r="L51" s="17">
        <v>4.5809888137587407E-18</v>
      </c>
      <c r="M51" s="17">
        <v>4.5809888137587407E-18</v>
      </c>
      <c r="N51" s="17">
        <v>4.5809888137587407E-18</v>
      </c>
      <c r="O51" s="17">
        <v>4.5809888137587407E-18</v>
      </c>
      <c r="P51" s="17">
        <v>4.5809888137587407E-18</v>
      </c>
      <c r="Q51" s="17">
        <v>4.5809888137587407E-18</v>
      </c>
      <c r="R51" s="17">
        <v>1.143244029500953E-4</v>
      </c>
      <c r="S51" s="17">
        <v>1.1433576036913682E-5</v>
      </c>
      <c r="T51" s="17">
        <v>1.1433570876824466E-6</v>
      </c>
      <c r="U51" s="17">
        <v>1.1433570876824468E-7</v>
      </c>
      <c r="V51" s="17">
        <v>1.1433571354132523E-8</v>
      </c>
      <c r="W51" s="17">
        <v>1.1433576416180421E-9</v>
      </c>
      <c r="X51" s="23">
        <v>1.143362704413012E-10</v>
      </c>
      <c r="Y51" s="3" t="str">
        <f t="shared" si="1"/>
        <v/>
      </c>
      <c r="Z51" s="25" t="s">
        <v>71</v>
      </c>
      <c r="AA51" s="17" t="s">
        <v>177</v>
      </c>
      <c r="AB51" s="17" t="s">
        <v>178</v>
      </c>
      <c r="AC51" s="17">
        <v>1.9925841271812853E-5</v>
      </c>
      <c r="AD51" s="17">
        <v>1.9927820780327558E-6</v>
      </c>
      <c r="AE51" s="17">
        <v>1.9927811786699253E-7</v>
      </c>
      <c r="AF51" s="17">
        <v>1.9927811786699254E-8</v>
      </c>
      <c r="AG51" s="17">
        <v>1.9927812618609529E-9</v>
      </c>
      <c r="AH51" s="17">
        <v>1.9927821441359558E-10</v>
      </c>
      <c r="AI51" s="23">
        <v>1.9927909681880707E-11</v>
      </c>
      <c r="AK51" s="25" t="s">
        <v>71</v>
      </c>
      <c r="AL51" s="17" t="s">
        <v>177</v>
      </c>
      <c r="AM51" s="17" t="s">
        <v>179</v>
      </c>
      <c r="AN51" s="17">
        <v>1.079541449458128E-4</v>
      </c>
      <c r="AO51" s="17">
        <v>1.0796486951930523E-5</v>
      </c>
      <c r="AP51" s="17">
        <v>1.0796482079366097E-6</v>
      </c>
      <c r="AQ51" s="17">
        <v>1.0796482079366097E-7</v>
      </c>
      <c r="AR51" s="17">
        <v>1.0796482530078123E-8</v>
      </c>
      <c r="AS51" s="17">
        <v>1.0796487310064181E-9</v>
      </c>
      <c r="AT51" s="23">
        <v>1.0796535116979232E-10</v>
      </c>
    </row>
    <row r="52" spans="2:46" x14ac:dyDescent="0.45">
      <c r="B52" s="25" t="s">
        <v>72</v>
      </c>
      <c r="C52" s="17">
        <v>1.2146596976750529E-15</v>
      </c>
      <c r="D52" s="17">
        <v>1.2776305718980378E-17</v>
      </c>
      <c r="E52" s="23">
        <f t="shared" si="0"/>
        <v>94.071276814436601</v>
      </c>
      <c r="G52" s="25" t="s">
        <v>72</v>
      </c>
      <c r="H52" s="17" t="s">
        <v>177</v>
      </c>
      <c r="I52" s="17" t="s">
        <v>200</v>
      </c>
      <c r="J52" s="144" t="s">
        <v>178</v>
      </c>
      <c r="K52" s="17">
        <v>1.8704603502758804E-16</v>
      </c>
      <c r="L52" s="17">
        <v>3.1472564860301626E-16</v>
      </c>
      <c r="M52" s="17">
        <v>3.1476372435143153E-16</v>
      </c>
      <c r="N52" s="17">
        <v>3.1476372435143153E-16</v>
      </c>
      <c r="O52" s="17">
        <v>3.1476372435143153E-16</v>
      </c>
      <c r="P52" s="17">
        <v>3.1476372435143153E-16</v>
      </c>
      <c r="Q52" s="17">
        <v>3.1476372435143153E-16</v>
      </c>
      <c r="R52" s="17">
        <v>4.6684249295819184E-3</v>
      </c>
      <c r="S52" s="17">
        <v>7.8551591814890551E-4</v>
      </c>
      <c r="T52" s="17">
        <v>7.8561059590809726E-5</v>
      </c>
      <c r="U52" s="17">
        <v>7.8561059590809723E-6</v>
      </c>
      <c r="V52" s="17">
        <v>7.8561062870434882E-7</v>
      </c>
      <c r="W52" s="17">
        <v>7.8561097652206111E-8</v>
      </c>
      <c r="X52" s="23">
        <v>7.8561445521250352E-9</v>
      </c>
      <c r="Y52" s="3" t="str">
        <f t="shared" si="1"/>
        <v/>
      </c>
      <c r="Z52" s="25" t="s">
        <v>72</v>
      </c>
      <c r="AA52" s="17" t="s">
        <v>177</v>
      </c>
      <c r="AB52" s="17" t="s">
        <v>178</v>
      </c>
      <c r="AC52" s="17">
        <v>4.6684249295819184E-3</v>
      </c>
      <c r="AD52" s="17">
        <v>7.8551591814890551E-4</v>
      </c>
      <c r="AE52" s="17">
        <v>7.8561059590809726E-5</v>
      </c>
      <c r="AF52" s="17">
        <v>7.8561059590809723E-6</v>
      </c>
      <c r="AG52" s="17">
        <v>7.8561062870434882E-7</v>
      </c>
      <c r="AH52" s="17">
        <v>7.8561097652206111E-8</v>
      </c>
      <c r="AI52" s="23">
        <v>7.8561445521250352E-9</v>
      </c>
      <c r="AK52" s="25" t="s">
        <v>72</v>
      </c>
      <c r="AL52" s="17" t="s">
        <v>177</v>
      </c>
      <c r="AM52" s="17" t="s">
        <v>179</v>
      </c>
      <c r="AN52" s="17">
        <v>4.6295730011884292E-3</v>
      </c>
      <c r="AO52" s="17">
        <v>7.7897863658944809E-4</v>
      </c>
      <c r="AP52" s="17">
        <v>7.7907252641404187E-5</v>
      </c>
      <c r="AQ52" s="17">
        <v>7.7907252641404194E-6</v>
      </c>
      <c r="AR52" s="17">
        <v>7.7907255893735394E-7</v>
      </c>
      <c r="AS52" s="17">
        <v>7.7907290386043052E-8</v>
      </c>
      <c r="AT52" s="23">
        <v>7.790763536002453E-9</v>
      </c>
    </row>
    <row r="53" spans="2:46" x14ac:dyDescent="0.45">
      <c r="B53" s="25" t="s">
        <v>73</v>
      </c>
      <c r="C53" s="17">
        <v>8.1667174634822077E-16</v>
      </c>
      <c r="D53" s="17">
        <v>8.5496049823680623E-18</v>
      </c>
      <c r="E53" s="23">
        <f t="shared" si="0"/>
        <v>94.521576497680456</v>
      </c>
      <c r="G53" s="25" t="s">
        <v>73</v>
      </c>
      <c r="H53" s="17" t="s">
        <v>177</v>
      </c>
      <c r="I53" s="17" t="s">
        <v>200</v>
      </c>
      <c r="J53" s="144" t="s">
        <v>178</v>
      </c>
      <c r="K53" s="17">
        <v>5.2155851073951637E-18</v>
      </c>
      <c r="L53" s="17">
        <v>5.2155851073951637E-18</v>
      </c>
      <c r="M53" s="17">
        <v>5.2155851073951637E-18</v>
      </c>
      <c r="N53" s="17">
        <v>5.2155851073951637E-18</v>
      </c>
      <c r="O53" s="17">
        <v>5.2155851073951637E-18</v>
      </c>
      <c r="P53" s="17">
        <v>5.2155851073951637E-18</v>
      </c>
      <c r="Q53" s="17">
        <v>5.2155851073951637E-18</v>
      </c>
      <c r="R53" s="17">
        <v>1.3017419767346854E-4</v>
      </c>
      <c r="S53" s="17">
        <v>1.3017449141830145E-5</v>
      </c>
      <c r="T53" s="17">
        <v>1.3017443266922881E-6</v>
      </c>
      <c r="U53" s="17">
        <v>1.3017443266922881E-7</v>
      </c>
      <c r="V53" s="17">
        <v>1.3017443810351579E-8</v>
      </c>
      <c r="W53" s="17">
        <v>1.3017449573636038E-9</v>
      </c>
      <c r="X53" s="23">
        <v>1.3017507214986236E-10</v>
      </c>
      <c r="Y53" s="3" t="str">
        <f t="shared" si="1"/>
        <v/>
      </c>
      <c r="Z53" s="25" t="s">
        <v>73</v>
      </c>
      <c r="AA53" s="17" t="s">
        <v>177</v>
      </c>
      <c r="AB53" s="17" t="s">
        <v>178</v>
      </c>
      <c r="AC53" s="17">
        <v>1.3017419767346854E-4</v>
      </c>
      <c r="AD53" s="17">
        <v>1.3017449141830145E-5</v>
      </c>
      <c r="AE53" s="17">
        <v>1.3017443266922881E-6</v>
      </c>
      <c r="AF53" s="17">
        <v>1.3017443266922881E-7</v>
      </c>
      <c r="AG53" s="17">
        <v>1.3017443810351579E-8</v>
      </c>
      <c r="AH53" s="17">
        <v>1.3017449573636038E-9</v>
      </c>
      <c r="AI53" s="23">
        <v>1.3017507214986236E-10</v>
      </c>
      <c r="AK53" s="25" t="s">
        <v>73</v>
      </c>
      <c r="AL53" s="17" t="s">
        <v>177</v>
      </c>
      <c r="AM53" s="17" t="s">
        <v>179</v>
      </c>
      <c r="AN53" s="17">
        <v>1.2906176540785128E-4</v>
      </c>
      <c r="AO53" s="17">
        <v>1.2906205664242304E-5</v>
      </c>
      <c r="AP53" s="17">
        <v>1.2906199839540356E-6</v>
      </c>
      <c r="AQ53" s="17">
        <v>1.2906199839540357E-7</v>
      </c>
      <c r="AR53" s="17">
        <v>1.2906200378325065E-8</v>
      </c>
      <c r="AS53" s="17">
        <v>1.2906206092358105E-9</v>
      </c>
      <c r="AT53" s="23">
        <v>1.2906263241121453E-10</v>
      </c>
    </row>
    <row r="54" spans="2:46" x14ac:dyDescent="0.45">
      <c r="B54" s="25" t="s">
        <v>74</v>
      </c>
      <c r="C54" s="17">
        <v>1.9748939316354421E-14</v>
      </c>
      <c r="D54" s="17">
        <v>2.212318327722683E-16</v>
      </c>
      <c r="E54" s="23">
        <f t="shared" si="0"/>
        <v>88.268072631679502</v>
      </c>
      <c r="G54" s="25" t="s">
        <v>74</v>
      </c>
      <c r="H54" s="17" t="s">
        <v>177</v>
      </c>
      <c r="I54" s="17" t="s">
        <v>200</v>
      </c>
      <c r="J54" s="144" t="s">
        <v>178</v>
      </c>
      <c r="K54" s="17">
        <v>2.0308286628982641E-15</v>
      </c>
      <c r="L54" s="17">
        <v>1.9586677924035311E-14</v>
      </c>
      <c r="M54" s="17">
        <v>1.3974941699330716E-13</v>
      </c>
      <c r="N54" s="17">
        <v>2.5165996130969875E-13</v>
      </c>
      <c r="O54" s="17">
        <v>2.5173637315142826E-13</v>
      </c>
      <c r="P54" s="17">
        <v>2.5173637315142826E-13</v>
      </c>
      <c r="Q54" s="17">
        <v>2.5173637315142826E-13</v>
      </c>
      <c r="R54" s="17">
        <v>5.0686833089968568E-2</v>
      </c>
      <c r="S54" s="17">
        <v>4.8885902249398185E-2</v>
      </c>
      <c r="T54" s="17">
        <v>3.4879693645810013E-2</v>
      </c>
      <c r="U54" s="17">
        <v>6.2811155439876209E-3</v>
      </c>
      <c r="V54" s="17">
        <v>6.2830229495709257E-4</v>
      </c>
      <c r="W54" s="17">
        <v>6.2830257312882149E-5</v>
      </c>
      <c r="X54" s="23">
        <v>6.2830535525664483E-6</v>
      </c>
      <c r="Y54" s="3" t="str">
        <f t="shared" si="1"/>
        <v/>
      </c>
      <c r="Z54" s="25" t="s">
        <v>74</v>
      </c>
      <c r="AA54" s="17" t="s">
        <v>177</v>
      </c>
      <c r="AB54" s="17" t="s">
        <v>178</v>
      </c>
      <c r="AC54" s="17">
        <v>5.0686833089968568E-2</v>
      </c>
      <c r="AD54" s="17">
        <v>4.8885902249398185E-2</v>
      </c>
      <c r="AE54" s="17">
        <v>3.4879693645810013E-2</v>
      </c>
      <c r="AF54" s="17">
        <v>6.2811155439876209E-3</v>
      </c>
      <c r="AG54" s="17">
        <v>6.2830229495709257E-4</v>
      </c>
      <c r="AH54" s="17">
        <v>6.2830257312882149E-5</v>
      </c>
      <c r="AI54" s="23">
        <v>6.2830535525664483E-6</v>
      </c>
      <c r="AK54" s="25" t="s">
        <v>74</v>
      </c>
      <c r="AL54" s="17" t="s">
        <v>177</v>
      </c>
      <c r="AM54" s="17" t="s">
        <v>179</v>
      </c>
      <c r="AN54" s="17">
        <v>5.0421185746263864E-2</v>
      </c>
      <c r="AO54" s="17">
        <v>4.8629693500784714E-2</v>
      </c>
      <c r="AP54" s="17">
        <v>3.4696890787525358E-2</v>
      </c>
      <c r="AQ54" s="17">
        <v>6.2481965084503054E-3</v>
      </c>
      <c r="AR54" s="17">
        <v>6.2500939174093249E-4</v>
      </c>
      <c r="AS54" s="17">
        <v>6.2500966845477622E-5</v>
      </c>
      <c r="AT54" s="23">
        <v>6.2501243600159648E-6</v>
      </c>
    </row>
    <row r="55" spans="2:46" x14ac:dyDescent="0.45">
      <c r="B55" s="25" t="s">
        <v>75</v>
      </c>
      <c r="C55" s="17">
        <v>6.2827917919660253E-17</v>
      </c>
      <c r="D55" s="17">
        <v>6.6208297132868443E-19</v>
      </c>
      <c r="E55" s="23">
        <f t="shared" si="0"/>
        <v>93.89432690524518</v>
      </c>
      <c r="G55" s="25" t="s">
        <v>75</v>
      </c>
      <c r="H55" s="17" t="s">
        <v>177</v>
      </c>
      <c r="I55" s="17" t="s">
        <v>200</v>
      </c>
      <c r="J55" s="144" t="s">
        <v>178</v>
      </c>
      <c r="K55" s="17">
        <v>9.7429664061900785E-17</v>
      </c>
      <c r="L55" s="17">
        <v>1.6185956422830233E-16</v>
      </c>
      <c r="M55" s="17">
        <v>1.6187575731476876E-16</v>
      </c>
      <c r="N55" s="17">
        <v>1.6187575731476876E-16</v>
      </c>
      <c r="O55" s="17">
        <v>1.6187575731476876E-16</v>
      </c>
      <c r="P55" s="17">
        <v>1.6187575731476876E-16</v>
      </c>
      <c r="Q55" s="17">
        <v>1.6187575731476876E-16</v>
      </c>
      <c r="R55" s="17">
        <v>2.431717264256806E-3</v>
      </c>
      <c r="S55" s="17">
        <v>4.039812604099218E-4</v>
      </c>
      <c r="T55" s="17">
        <v>4.0402149399256736E-5</v>
      </c>
      <c r="U55" s="17">
        <v>4.040214939925674E-6</v>
      </c>
      <c r="V55" s="17">
        <v>4.0402151085892657E-7</v>
      </c>
      <c r="W55" s="17">
        <v>4.0402168973359111E-8</v>
      </c>
      <c r="X55" s="23">
        <v>4.0402347874422441E-9</v>
      </c>
      <c r="Y55" s="3" t="str">
        <f t="shared" si="1"/>
        <v/>
      </c>
      <c r="Z55" s="25" t="s">
        <v>75</v>
      </c>
      <c r="AA55" s="17" t="s">
        <v>177</v>
      </c>
      <c r="AB55" s="17" t="s">
        <v>178</v>
      </c>
      <c r="AC55" s="17">
        <v>2.431717264256806E-3</v>
      </c>
      <c r="AD55" s="17">
        <v>4.039812604099218E-4</v>
      </c>
      <c r="AE55" s="17">
        <v>4.0402149399256736E-5</v>
      </c>
      <c r="AF55" s="17">
        <v>4.040214939925674E-6</v>
      </c>
      <c r="AG55" s="17">
        <v>4.0402151085892657E-7</v>
      </c>
      <c r="AH55" s="17">
        <v>4.0402168973359111E-8</v>
      </c>
      <c r="AI55" s="23">
        <v>4.0402347874422441E-9</v>
      </c>
      <c r="AK55" s="25" t="s">
        <v>75</v>
      </c>
      <c r="AL55" s="17" t="s">
        <v>177</v>
      </c>
      <c r="AM55" s="17" t="s">
        <v>179</v>
      </c>
      <c r="AN55" s="17">
        <v>2.4116947639914624E-3</v>
      </c>
      <c r="AO55" s="17">
        <v>4.0065492185377232E-4</v>
      </c>
      <c r="AP55" s="17">
        <v>4.0069482415739509E-5</v>
      </c>
      <c r="AQ55" s="17">
        <v>4.0069482415739509E-6</v>
      </c>
      <c r="AR55" s="17">
        <v>4.006948408848786E-7</v>
      </c>
      <c r="AS55" s="17">
        <v>4.0069501828670812E-8</v>
      </c>
      <c r="AT55" s="23">
        <v>4.0069679256681891E-9</v>
      </c>
    </row>
    <row r="56" spans="2:46" x14ac:dyDescent="0.45">
      <c r="B56" s="25" t="s">
        <v>76</v>
      </c>
      <c r="C56" s="17">
        <v>1.983672848887489E-14</v>
      </c>
      <c r="D56" s="17">
        <v>4.4986757911648949E-16</v>
      </c>
      <c r="E56" s="23">
        <f t="shared" si="0"/>
        <v>43.094594520087284</v>
      </c>
      <c r="G56" s="25" t="s">
        <v>76</v>
      </c>
      <c r="H56" s="17" t="s">
        <v>177</v>
      </c>
      <c r="I56" s="17" t="s">
        <v>200</v>
      </c>
      <c r="J56" s="144" t="s">
        <v>178</v>
      </c>
      <c r="K56" s="17">
        <v>6.9550471089312578E-19</v>
      </c>
      <c r="L56" s="17">
        <v>6.8724920578818726E-18</v>
      </c>
      <c r="M56" s="17">
        <v>6.1149936713836794E-17</v>
      </c>
      <c r="N56" s="17">
        <v>2.4350229031257735E-16</v>
      </c>
      <c r="O56" s="17">
        <v>2.618158429508871E-16</v>
      </c>
      <c r="P56" s="17">
        <v>2.6181584295162118E-16</v>
      </c>
      <c r="Q56" s="17">
        <v>2.6181584295162118E-16</v>
      </c>
      <c r="R56" s="17">
        <v>1.7358889914433284E-5</v>
      </c>
      <c r="S56" s="17">
        <v>1.7152881987154329E-5</v>
      </c>
      <c r="T56" s="17">
        <v>1.5262253717605458E-5</v>
      </c>
      <c r="U56" s="17">
        <v>6.0775103545244471E-6</v>
      </c>
      <c r="V56" s="17">
        <v>6.5345938261856128E-7</v>
      </c>
      <c r="W56" s="17">
        <v>6.5345967193005822E-8</v>
      </c>
      <c r="X56" s="23">
        <v>6.534625654536764E-9</v>
      </c>
      <c r="Y56" s="3" t="str">
        <f t="shared" si="1"/>
        <v/>
      </c>
      <c r="Z56" s="25" t="s">
        <v>76</v>
      </c>
      <c r="AA56" s="17" t="s">
        <v>177</v>
      </c>
      <c r="AB56" s="17" t="s">
        <v>178</v>
      </c>
      <c r="AC56" s="17">
        <v>1.7358889914433284E-5</v>
      </c>
      <c r="AD56" s="17">
        <v>1.7152881987154329E-5</v>
      </c>
      <c r="AE56" s="17">
        <v>1.5262253717605458E-5</v>
      </c>
      <c r="AF56" s="17">
        <v>6.0775103545244471E-6</v>
      </c>
      <c r="AG56" s="17">
        <v>6.5345938261856128E-7</v>
      </c>
      <c r="AH56" s="17">
        <v>6.5345967193005822E-8</v>
      </c>
      <c r="AI56" s="23">
        <v>6.534625654536764E-9</v>
      </c>
      <c r="AK56" s="25" t="s">
        <v>76</v>
      </c>
      <c r="AL56" s="17" t="s">
        <v>177</v>
      </c>
      <c r="AM56" s="17" t="s">
        <v>179</v>
      </c>
      <c r="AN56" s="17">
        <v>1.8165628772560114E-5</v>
      </c>
      <c r="AO56" s="17">
        <v>1.7950046811409332E-5</v>
      </c>
      <c r="AP56" s="17">
        <v>1.5971553286718199E-5</v>
      </c>
      <c r="AQ56" s="17">
        <v>6.3599572038236302E-6</v>
      </c>
      <c r="AR56" s="17">
        <v>6.8382832203603178E-7</v>
      </c>
      <c r="AS56" s="17">
        <v>6.8382862479302116E-8</v>
      </c>
      <c r="AT56" s="23">
        <v>6.8383165279055738E-9</v>
      </c>
    </row>
    <row r="57" spans="2:46" x14ac:dyDescent="0.45">
      <c r="B57" s="140" t="s">
        <v>77</v>
      </c>
      <c r="C57" s="17">
        <v>1.6233469828384985E-16</v>
      </c>
      <c r="D57" s="17">
        <v>5.3109193928181201E-17</v>
      </c>
      <c r="E57" s="23">
        <f t="shared" si="0"/>
        <v>2.0566213922089029</v>
      </c>
      <c r="G57" s="25" t="s">
        <v>77</v>
      </c>
      <c r="H57" s="17" t="s">
        <v>177</v>
      </c>
      <c r="I57" s="17" t="s">
        <v>200</v>
      </c>
      <c r="J57" s="144" t="s">
        <v>179</v>
      </c>
      <c r="K57" s="17">
        <v>3.5333658502071979E-21</v>
      </c>
      <c r="L57" s="17">
        <v>3.5953826746899091E-21</v>
      </c>
      <c r="M57" s="17">
        <v>3.5953826746899091E-21</v>
      </c>
      <c r="N57" s="17">
        <v>3.5953826746899091E-21</v>
      </c>
      <c r="O57" s="17">
        <v>3.5953826746899091E-21</v>
      </c>
      <c r="P57" s="17">
        <v>3.5953826746899091E-21</v>
      </c>
      <c r="Q57" s="17">
        <v>3.5953826746899091E-21</v>
      </c>
      <c r="R57" s="17">
        <v>8.818820039680474E-8</v>
      </c>
      <c r="S57" s="17">
        <v>8.9736261894819235E-9</v>
      </c>
      <c r="T57" s="17">
        <v>8.9736221395931077E-10</v>
      </c>
      <c r="U57" s="17">
        <v>8.9736221395931074E-11</v>
      </c>
      <c r="V57" s="17">
        <v>8.9736225142076685E-12</v>
      </c>
      <c r="W57" s="17">
        <v>8.9736264871488943E-13</v>
      </c>
      <c r="X57" s="23">
        <v>8.9736662224245311E-14</v>
      </c>
      <c r="Y57" s="3" t="str">
        <f t="shared" si="1"/>
        <v/>
      </c>
      <c r="Z57" s="25" t="s">
        <v>77</v>
      </c>
      <c r="AA57" s="17" t="s">
        <v>177</v>
      </c>
      <c r="AB57" s="17" t="s">
        <v>178</v>
      </c>
      <c r="AC57" s="17">
        <v>3.443167846758416E-8</v>
      </c>
      <c r="AD57" s="17">
        <v>3.5036094426951133E-9</v>
      </c>
      <c r="AE57" s="17">
        <v>3.5036078614805188E-10</v>
      </c>
      <c r="AF57" s="17">
        <v>3.5036078614805189E-11</v>
      </c>
      <c r="AG57" s="17">
        <v>3.5036080077428083E-12</v>
      </c>
      <c r="AH57" s="17">
        <v>3.503609558914442E-13</v>
      </c>
      <c r="AI57" s="23">
        <v>3.5036250729200385E-14</v>
      </c>
      <c r="AK57" s="25" t="s">
        <v>77</v>
      </c>
      <c r="AL57" s="17" t="s">
        <v>177</v>
      </c>
      <c r="AM57" s="17" t="s">
        <v>179</v>
      </c>
      <c r="AN57" s="17">
        <v>8.3274274979619382E-8</v>
      </c>
      <c r="AO57" s="17">
        <v>8.4736077106105346E-9</v>
      </c>
      <c r="AP57" s="17">
        <v>8.4736038863851462E-10</v>
      </c>
      <c r="AQ57" s="17">
        <v>8.4736038863851478E-11</v>
      </c>
      <c r="AR57" s="17">
        <v>8.4736042401258503E-12</v>
      </c>
      <c r="AS57" s="17">
        <v>8.4736079916912352E-13</v>
      </c>
      <c r="AT57" s="23">
        <v>8.4736455128817668E-14</v>
      </c>
    </row>
    <row r="58" spans="2:46" x14ac:dyDescent="0.45">
      <c r="B58" s="25" t="s">
        <v>78</v>
      </c>
      <c r="C58" s="17">
        <v>6.4198223391941484E-15</v>
      </c>
      <c r="D58" s="17">
        <v>6.7457586701962997E-17</v>
      </c>
      <c r="E58" s="23">
        <f t="shared" si="0"/>
        <v>94.168277625433248</v>
      </c>
      <c r="G58" s="25" t="s">
        <v>78</v>
      </c>
      <c r="H58" s="17" t="s">
        <v>177</v>
      </c>
      <c r="I58" s="17" t="s">
        <v>200</v>
      </c>
      <c r="J58" s="144" t="s">
        <v>178</v>
      </c>
      <c r="K58" s="17">
        <v>5.2111293743553889E-16</v>
      </c>
      <c r="L58" s="17">
        <v>3.8455440413968619E-15</v>
      </c>
      <c r="M58" s="17">
        <v>7.465930576947308E-15</v>
      </c>
      <c r="N58" s="17">
        <v>7.4713437213491901E-15</v>
      </c>
      <c r="O58" s="17">
        <v>7.4713437213491901E-15</v>
      </c>
      <c r="P58" s="17">
        <v>7.4713437213491901E-15</v>
      </c>
      <c r="Q58" s="17">
        <v>7.4713437213491901E-15</v>
      </c>
      <c r="R58" s="17">
        <v>1.3006298839175682E-2</v>
      </c>
      <c r="S58" s="17">
        <v>9.5979977223596344E-3</v>
      </c>
      <c r="T58" s="17">
        <v>1.863402201651254E-3</v>
      </c>
      <c r="U58" s="17">
        <v>1.8647532542886129E-4</v>
      </c>
      <c r="V58" s="17">
        <v>1.864753332134962E-5</v>
      </c>
      <c r="W58" s="17">
        <v>1.8647541577274556E-6</v>
      </c>
      <c r="X58" s="23">
        <v>1.8647624148708255E-7</v>
      </c>
      <c r="Y58" s="3" t="str">
        <f t="shared" si="1"/>
        <v/>
      </c>
      <c r="Z58" s="25" t="s">
        <v>78</v>
      </c>
      <c r="AA58" s="17" t="s">
        <v>177</v>
      </c>
      <c r="AB58" s="17" t="s">
        <v>178</v>
      </c>
      <c r="AC58" s="17">
        <v>1.3006298839175682E-2</v>
      </c>
      <c r="AD58" s="17">
        <v>9.5979977223596344E-3</v>
      </c>
      <c r="AE58" s="17">
        <v>1.863402201651254E-3</v>
      </c>
      <c r="AF58" s="17">
        <v>1.8647532542886129E-4</v>
      </c>
      <c r="AG58" s="17">
        <v>1.864753332134962E-5</v>
      </c>
      <c r="AH58" s="17">
        <v>1.8647541577274556E-6</v>
      </c>
      <c r="AI58" s="23">
        <v>1.8647624148708255E-7</v>
      </c>
      <c r="AK58" s="25" t="s">
        <v>78</v>
      </c>
      <c r="AL58" s="17" t="s">
        <v>177</v>
      </c>
      <c r="AM58" s="17" t="s">
        <v>179</v>
      </c>
      <c r="AN58" s="17">
        <v>1.2897428457848992E-2</v>
      </c>
      <c r="AO58" s="17">
        <v>9.5176568286952038E-3</v>
      </c>
      <c r="AP58" s="17">
        <v>1.8478044277751289E-3</v>
      </c>
      <c r="AQ58" s="17">
        <v>1.8491441713062128E-4</v>
      </c>
      <c r="AR58" s="17">
        <v>1.8491442485009421E-5</v>
      </c>
      <c r="AS58" s="17">
        <v>1.8491450671827401E-6</v>
      </c>
      <c r="AT58" s="23">
        <v>1.849153255208957E-7</v>
      </c>
    </row>
    <row r="59" spans="2:46" x14ac:dyDescent="0.45">
      <c r="B59" s="25" t="s">
        <v>79</v>
      </c>
      <c r="C59" s="17">
        <v>6.8181211313519232E-16</v>
      </c>
      <c r="D59" s="17">
        <v>8.169296317650122E-18</v>
      </c>
      <c r="E59" s="23">
        <f t="shared" si="0"/>
        <v>82.460323462879828</v>
      </c>
      <c r="G59" s="25" t="s">
        <v>79</v>
      </c>
      <c r="H59" s="17" t="s">
        <v>177</v>
      </c>
      <c r="I59" s="17" t="s">
        <v>200</v>
      </c>
      <c r="J59" s="144" t="s">
        <v>178</v>
      </c>
      <c r="K59" s="17">
        <v>1.0015914574541052E-16</v>
      </c>
      <c r="L59" s="17">
        <v>1.0015911476854805E-15</v>
      </c>
      <c r="M59" s="17">
        <v>1.0015880558347491E-14</v>
      </c>
      <c r="N59" s="17">
        <v>1.0015571374895313E-13</v>
      </c>
      <c r="O59" s="17">
        <v>1.0012480239549375E-12</v>
      </c>
      <c r="P59" s="17">
        <v>9.9816387477224535E-12</v>
      </c>
      <c r="Q59" s="17">
        <v>9.6800918819831802E-11</v>
      </c>
      <c r="R59" s="17">
        <v>2.4998415649630716E-3</v>
      </c>
      <c r="S59" s="17">
        <v>2.4998464328414957E-3</v>
      </c>
      <c r="T59" s="17">
        <v>2.4998375877655077E-3</v>
      </c>
      <c r="U59" s="17">
        <v>2.4997604194715406E-3</v>
      </c>
      <c r="V59" s="17">
        <v>2.4989890153606195E-3</v>
      </c>
      <c r="W59" s="17">
        <v>2.4912924702636613E-3</v>
      </c>
      <c r="X59" s="23">
        <v>2.4160408337844121E-3</v>
      </c>
      <c r="Y59" s="3" t="str">
        <f t="shared" si="1"/>
        <v/>
      </c>
      <c r="Z59" s="25" t="s">
        <v>79</v>
      </c>
      <c r="AA59" s="17" t="s">
        <v>177</v>
      </c>
      <c r="AB59" s="17" t="s">
        <v>178</v>
      </c>
      <c r="AC59" s="17">
        <v>2.4998415649630716E-3</v>
      </c>
      <c r="AD59" s="17">
        <v>2.4998464328414957E-3</v>
      </c>
      <c r="AE59" s="17">
        <v>2.4998375877655077E-3</v>
      </c>
      <c r="AF59" s="17">
        <v>2.4997604194715406E-3</v>
      </c>
      <c r="AG59" s="17">
        <v>2.4989890153606195E-3</v>
      </c>
      <c r="AH59" s="17">
        <v>2.4912924702636613E-3</v>
      </c>
      <c r="AI59" s="23">
        <v>2.4160408337844121E-3</v>
      </c>
      <c r="AK59" s="25" t="s">
        <v>79</v>
      </c>
      <c r="AL59" s="17" t="s">
        <v>177</v>
      </c>
      <c r="AM59" s="17" t="s">
        <v>179</v>
      </c>
      <c r="AN59" s="17">
        <v>2.4955213171342356E-3</v>
      </c>
      <c r="AO59" s="17">
        <v>2.4955261765999492E-3</v>
      </c>
      <c r="AP59" s="17">
        <v>2.4955173468100985E-3</v>
      </c>
      <c r="AQ59" s="17">
        <v>2.4954403118790454E-3</v>
      </c>
      <c r="AR59" s="17">
        <v>2.4946702409153858E-3</v>
      </c>
      <c r="AS59" s="17">
        <v>2.4869869970542769E-3</v>
      </c>
      <c r="AT59" s="23">
        <v>2.4118654111044981E-3</v>
      </c>
    </row>
    <row r="60" spans="2:46" x14ac:dyDescent="0.45">
      <c r="B60" s="25" t="s">
        <v>80</v>
      </c>
      <c r="C60" s="17">
        <v>1.6184580594009625E-15</v>
      </c>
      <c r="D60" s="17">
        <v>1.9391556080930766E-17</v>
      </c>
      <c r="E60" s="23">
        <f t="shared" si="0"/>
        <v>82.462000297774907</v>
      </c>
      <c r="G60" s="25" t="s">
        <v>80</v>
      </c>
      <c r="H60" s="17" t="s">
        <v>177</v>
      </c>
      <c r="I60" s="17" t="s">
        <v>200</v>
      </c>
      <c r="J60" s="144" t="s">
        <v>178</v>
      </c>
      <c r="K60" s="17">
        <v>2.3774551721863105E-16</v>
      </c>
      <c r="L60" s="17">
        <v>2.3767149948528915E-15</v>
      </c>
      <c r="M60" s="17">
        <v>2.3693300960692222E-14</v>
      </c>
      <c r="N60" s="17">
        <v>2.2971397882734875E-13</v>
      </c>
      <c r="O60" s="17">
        <v>1.7159020255168719E-12</v>
      </c>
      <c r="P60" s="17">
        <v>3.4323538011902513E-12</v>
      </c>
      <c r="Q60" s="17">
        <v>3.4357477356716603E-12</v>
      </c>
      <c r="R60" s="17">
        <v>5.9338178396355851E-3</v>
      </c>
      <c r="S60" s="17">
        <v>5.9319838394075132E-3</v>
      </c>
      <c r="T60" s="17">
        <v>5.9135493853723856E-3</v>
      </c>
      <c r="U60" s="17">
        <v>5.7333714730571925E-3</v>
      </c>
      <c r="V60" s="17">
        <v>4.2826754316717518E-3</v>
      </c>
      <c r="W60" s="17">
        <v>8.5667267633155332E-4</v>
      </c>
      <c r="X60" s="23">
        <v>8.5752355712810039E-5</v>
      </c>
      <c r="Y60" s="3" t="str">
        <f t="shared" si="1"/>
        <v/>
      </c>
      <c r="Z60" s="25" t="s">
        <v>80</v>
      </c>
      <c r="AA60" s="17" t="s">
        <v>177</v>
      </c>
      <c r="AB60" s="17" t="s">
        <v>178</v>
      </c>
      <c r="AC60" s="17">
        <v>5.9338178396355851E-3</v>
      </c>
      <c r="AD60" s="17">
        <v>5.9319838394075132E-3</v>
      </c>
      <c r="AE60" s="17">
        <v>5.9135493853723856E-3</v>
      </c>
      <c r="AF60" s="17">
        <v>5.7333714730571925E-3</v>
      </c>
      <c r="AG60" s="17">
        <v>4.2826754316717518E-3</v>
      </c>
      <c r="AH60" s="17">
        <v>8.5667267633155332E-4</v>
      </c>
      <c r="AI60" s="23">
        <v>8.5752355712810039E-5</v>
      </c>
      <c r="AK60" s="25" t="s">
        <v>80</v>
      </c>
      <c r="AL60" s="17" t="s">
        <v>177</v>
      </c>
      <c r="AM60" s="17" t="s">
        <v>179</v>
      </c>
      <c r="AN60" s="17">
        <v>5.923556527478102E-3</v>
      </c>
      <c r="AO60" s="17">
        <v>5.92172569877456E-3</v>
      </c>
      <c r="AP60" s="17">
        <v>5.9033231233195354E-3</v>
      </c>
      <c r="AQ60" s="17">
        <v>5.7234567914829001E-3</v>
      </c>
      <c r="AR60" s="17">
        <v>4.2752694292191628E-3</v>
      </c>
      <c r="AS60" s="17">
        <v>8.5519123790755807E-4</v>
      </c>
      <c r="AT60" s="23">
        <v>8.5604064728154059E-5</v>
      </c>
    </row>
    <row r="61" spans="2:46" x14ac:dyDescent="0.45">
      <c r="B61" s="25" t="s">
        <v>81</v>
      </c>
      <c r="C61" s="17">
        <v>6.5176796276476746E-13</v>
      </c>
      <c r="D61" s="17">
        <v>8.0875410684657486E-15</v>
      </c>
      <c r="E61" s="23">
        <f t="shared" si="0"/>
        <v>79.589137940342042</v>
      </c>
      <c r="G61" s="25" t="s">
        <v>81</v>
      </c>
      <c r="H61" s="17" t="s">
        <v>177</v>
      </c>
      <c r="I61" s="17" t="s">
        <v>200</v>
      </c>
      <c r="J61" s="144" t="s">
        <v>178</v>
      </c>
      <c r="K61" s="17">
        <v>1.9271934078995229E-13</v>
      </c>
      <c r="L61" s="17">
        <v>1.9271933482817826E-12</v>
      </c>
      <c r="M61" s="17">
        <v>1.9271930694032407E-11</v>
      </c>
      <c r="N61" s="17">
        <v>1.9271902684955505E-10</v>
      </c>
      <c r="O61" s="17">
        <v>1.9271622570869308E-9</v>
      </c>
      <c r="P61" s="17">
        <v>1.926882172703617E-8</v>
      </c>
      <c r="Q61" s="17">
        <v>1.9240843119482588E-7</v>
      </c>
      <c r="R61" s="17">
        <v>4.8100232374543923</v>
      </c>
      <c r="S61" s="17">
        <v>4.8100339427230256</v>
      </c>
      <c r="T61" s="17">
        <v>4.8100310758600582</v>
      </c>
      <c r="U61" s="17">
        <v>4.8100240851473766</v>
      </c>
      <c r="V61" s="17">
        <v>4.8099543729981598</v>
      </c>
      <c r="W61" s="17">
        <v>4.8092574468667637</v>
      </c>
      <c r="X61" s="23">
        <v>4.8022956000688248</v>
      </c>
      <c r="Y61" s="3" t="str">
        <f t="shared" si="1"/>
        <v/>
      </c>
      <c r="Z61" s="25" t="s">
        <v>81</v>
      </c>
      <c r="AA61" s="17" t="s">
        <v>177</v>
      </c>
      <c r="AB61" s="17" t="s">
        <v>178</v>
      </c>
      <c r="AC61" s="17">
        <v>4.8100232374543923</v>
      </c>
      <c r="AD61" s="17">
        <v>4.8100339427230256</v>
      </c>
      <c r="AE61" s="17">
        <v>4.8100310758600582</v>
      </c>
      <c r="AF61" s="17">
        <v>4.8100240851473766</v>
      </c>
      <c r="AG61" s="17">
        <v>4.8099543729981598</v>
      </c>
      <c r="AH61" s="17">
        <v>4.8092574468667637</v>
      </c>
      <c r="AI61" s="23">
        <v>4.8022956000688248</v>
      </c>
      <c r="AK61" s="25" t="s">
        <v>81</v>
      </c>
      <c r="AL61" s="17" t="s">
        <v>177</v>
      </c>
      <c r="AM61" s="17" t="s">
        <v>179</v>
      </c>
      <c r="AN61" s="17">
        <v>4.8109631789571656</v>
      </c>
      <c r="AO61" s="17">
        <v>4.8109738863177469</v>
      </c>
      <c r="AP61" s="17">
        <v>4.8109710188945582</v>
      </c>
      <c r="AQ61" s="17">
        <v>4.8109640268157996</v>
      </c>
      <c r="AR61" s="17">
        <v>4.8108943010439171</v>
      </c>
      <c r="AS61" s="17">
        <v>4.8101972387240322</v>
      </c>
      <c r="AT61" s="23">
        <v>4.8032340314900983</v>
      </c>
    </row>
    <row r="62" spans="2:46" x14ac:dyDescent="0.45">
      <c r="B62" s="25" t="s">
        <v>82</v>
      </c>
      <c r="C62" s="17">
        <v>7.1354940251019239E-17</v>
      </c>
      <c r="D62" s="17">
        <v>7.6010179587769827E-19</v>
      </c>
      <c r="E62" s="23">
        <f t="shared" si="0"/>
        <v>92.875505409936395</v>
      </c>
      <c r="G62" s="25" t="s">
        <v>82</v>
      </c>
      <c r="H62" s="17" t="s">
        <v>177</v>
      </c>
      <c r="I62" s="17" t="s">
        <v>200</v>
      </c>
      <c r="J62" s="144" t="s">
        <v>178</v>
      </c>
      <c r="K62" s="17">
        <v>1.2954847190440865E-17</v>
      </c>
      <c r="L62" s="17">
        <v>1.9717995541308009E-17</v>
      </c>
      <c r="M62" s="17">
        <v>1.9718440092315634E-17</v>
      </c>
      <c r="N62" s="17">
        <v>1.9718440092315634E-17</v>
      </c>
      <c r="O62" s="17">
        <v>1.9718440092315634E-17</v>
      </c>
      <c r="P62" s="17">
        <v>1.9718440092315634E-17</v>
      </c>
      <c r="Q62" s="17">
        <v>1.9718440092315634E-17</v>
      </c>
      <c r="R62" s="17">
        <v>3.2333607913077758E-4</v>
      </c>
      <c r="S62" s="17">
        <v>4.9213654624074211E-5</v>
      </c>
      <c r="T62" s="17">
        <v>4.9214741956752901E-6</v>
      </c>
      <c r="U62" s="17">
        <v>4.9214741956752899E-7</v>
      </c>
      <c r="V62" s="17">
        <v>4.9214744011281015E-8</v>
      </c>
      <c r="W62" s="17">
        <v>4.9214765800395176E-9</v>
      </c>
      <c r="X62" s="23">
        <v>4.921498372369377E-10</v>
      </c>
      <c r="Y62" s="3" t="str">
        <f t="shared" si="1"/>
        <v/>
      </c>
      <c r="Z62" s="25" t="s">
        <v>82</v>
      </c>
      <c r="AA62" s="17" t="s">
        <v>177</v>
      </c>
      <c r="AB62" s="17" t="s">
        <v>178</v>
      </c>
      <c r="AC62" s="17">
        <v>3.2333607913077758E-4</v>
      </c>
      <c r="AD62" s="17">
        <v>4.9213654624074211E-5</v>
      </c>
      <c r="AE62" s="17">
        <v>4.9214741956752901E-6</v>
      </c>
      <c r="AF62" s="17">
        <v>4.9214741956752899E-7</v>
      </c>
      <c r="AG62" s="17">
        <v>4.9214744011281015E-8</v>
      </c>
      <c r="AH62" s="17">
        <v>4.9214765800395176E-9</v>
      </c>
      <c r="AI62" s="23">
        <v>4.921498372369377E-10</v>
      </c>
      <c r="AK62" s="25" t="s">
        <v>82</v>
      </c>
      <c r="AL62" s="17" t="s">
        <v>177</v>
      </c>
      <c r="AM62" s="17" t="s">
        <v>179</v>
      </c>
      <c r="AN62" s="17">
        <v>3.2084040264609021E-4</v>
      </c>
      <c r="AO62" s="17">
        <v>4.883379797182244E-5</v>
      </c>
      <c r="AP62" s="17">
        <v>4.8834876911900465E-6</v>
      </c>
      <c r="AQ62" s="17">
        <v>4.8834876911900467E-7</v>
      </c>
      <c r="AR62" s="17">
        <v>4.8834878950570662E-8</v>
      </c>
      <c r="AS62" s="17">
        <v>4.883490057150507E-9</v>
      </c>
      <c r="AT62" s="23">
        <v>4.8835116812757992E-10</v>
      </c>
    </row>
    <row r="63" spans="2:46" x14ac:dyDescent="0.45">
      <c r="B63" s="140" t="s">
        <v>83</v>
      </c>
      <c r="C63" s="17">
        <v>2.7677836888565496E-9</v>
      </c>
      <c r="D63" s="17">
        <v>2.8365643767397669E-9</v>
      </c>
      <c r="E63" s="141">
        <f t="shared" si="0"/>
        <v>-2.4247885381071831E-2</v>
      </c>
      <c r="G63" s="25" t="s">
        <v>83</v>
      </c>
      <c r="H63" s="17" t="s">
        <v>177</v>
      </c>
      <c r="I63" s="17" t="s">
        <v>200</v>
      </c>
      <c r="J63" s="144" t="s">
        <v>179</v>
      </c>
      <c r="K63" s="17">
        <v>5.4038840247555299E-16</v>
      </c>
      <c r="L63" s="17">
        <v>2.7637888991637657E-15</v>
      </c>
      <c r="M63" s="17">
        <v>3.3312025247720816E-15</v>
      </c>
      <c r="N63" s="17">
        <v>3.331202593256018E-15</v>
      </c>
      <c r="O63" s="17">
        <v>3.331202593256018E-15</v>
      </c>
      <c r="P63" s="17">
        <v>3.331202593256018E-15</v>
      </c>
      <c r="Q63" s="17">
        <v>3.331202593256018E-15</v>
      </c>
      <c r="R63" s="17">
        <v>1.3487389291100065E-2</v>
      </c>
      <c r="S63" s="17">
        <v>6.8980719694529905E-3</v>
      </c>
      <c r="T63" s="17">
        <v>8.3142617719660084E-4</v>
      </c>
      <c r="U63" s="17">
        <v>8.314261942893284E-5</v>
      </c>
      <c r="V63" s="17">
        <v>8.314262289982067E-6</v>
      </c>
      <c r="W63" s="17">
        <v>8.3142659710011169E-7</v>
      </c>
      <c r="X63" s="23">
        <v>8.3143027866241587E-8</v>
      </c>
      <c r="Y63" s="3" t="str">
        <f t="shared" si="1"/>
        <v/>
      </c>
      <c r="Z63" s="25" t="s">
        <v>83</v>
      </c>
      <c r="AA63" s="17" t="s">
        <v>177</v>
      </c>
      <c r="AB63" s="17" t="s">
        <v>178</v>
      </c>
      <c r="AC63" s="17">
        <v>2.289589319102467E-3</v>
      </c>
      <c r="AD63" s="17">
        <v>1.1710014119694404E-3</v>
      </c>
      <c r="AE63" s="17">
        <v>1.411410654682948E-4</v>
      </c>
      <c r="AF63" s="17">
        <v>1.4114106836991837E-5</v>
      </c>
      <c r="AG63" s="17">
        <v>1.4114107426202062E-6</v>
      </c>
      <c r="AH63" s="17">
        <v>1.4114113675018431E-7</v>
      </c>
      <c r="AI63" s="23">
        <v>1.4114176172404305E-8</v>
      </c>
      <c r="AK63" s="25" t="s">
        <v>83</v>
      </c>
      <c r="AL63" s="17" t="s">
        <v>177</v>
      </c>
      <c r="AM63" s="17" t="s">
        <v>179</v>
      </c>
      <c r="AN63" s="17">
        <v>1.273585989430095E-2</v>
      </c>
      <c r="AO63" s="17">
        <v>6.5137052284632612E-3</v>
      </c>
      <c r="AP63" s="17">
        <v>7.8509836682903982E-4</v>
      </c>
      <c r="AQ63" s="17">
        <v>7.8509838296934531E-5</v>
      </c>
      <c r="AR63" s="17">
        <v>7.8509841574421401E-6</v>
      </c>
      <c r="AS63" s="17">
        <v>7.8509876333515132E-7</v>
      </c>
      <c r="AT63" s="23">
        <v>7.8510223975751046E-8</v>
      </c>
    </row>
    <row r="64" spans="2:46" x14ac:dyDescent="0.45">
      <c r="B64" s="25" t="s">
        <v>84</v>
      </c>
      <c r="C64" s="17">
        <v>5.4472896070122004E-12</v>
      </c>
      <c r="D64" s="17">
        <v>6.6904172143217991E-14</v>
      </c>
      <c r="E64" s="23">
        <f t="shared" si="0"/>
        <v>80.419281227357459</v>
      </c>
      <c r="G64" s="25" t="s">
        <v>84</v>
      </c>
      <c r="H64" s="17" t="s">
        <v>177</v>
      </c>
      <c r="I64" s="17" t="s">
        <v>200</v>
      </c>
      <c r="J64" s="144" t="s">
        <v>178</v>
      </c>
      <c r="K64" s="17">
        <v>3.6038613211315189E-13</v>
      </c>
      <c r="L64" s="17">
        <v>3.6038578822699502E-12</v>
      </c>
      <c r="M64" s="17">
        <v>3.603823501713064E-11</v>
      </c>
      <c r="N64" s="17">
        <v>3.6034797200299527E-10</v>
      </c>
      <c r="O64" s="17">
        <v>3.6000443070751819E-9</v>
      </c>
      <c r="P64" s="17">
        <v>3.5659292968918364E-8</v>
      </c>
      <c r="Q64" s="17">
        <v>3.2474755200099755E-7</v>
      </c>
      <c r="R64" s="17">
        <v>8.9947675350856429</v>
      </c>
      <c r="S64" s="17">
        <v>8.9947792492763465</v>
      </c>
      <c r="T64" s="17">
        <v>8.9946893803028853</v>
      </c>
      <c r="U64" s="17">
        <v>8.9938313445381617</v>
      </c>
      <c r="V64" s="17">
        <v>8.9852573617636526</v>
      </c>
      <c r="W64" s="17">
        <v>8.9001145316607122</v>
      </c>
      <c r="X64" s="23">
        <v>8.1053295347976952</v>
      </c>
      <c r="Y64" s="3" t="str">
        <f t="shared" si="1"/>
        <v/>
      </c>
      <c r="Z64" s="25" t="s">
        <v>84</v>
      </c>
      <c r="AA64" s="17" t="s">
        <v>177</v>
      </c>
      <c r="AB64" s="17" t="s">
        <v>178</v>
      </c>
      <c r="AC64" s="17">
        <v>8.9947675350856429</v>
      </c>
      <c r="AD64" s="17">
        <v>8.9947792492763465</v>
      </c>
      <c r="AE64" s="17">
        <v>8.9946893803028853</v>
      </c>
      <c r="AF64" s="17">
        <v>8.9938313445381617</v>
      </c>
      <c r="AG64" s="17">
        <v>8.9852573617636526</v>
      </c>
      <c r="AH64" s="17">
        <v>8.9001145316607122</v>
      </c>
      <c r="AI64" s="23">
        <v>8.1053295347976952</v>
      </c>
      <c r="AK64" s="25" t="s">
        <v>84</v>
      </c>
      <c r="AL64" s="17" t="s">
        <v>177</v>
      </c>
      <c r="AM64" s="17" t="s">
        <v>179</v>
      </c>
      <c r="AN64" s="17">
        <v>8.9913971570843216</v>
      </c>
      <c r="AO64" s="17">
        <v>8.9914088668856689</v>
      </c>
      <c r="AP64" s="17">
        <v>8.9913190315864959</v>
      </c>
      <c r="AQ64" s="17">
        <v>8.9904613173314551</v>
      </c>
      <c r="AR64" s="17">
        <v>8.9818905472650936</v>
      </c>
      <c r="AS64" s="17">
        <v>8.8967796205460274</v>
      </c>
      <c r="AT64" s="23">
        <v>8.1022924330325878</v>
      </c>
    </row>
    <row r="65" spans="2:46" x14ac:dyDescent="0.45">
      <c r="B65" s="25" t="s">
        <v>85</v>
      </c>
      <c r="C65" s="17">
        <v>2.5858191810151839E-15</v>
      </c>
      <c r="D65" s="17">
        <v>2.7294421668578823E-17</v>
      </c>
      <c r="E65" s="23">
        <f t="shared" si="0"/>
        <v>93.738009561564127</v>
      </c>
      <c r="G65" s="25" t="s">
        <v>85</v>
      </c>
      <c r="H65" s="17" t="s">
        <v>177</v>
      </c>
      <c r="I65" s="17" t="s">
        <v>200</v>
      </c>
      <c r="J65" s="144" t="s">
        <v>178</v>
      </c>
      <c r="K65" s="17">
        <v>1.6329639387350297E-16</v>
      </c>
      <c r="L65" s="17">
        <v>1.1099613804007811E-15</v>
      </c>
      <c r="M65" s="17">
        <v>1.8236702427338226E-15</v>
      </c>
      <c r="N65" s="17">
        <v>1.8238241647435912E-15</v>
      </c>
      <c r="O65" s="17">
        <v>1.8238241647435912E-15</v>
      </c>
      <c r="P65" s="17">
        <v>1.8238241647435912E-15</v>
      </c>
      <c r="Q65" s="17">
        <v>1.8238241647435912E-15</v>
      </c>
      <c r="R65" s="17">
        <v>4.0756648808805262E-3</v>
      </c>
      <c r="S65" s="17">
        <v>2.7703250011730696E-3</v>
      </c>
      <c r="T65" s="17">
        <v>4.5516511443179807E-4</v>
      </c>
      <c r="U65" s="17">
        <v>4.5520353142602662E-5</v>
      </c>
      <c r="V65" s="17">
        <v>4.552035504290411E-6</v>
      </c>
      <c r="W65" s="17">
        <v>4.5520375196381132E-7</v>
      </c>
      <c r="X65" s="23">
        <v>4.552057676089444E-8</v>
      </c>
      <c r="Y65" s="3" t="str">
        <f t="shared" si="1"/>
        <v/>
      </c>
      <c r="Z65" s="25" t="s">
        <v>85</v>
      </c>
      <c r="AA65" s="17" t="s">
        <v>177</v>
      </c>
      <c r="AB65" s="17" t="s">
        <v>178</v>
      </c>
      <c r="AC65" s="17">
        <v>4.0756648808805262E-3</v>
      </c>
      <c r="AD65" s="17">
        <v>2.7703250011730696E-3</v>
      </c>
      <c r="AE65" s="17">
        <v>4.5516511443179807E-4</v>
      </c>
      <c r="AF65" s="17">
        <v>4.5520353142602662E-5</v>
      </c>
      <c r="AG65" s="17">
        <v>4.552035504290411E-6</v>
      </c>
      <c r="AH65" s="17">
        <v>4.5520375196381132E-7</v>
      </c>
      <c r="AI65" s="23">
        <v>4.552057676089444E-8</v>
      </c>
      <c r="AK65" s="25" t="s">
        <v>85</v>
      </c>
      <c r="AL65" s="17" t="s">
        <v>177</v>
      </c>
      <c r="AM65" s="17" t="s">
        <v>179</v>
      </c>
      <c r="AN65" s="17">
        <v>4.0424256335618337E-3</v>
      </c>
      <c r="AO65" s="17">
        <v>2.7477315052506931E-3</v>
      </c>
      <c r="AP65" s="17">
        <v>4.514529972063575E-4</v>
      </c>
      <c r="AQ65" s="17">
        <v>4.5149110088925915E-5</v>
      </c>
      <c r="AR65" s="17">
        <v>4.514911197372938E-6</v>
      </c>
      <c r="AS65" s="17">
        <v>4.514913196284391E-7</v>
      </c>
      <c r="AT65" s="23">
        <v>4.51493318834898E-8</v>
      </c>
    </row>
    <row r="66" spans="2:46" x14ac:dyDescent="0.45">
      <c r="B66" s="25" t="s">
        <v>86</v>
      </c>
      <c r="C66" s="17">
        <v>5.3934595137642059E-12</v>
      </c>
      <c r="D66" s="17">
        <v>6.5586457387386949E-14</v>
      </c>
      <c r="E66" s="23">
        <f t="shared" si="0"/>
        <v>81.234347281599497</v>
      </c>
      <c r="G66" s="25" t="s">
        <v>86</v>
      </c>
      <c r="H66" s="17" t="s">
        <v>177</v>
      </c>
      <c r="I66" s="17" t="s">
        <v>200</v>
      </c>
      <c r="J66" s="144" t="s">
        <v>178</v>
      </c>
      <c r="K66" s="17">
        <v>3.5892352618374187E-13</v>
      </c>
      <c r="L66" s="17">
        <v>3.5842009506676407E-12</v>
      </c>
      <c r="M66" s="17">
        <v>3.534372300142303E-11</v>
      </c>
      <c r="N66" s="17">
        <v>3.0837545724386011E-10</v>
      </c>
      <c r="O66" s="17">
        <v>1.0997692371477083E-9</v>
      </c>
      <c r="P66" s="17">
        <v>1.1505753883506297E-9</v>
      </c>
      <c r="Q66" s="17">
        <v>1.1505753883506619E-9</v>
      </c>
      <c r="R66" s="17">
        <v>8.9582627998636166</v>
      </c>
      <c r="S66" s="17">
        <v>8.9457180026187704</v>
      </c>
      <c r="T66" s="17">
        <v>8.8213479319992008</v>
      </c>
      <c r="U66" s="17">
        <v>7.6966628612608456</v>
      </c>
      <c r="V66" s="17">
        <v>2.7448855601310456</v>
      </c>
      <c r="W66" s="17">
        <v>0.28716925886770373</v>
      </c>
      <c r="X66" s="23">
        <v>2.871705304550318E-2</v>
      </c>
      <c r="Y66" s="3" t="str">
        <f t="shared" si="1"/>
        <v/>
      </c>
      <c r="Z66" s="25" t="s">
        <v>86</v>
      </c>
      <c r="AA66" s="17" t="s">
        <v>177</v>
      </c>
      <c r="AB66" s="17" t="s">
        <v>178</v>
      </c>
      <c r="AC66" s="17">
        <v>8.9582627998636166</v>
      </c>
      <c r="AD66" s="17">
        <v>8.9457180026187704</v>
      </c>
      <c r="AE66" s="17">
        <v>8.8213479319992008</v>
      </c>
      <c r="AF66" s="17">
        <v>7.6966628612608456</v>
      </c>
      <c r="AG66" s="17">
        <v>2.7448855601310456</v>
      </c>
      <c r="AH66" s="17">
        <v>0.28716925886770373</v>
      </c>
      <c r="AI66" s="23">
        <v>2.871705304550318E-2</v>
      </c>
      <c r="AK66" s="25" t="s">
        <v>86</v>
      </c>
      <c r="AL66" s="17" t="s">
        <v>177</v>
      </c>
      <c r="AM66" s="17" t="s">
        <v>179</v>
      </c>
      <c r="AN66" s="17">
        <v>8.9499919200375508</v>
      </c>
      <c r="AO66" s="17">
        <v>8.9374587050059962</v>
      </c>
      <c r="AP66" s="17">
        <v>8.8132034613267649</v>
      </c>
      <c r="AQ66" s="17">
        <v>7.6895567766315596</v>
      </c>
      <c r="AR66" s="17">
        <v>2.7423512943798238</v>
      </c>
      <c r="AS66" s="17">
        <v>0.28690412460195397</v>
      </c>
      <c r="AT66" s="23">
        <v>2.8690539501526585E-2</v>
      </c>
    </row>
    <row r="67" spans="2:46" x14ac:dyDescent="0.45">
      <c r="B67" s="25" t="s">
        <v>87</v>
      </c>
      <c r="C67" s="17">
        <v>2.2016934342615869E-17</v>
      </c>
      <c r="D67" s="17">
        <v>2.7871937219476482E-19</v>
      </c>
      <c r="E67" s="23">
        <f t="shared" si="0"/>
        <v>77.993197240810275</v>
      </c>
      <c r="G67" s="25" t="s">
        <v>87</v>
      </c>
      <c r="H67" s="17" t="s">
        <v>177</v>
      </c>
      <c r="I67" s="17" t="s">
        <v>200</v>
      </c>
      <c r="J67" s="144" t="s">
        <v>178</v>
      </c>
      <c r="K67" s="17">
        <v>9.4976598310106677E-18</v>
      </c>
      <c r="L67" s="17">
        <v>5.3146716559064841E-17</v>
      </c>
      <c r="M67" s="17">
        <v>6.8609375813519485E-17</v>
      </c>
      <c r="N67" s="17">
        <v>6.860939900859736E-17</v>
      </c>
      <c r="O67" s="17">
        <v>6.860939900859736E-17</v>
      </c>
      <c r="P67" s="17">
        <v>6.860939900859736E-17</v>
      </c>
      <c r="Q67" s="17">
        <v>6.860939900859736E-17</v>
      </c>
      <c r="R67" s="17">
        <v>2.3704919444691392E-4</v>
      </c>
      <c r="S67" s="17">
        <v>1.3264756793670917E-4</v>
      </c>
      <c r="T67" s="17">
        <v>1.7124035728323756E-5</v>
      </c>
      <c r="U67" s="17">
        <v>1.7124041517522938E-6</v>
      </c>
      <c r="V67" s="17">
        <v>1.7124042232386478E-7</v>
      </c>
      <c r="W67" s="17">
        <v>1.7124049813807829E-8</v>
      </c>
      <c r="X67" s="23">
        <v>1.712412563921023E-9</v>
      </c>
      <c r="Y67" s="3" t="str">
        <f t="shared" si="1"/>
        <v/>
      </c>
      <c r="Z67" s="25" t="s">
        <v>87</v>
      </c>
      <c r="AA67" s="17" t="s">
        <v>177</v>
      </c>
      <c r="AB67" s="17" t="s">
        <v>178</v>
      </c>
      <c r="AC67" s="17">
        <v>2.3704919444691392E-4</v>
      </c>
      <c r="AD67" s="17">
        <v>1.3264756793670917E-4</v>
      </c>
      <c r="AE67" s="17">
        <v>1.7124035728323756E-5</v>
      </c>
      <c r="AF67" s="17">
        <v>1.7124041517522938E-6</v>
      </c>
      <c r="AG67" s="17">
        <v>1.7124042232386478E-7</v>
      </c>
      <c r="AH67" s="17">
        <v>1.7124049813807829E-8</v>
      </c>
      <c r="AI67" s="23">
        <v>1.712412563921023E-9</v>
      </c>
      <c r="AK67" s="25" t="s">
        <v>87</v>
      </c>
      <c r="AL67" s="17" t="s">
        <v>177</v>
      </c>
      <c r="AM67" s="17" t="s">
        <v>179</v>
      </c>
      <c r="AN67" s="17">
        <v>2.373633129265828E-4</v>
      </c>
      <c r="AO67" s="17">
        <v>1.3282334179862533E-4</v>
      </c>
      <c r="AP67" s="17">
        <v>1.7146727119793475E-5</v>
      </c>
      <c r="AQ67" s="17">
        <v>1.7146732916664035E-6</v>
      </c>
      <c r="AR67" s="17">
        <v>1.7146733632474855E-7</v>
      </c>
      <c r="AS67" s="17">
        <v>1.7146741223942493E-8</v>
      </c>
      <c r="AT67" s="23">
        <v>1.7146817149822601E-9</v>
      </c>
    </row>
    <row r="68" spans="2:46" x14ac:dyDescent="0.45">
      <c r="B68" s="25" t="s">
        <v>88</v>
      </c>
      <c r="C68" s="17">
        <v>2.8864870282780065E-16</v>
      </c>
      <c r="D68" s="17">
        <v>3.5443632537793456E-18</v>
      </c>
      <c r="E68" s="23">
        <f t="shared" si="0"/>
        <v>80.438803576358964</v>
      </c>
      <c r="G68" s="25" t="s">
        <v>88</v>
      </c>
      <c r="H68" s="17" t="s">
        <v>177</v>
      </c>
      <c r="I68" s="17" t="s">
        <v>200</v>
      </c>
      <c r="J68" s="144" t="s">
        <v>178</v>
      </c>
      <c r="K68" s="17">
        <v>1.3402401905176284E-16</v>
      </c>
      <c r="L68" s="17">
        <v>1.3402402183300687E-15</v>
      </c>
      <c r="M68" s="17">
        <v>1.3402401474083463E-14</v>
      </c>
      <c r="N68" s="17">
        <v>1.3402395016034851E-13</v>
      </c>
      <c r="O68" s="17">
        <v>1.3402330484220538E-12</v>
      </c>
      <c r="P68" s="17">
        <v>1.3401685183932983E-11</v>
      </c>
      <c r="Q68" s="17">
        <v>1.3395234458426269E-10</v>
      </c>
      <c r="R68" s="17">
        <v>3.3450646072862638E-3</v>
      </c>
      <c r="S68" s="17">
        <v>3.3450722250145323E-3</v>
      </c>
      <c r="T68" s="17">
        <v>3.3450705383377146E-3</v>
      </c>
      <c r="U68" s="17">
        <v>3.3450689264901525E-3</v>
      </c>
      <c r="V68" s="17">
        <v>3.3450529598056176E-3</v>
      </c>
      <c r="W68" s="17">
        <v>3.3448933818802508E-3</v>
      </c>
      <c r="X68" s="23">
        <v>3.3432981653727365E-3</v>
      </c>
      <c r="Y68" s="3" t="str">
        <f t="shared" si="1"/>
        <v/>
      </c>
      <c r="Z68" s="25" t="s">
        <v>88</v>
      </c>
      <c r="AA68" s="17" t="s">
        <v>177</v>
      </c>
      <c r="AB68" s="17" t="s">
        <v>178</v>
      </c>
      <c r="AC68" s="17">
        <v>3.3450646072862638E-3</v>
      </c>
      <c r="AD68" s="17">
        <v>3.3450722250145323E-3</v>
      </c>
      <c r="AE68" s="17">
        <v>3.3450705383377146E-3</v>
      </c>
      <c r="AF68" s="17">
        <v>3.3450689264901525E-3</v>
      </c>
      <c r="AG68" s="17">
        <v>3.3450529598056176E-3</v>
      </c>
      <c r="AH68" s="17">
        <v>3.3448933818802508E-3</v>
      </c>
      <c r="AI68" s="23">
        <v>3.3432981653727365E-3</v>
      </c>
      <c r="AK68" s="25" t="s">
        <v>88</v>
      </c>
      <c r="AL68" s="17" t="s">
        <v>177</v>
      </c>
      <c r="AM68" s="17" t="s">
        <v>179</v>
      </c>
      <c r="AN68" s="17">
        <v>3.343766816645239E-3</v>
      </c>
      <c r="AO68" s="17">
        <v>3.3437744314180431E-3</v>
      </c>
      <c r="AP68" s="17">
        <v>3.3437727453956086E-3</v>
      </c>
      <c r="AQ68" s="17">
        <v>3.3437711341733982E-3</v>
      </c>
      <c r="AR68" s="17">
        <v>3.3437551736834868E-3</v>
      </c>
      <c r="AS68" s="17">
        <v>3.34359565766985E-3</v>
      </c>
      <c r="AT68" s="23">
        <v>3.3420010600613095E-3</v>
      </c>
    </row>
    <row r="69" spans="2:46" x14ac:dyDescent="0.45">
      <c r="B69" s="25" t="s">
        <v>89</v>
      </c>
      <c r="C69" s="17">
        <v>1.0660361845042425E-16</v>
      </c>
      <c r="D69" s="17">
        <v>1.1240418474247104E-18</v>
      </c>
      <c r="E69" s="23">
        <f t="shared" si="0"/>
        <v>93.839545960556137</v>
      </c>
      <c r="G69" s="25" t="s">
        <v>89</v>
      </c>
      <c r="H69" s="17" t="s">
        <v>177</v>
      </c>
      <c r="I69" s="17" t="s">
        <v>200</v>
      </c>
      <c r="J69" s="144" t="s">
        <v>178</v>
      </c>
      <c r="K69" s="17">
        <v>1.1040170661667649E-17</v>
      </c>
      <c r="L69" s="17">
        <v>1.1173294766777453E-17</v>
      </c>
      <c r="M69" s="17">
        <v>1.1173294766777453E-17</v>
      </c>
      <c r="N69" s="17">
        <v>1.1173294766777453E-17</v>
      </c>
      <c r="O69" s="17">
        <v>1.1173294766777453E-17</v>
      </c>
      <c r="P69" s="17">
        <v>1.1173294766777453E-17</v>
      </c>
      <c r="Q69" s="17">
        <v>1.1173294766777453E-17</v>
      </c>
      <c r="R69" s="17">
        <v>2.7554825172405455E-4</v>
      </c>
      <c r="S69" s="17">
        <v>2.7887148494034234E-5</v>
      </c>
      <c r="T69" s="17">
        <v>2.7887135908280336E-6</v>
      </c>
      <c r="U69" s="17">
        <v>2.7887135908280336E-7</v>
      </c>
      <c r="V69" s="17">
        <v>2.7887137072462091E-8</v>
      </c>
      <c r="W69" s="17">
        <v>2.788714941908759E-9</v>
      </c>
      <c r="X69" s="23">
        <v>2.7887272903564069E-10</v>
      </c>
      <c r="Y69" s="3" t="str">
        <f t="shared" si="1"/>
        <v/>
      </c>
      <c r="Z69" s="25" t="s">
        <v>89</v>
      </c>
      <c r="AA69" s="17" t="s">
        <v>177</v>
      </c>
      <c r="AB69" s="17" t="s">
        <v>178</v>
      </c>
      <c r="AC69" s="17">
        <v>2.7554825172405455E-4</v>
      </c>
      <c r="AD69" s="17">
        <v>2.7887148494034234E-5</v>
      </c>
      <c r="AE69" s="17">
        <v>2.7887135908280336E-6</v>
      </c>
      <c r="AF69" s="17">
        <v>2.7887135908280336E-7</v>
      </c>
      <c r="AG69" s="17">
        <v>2.7887137072462091E-8</v>
      </c>
      <c r="AH69" s="17">
        <v>2.788714941908759E-9</v>
      </c>
      <c r="AI69" s="23">
        <v>2.7887272903564069E-10</v>
      </c>
      <c r="AK69" s="25" t="s">
        <v>89</v>
      </c>
      <c r="AL69" s="17" t="s">
        <v>177</v>
      </c>
      <c r="AM69" s="17" t="s">
        <v>179</v>
      </c>
      <c r="AN69" s="17">
        <v>2.7328697494270716E-4</v>
      </c>
      <c r="AO69" s="17">
        <v>2.7658293616556363E-5</v>
      </c>
      <c r="AP69" s="17">
        <v>2.7658281134087007E-6</v>
      </c>
      <c r="AQ69" s="17">
        <v>2.7658281134087008E-7</v>
      </c>
      <c r="AR69" s="17">
        <v>2.7658282288714948E-8</v>
      </c>
      <c r="AS69" s="17">
        <v>2.7658294534018303E-9</v>
      </c>
      <c r="AT69" s="23">
        <v>2.7658417005123883E-10</v>
      </c>
    </row>
    <row r="70" spans="2:46" x14ac:dyDescent="0.45">
      <c r="B70" s="25" t="s">
        <v>90</v>
      </c>
      <c r="C70" s="17">
        <v>1.7492296627528657E-15</v>
      </c>
      <c r="D70" s="17">
        <v>2.1409956492848896E-17</v>
      </c>
      <c r="E70" s="23">
        <f t="shared" si="0"/>
        <v>80.701691609561323</v>
      </c>
      <c r="G70" s="25" t="s">
        <v>90</v>
      </c>
      <c r="H70" s="17" t="s">
        <v>177</v>
      </c>
      <c r="I70" s="17" t="s">
        <v>200</v>
      </c>
      <c r="J70" s="144" t="s">
        <v>178</v>
      </c>
      <c r="K70" s="17">
        <v>4.3874973287125735E-16</v>
      </c>
      <c r="L70" s="17">
        <v>4.3358069016037427E-15</v>
      </c>
      <c r="M70" s="17">
        <v>3.8612115402919899E-14</v>
      </c>
      <c r="N70" s="17">
        <v>1.5453714104183714E-13</v>
      </c>
      <c r="O70" s="17">
        <v>1.6641255202384785E-13</v>
      </c>
      <c r="P70" s="17">
        <v>1.6641255202441775E-13</v>
      </c>
      <c r="Q70" s="17">
        <v>1.6641255202441775E-13</v>
      </c>
      <c r="R70" s="17">
        <v>1.0950620741474038E-2</v>
      </c>
      <c r="S70" s="17">
        <v>1.0821632600797774E-2</v>
      </c>
      <c r="T70" s="17">
        <v>9.6370974938307444E-3</v>
      </c>
      <c r="U70" s="17">
        <v>3.8570523243733885E-3</v>
      </c>
      <c r="V70" s="17">
        <v>4.1534477929160922E-4</v>
      </c>
      <c r="W70" s="17">
        <v>4.15344963180909E-5</v>
      </c>
      <c r="X70" s="23">
        <v>4.1534680233106975E-6</v>
      </c>
      <c r="Y70" s="3" t="str">
        <f t="shared" si="1"/>
        <v/>
      </c>
      <c r="Z70" s="25" t="s">
        <v>90</v>
      </c>
      <c r="AA70" s="17" t="s">
        <v>177</v>
      </c>
      <c r="AB70" s="17" t="s">
        <v>178</v>
      </c>
      <c r="AC70" s="17">
        <v>1.0950620741474038E-2</v>
      </c>
      <c r="AD70" s="17">
        <v>1.0821632600797774E-2</v>
      </c>
      <c r="AE70" s="17">
        <v>9.6370974938307444E-3</v>
      </c>
      <c r="AF70" s="17">
        <v>3.8570523243733885E-3</v>
      </c>
      <c r="AG70" s="17">
        <v>4.1534477929160922E-4</v>
      </c>
      <c r="AH70" s="17">
        <v>4.15344963180909E-5</v>
      </c>
      <c r="AI70" s="23">
        <v>4.1534680233106975E-6</v>
      </c>
      <c r="AK70" s="25" t="s">
        <v>90</v>
      </c>
      <c r="AL70" s="17" t="s">
        <v>177</v>
      </c>
      <c r="AM70" s="17" t="s">
        <v>179</v>
      </c>
      <c r="AN70" s="17">
        <v>1.0944422535218599E-2</v>
      </c>
      <c r="AO70" s="17">
        <v>1.0815507403654719E-2</v>
      </c>
      <c r="AP70" s="17">
        <v>9.631642760315565E-3</v>
      </c>
      <c r="AQ70" s="17">
        <v>3.8548691781930132E-3</v>
      </c>
      <c r="AR70" s="17">
        <v>4.151096882707487E-4</v>
      </c>
      <c r="AS70" s="17">
        <v>4.1510987205596452E-5</v>
      </c>
      <c r="AT70" s="23">
        <v>4.1511171016514023E-6</v>
      </c>
    </row>
    <row r="71" spans="2:46" x14ac:dyDescent="0.45">
      <c r="B71" s="25" t="s">
        <v>91</v>
      </c>
      <c r="C71" s="17">
        <v>2.9026562201535746E-12</v>
      </c>
      <c r="D71" s="17">
        <v>3.5473454364724332E-14</v>
      </c>
      <c r="E71" s="23">
        <f t="shared" si="0"/>
        <v>80.826150628286328</v>
      </c>
      <c r="G71" s="25" t="s">
        <v>91</v>
      </c>
      <c r="H71" s="17" t="s">
        <v>177</v>
      </c>
      <c r="I71" s="17" t="s">
        <v>200</v>
      </c>
      <c r="J71" s="144" t="s">
        <v>178</v>
      </c>
      <c r="K71" s="17">
        <v>1.4983174678308428E-12</v>
      </c>
      <c r="L71" s="17">
        <v>1.3817817955148939E-11</v>
      </c>
      <c r="M71" s="17">
        <v>6.937226895528975E-11</v>
      </c>
      <c r="N71" s="17">
        <v>8.2626714189219096E-11</v>
      </c>
      <c r="O71" s="17">
        <v>8.2626715121467105E-11</v>
      </c>
      <c r="P71" s="17">
        <v>8.2626715121467105E-11</v>
      </c>
      <c r="Q71" s="17">
        <v>8.2626715121467105E-11</v>
      </c>
      <c r="R71" s="17">
        <v>37.396048615614205</v>
      </c>
      <c r="S71" s="17">
        <v>34.487548142427521</v>
      </c>
      <c r="T71" s="17">
        <v>17.314444244093885</v>
      </c>
      <c r="U71" s="17">
        <v>2.0622586769130415</v>
      </c>
      <c r="V71" s="17">
        <v>0.20622587862722269</v>
      </c>
      <c r="W71" s="17">
        <v>2.062259699307396E-2</v>
      </c>
      <c r="X71" s="23">
        <v>2.0622688310065708E-3</v>
      </c>
      <c r="Y71" s="3" t="str">
        <f t="shared" si="1"/>
        <v/>
      </c>
      <c r="Z71" s="25" t="s">
        <v>91</v>
      </c>
      <c r="AA71" s="17" t="s">
        <v>177</v>
      </c>
      <c r="AB71" s="17" t="s">
        <v>178</v>
      </c>
      <c r="AC71" s="17">
        <v>37.396048615614205</v>
      </c>
      <c r="AD71" s="17">
        <v>34.487548142427521</v>
      </c>
      <c r="AE71" s="17">
        <v>17.314444244093885</v>
      </c>
      <c r="AF71" s="17">
        <v>2.0622586769130415</v>
      </c>
      <c r="AG71" s="17">
        <v>0.20622587862722269</v>
      </c>
      <c r="AH71" s="17">
        <v>2.062259699307396E-2</v>
      </c>
      <c r="AI71" s="23">
        <v>2.0622688310065708E-3</v>
      </c>
      <c r="AK71" s="25" t="s">
        <v>91</v>
      </c>
      <c r="AL71" s="17" t="s">
        <v>177</v>
      </c>
      <c r="AM71" s="17" t="s">
        <v>179</v>
      </c>
      <c r="AN71" s="17">
        <v>37.371744710724677</v>
      </c>
      <c r="AO71" s="17">
        <v>34.465134488553495</v>
      </c>
      <c r="AP71" s="17">
        <v>17.303191488209194</v>
      </c>
      <c r="AQ71" s="17">
        <v>2.0609184032585577</v>
      </c>
      <c r="AR71" s="17">
        <v>0.206091851254667</v>
      </c>
      <c r="AS71" s="17">
        <v>2.060919424988452E-2</v>
      </c>
      <c r="AT71" s="23">
        <v>2.060928550752883E-3</v>
      </c>
    </row>
    <row r="72" spans="2:46" x14ac:dyDescent="0.45">
      <c r="B72" s="25" t="s">
        <v>92</v>
      </c>
      <c r="C72" s="17">
        <v>1.350639888706418E-12</v>
      </c>
      <c r="D72" s="17">
        <v>1.676134651508858E-14</v>
      </c>
      <c r="E72" s="23">
        <f t="shared" si="0"/>
        <v>79.580631603228923</v>
      </c>
      <c r="G72" s="25" t="s">
        <v>92</v>
      </c>
      <c r="H72" s="17" t="s">
        <v>177</v>
      </c>
      <c r="I72" s="17" t="s">
        <v>200</v>
      </c>
      <c r="J72" s="144" t="s">
        <v>178</v>
      </c>
      <c r="K72" s="17">
        <v>2.127920311398906E-13</v>
      </c>
      <c r="L72" s="17">
        <v>2.1271640249390301E-12</v>
      </c>
      <c r="M72" s="17">
        <v>2.1196208392607568E-11</v>
      </c>
      <c r="N72" s="17">
        <v>2.0461186376438251E-10</v>
      </c>
      <c r="O72" s="17">
        <v>1.4711653921553642E-9</v>
      </c>
      <c r="P72" s="17">
        <v>2.6926777487171789E-9</v>
      </c>
      <c r="Q72" s="17">
        <v>2.6936764118469579E-9</v>
      </c>
      <c r="R72" s="17">
        <v>5.3110113926944065</v>
      </c>
      <c r="S72" s="17">
        <v>5.3091357807032251</v>
      </c>
      <c r="T72" s="17">
        <v>5.2903065436209031</v>
      </c>
      <c r="U72" s="17">
        <v>5.1068543096259722</v>
      </c>
      <c r="V72" s="17">
        <v>3.6718436059958863</v>
      </c>
      <c r="W72" s="17">
        <v>0.67205876407381104</v>
      </c>
      <c r="X72" s="23">
        <v>6.7231099491287194E-2</v>
      </c>
      <c r="Y72" s="3" t="str">
        <f t="shared" si="1"/>
        <v/>
      </c>
      <c r="Z72" s="25" t="s">
        <v>92</v>
      </c>
      <c r="AA72" s="17" t="s">
        <v>177</v>
      </c>
      <c r="AB72" s="17" t="s">
        <v>178</v>
      </c>
      <c r="AC72" s="17">
        <v>5.3110113926944065</v>
      </c>
      <c r="AD72" s="17">
        <v>5.3091357807032251</v>
      </c>
      <c r="AE72" s="17">
        <v>5.2903065436209031</v>
      </c>
      <c r="AF72" s="17">
        <v>5.1068543096259722</v>
      </c>
      <c r="AG72" s="17">
        <v>3.6718436059958863</v>
      </c>
      <c r="AH72" s="17">
        <v>0.67205876407381104</v>
      </c>
      <c r="AI72" s="23">
        <v>6.7231099491287194E-2</v>
      </c>
      <c r="AK72" s="25" t="s">
        <v>92</v>
      </c>
      <c r="AL72" s="17" t="s">
        <v>177</v>
      </c>
      <c r="AM72" s="17" t="s">
        <v>179</v>
      </c>
      <c r="AN72" s="17">
        <v>5.3120805831256712</v>
      </c>
      <c r="AO72" s="17">
        <v>5.3102045935441859</v>
      </c>
      <c r="AP72" s="17">
        <v>5.2913715658392082</v>
      </c>
      <c r="AQ72" s="17">
        <v>5.1078824000136569</v>
      </c>
      <c r="AR72" s="17">
        <v>3.6725828060763144</v>
      </c>
      <c r="AS72" s="17">
        <v>0.67219406011192206</v>
      </c>
      <c r="AT72" s="23">
        <v>6.7244634172903259E-2</v>
      </c>
    </row>
    <row r="73" spans="2:46" x14ac:dyDescent="0.45">
      <c r="B73" s="25" t="s">
        <v>93</v>
      </c>
      <c r="C73" s="17">
        <v>1.4742526058814916E-12</v>
      </c>
      <c r="D73" s="17">
        <v>1.8295437893008354E-14</v>
      </c>
      <c r="E73" s="23">
        <f t="shared" si="0"/>
        <v>79.580340000764934</v>
      </c>
      <c r="G73" s="25" t="s">
        <v>93</v>
      </c>
      <c r="H73" s="17" t="s">
        <v>177</v>
      </c>
      <c r="I73" s="17" t="s">
        <v>200</v>
      </c>
      <c r="J73" s="144" t="s">
        <v>178</v>
      </c>
      <c r="K73" s="17">
        <v>2.3227623860461726E-13</v>
      </c>
      <c r="L73" s="17">
        <v>2.3227593862996359E-12</v>
      </c>
      <c r="M73" s="17">
        <v>2.3227293881783404E-11</v>
      </c>
      <c r="N73" s="17">
        <v>2.3224294349357665E-10</v>
      </c>
      <c r="O73" s="17">
        <v>2.3194327414389695E-9</v>
      </c>
      <c r="P73" s="17">
        <v>2.2897476723714254E-8</v>
      </c>
      <c r="Q73" s="17">
        <v>2.0191709240764441E-7</v>
      </c>
      <c r="R73" s="17">
        <v>5.7973117831200041</v>
      </c>
      <c r="S73" s="17">
        <v>5.7973173780621465</v>
      </c>
      <c r="T73" s="17">
        <v>5.7972398901428148</v>
      </c>
      <c r="U73" s="17">
        <v>5.7964912446433106</v>
      </c>
      <c r="V73" s="17">
        <v>5.789012116926405</v>
      </c>
      <c r="W73" s="17">
        <v>5.7149244519436024</v>
      </c>
      <c r="X73" s="23">
        <v>5.039620968927669</v>
      </c>
      <c r="Y73" s="3" t="str">
        <f t="shared" si="1"/>
        <v/>
      </c>
      <c r="Z73" s="25" t="s">
        <v>93</v>
      </c>
      <c r="AA73" s="17" t="s">
        <v>177</v>
      </c>
      <c r="AB73" s="17" t="s">
        <v>178</v>
      </c>
      <c r="AC73" s="17">
        <v>5.7973117831200041</v>
      </c>
      <c r="AD73" s="17">
        <v>5.7973173780621465</v>
      </c>
      <c r="AE73" s="17">
        <v>5.7972398901428148</v>
      </c>
      <c r="AF73" s="17">
        <v>5.7964912446433106</v>
      </c>
      <c r="AG73" s="17">
        <v>5.789012116926405</v>
      </c>
      <c r="AH73" s="17">
        <v>5.7149244519436024</v>
      </c>
      <c r="AI73" s="23">
        <v>5.039620968927669</v>
      </c>
      <c r="AK73" s="25" t="s">
        <v>93</v>
      </c>
      <c r="AL73" s="17" t="s">
        <v>177</v>
      </c>
      <c r="AM73" s="17" t="s">
        <v>179</v>
      </c>
      <c r="AN73" s="17">
        <v>5.7984800466992148</v>
      </c>
      <c r="AO73" s="17">
        <v>5.7984856427688385</v>
      </c>
      <c r="AP73" s="17">
        <v>5.7984081392342857</v>
      </c>
      <c r="AQ73" s="17">
        <v>5.7976593428691192</v>
      </c>
      <c r="AR73" s="17">
        <v>5.7901787079721903</v>
      </c>
      <c r="AS73" s="17">
        <v>5.7160761129797697</v>
      </c>
      <c r="AT73" s="23">
        <v>5.040636544051325</v>
      </c>
    </row>
    <row r="74" spans="2:46" x14ac:dyDescent="0.45">
      <c r="B74" s="25" t="s">
        <v>94</v>
      </c>
      <c r="C74" s="17">
        <v>1.4741928899419663E-12</v>
      </c>
      <c r="D74" s="17">
        <v>1.8294694300729331E-14</v>
      </c>
      <c r="E74" s="23">
        <f t="shared" si="0"/>
        <v>79.580351095737981</v>
      </c>
      <c r="G74" s="25" t="s">
        <v>94</v>
      </c>
      <c r="H74" s="17" t="s">
        <v>177</v>
      </c>
      <c r="I74" s="17" t="s">
        <v>200</v>
      </c>
      <c r="J74" s="144" t="s">
        <v>178</v>
      </c>
      <c r="K74" s="17">
        <v>2.3226674029280112E-13</v>
      </c>
      <c r="L74" s="17">
        <v>2.3226563237988397E-12</v>
      </c>
      <c r="M74" s="17">
        <v>2.3225455368008703E-11</v>
      </c>
      <c r="N74" s="17">
        <v>2.3214380543564222E-10</v>
      </c>
      <c r="O74" s="17">
        <v>2.3104018709507151E-9</v>
      </c>
      <c r="P74" s="17">
        <v>2.2038039175132818E-8</v>
      </c>
      <c r="Q74" s="17">
        <v>1.4320439530253179E-7</v>
      </c>
      <c r="R74" s="17">
        <v>5.7970747176528592</v>
      </c>
      <c r="S74" s="17">
        <v>5.7970601469298924</v>
      </c>
      <c r="T74" s="17">
        <v>5.7967810202698313</v>
      </c>
      <c r="U74" s="17">
        <v>5.7940168836307278</v>
      </c>
      <c r="V74" s="17">
        <v>5.7664722011319665</v>
      </c>
      <c r="W74" s="17">
        <v>5.5004195647644973</v>
      </c>
      <c r="X74" s="23">
        <v>3.574218828152675</v>
      </c>
      <c r="Y74" s="3" t="str">
        <f t="shared" si="1"/>
        <v/>
      </c>
      <c r="Z74" s="25" t="s">
        <v>94</v>
      </c>
      <c r="AA74" s="17" t="s">
        <v>177</v>
      </c>
      <c r="AB74" s="17" t="s">
        <v>178</v>
      </c>
      <c r="AC74" s="17">
        <v>5.7970747176528592</v>
      </c>
      <c r="AD74" s="17">
        <v>5.7970601469298924</v>
      </c>
      <c r="AE74" s="17">
        <v>5.7967810202698313</v>
      </c>
      <c r="AF74" s="17">
        <v>5.7940168836307278</v>
      </c>
      <c r="AG74" s="17">
        <v>5.7664722011319665</v>
      </c>
      <c r="AH74" s="17">
        <v>5.5004195647644973</v>
      </c>
      <c r="AI74" s="23">
        <v>3.574218828152675</v>
      </c>
      <c r="AK74" s="25" t="s">
        <v>94</v>
      </c>
      <c r="AL74" s="17" t="s">
        <v>177</v>
      </c>
      <c r="AM74" s="17" t="s">
        <v>179</v>
      </c>
      <c r="AN74" s="17">
        <v>5.7982428888223927</v>
      </c>
      <c r="AO74" s="17">
        <v>5.7982283151632723</v>
      </c>
      <c r="AP74" s="17">
        <v>5.79794913225627</v>
      </c>
      <c r="AQ74" s="17">
        <v>5.795184438614732</v>
      </c>
      <c r="AR74" s="17">
        <v>5.7676342055744421</v>
      </c>
      <c r="AS74" s="17">
        <v>5.5015279568189106</v>
      </c>
      <c r="AT74" s="23">
        <v>3.5749390706184014</v>
      </c>
    </row>
    <row r="75" spans="2:46" x14ac:dyDescent="0.45">
      <c r="B75" s="25" t="s">
        <v>95</v>
      </c>
      <c r="C75" s="17">
        <v>2.7581113707078426E-14</v>
      </c>
      <c r="D75" s="17">
        <v>3.4227350210584131E-16</v>
      </c>
      <c r="E75" s="23">
        <f t="shared" si="0"/>
        <v>79.582088702120771</v>
      </c>
      <c r="G75" s="25" t="s">
        <v>95</v>
      </c>
      <c r="H75" s="17" t="s">
        <v>177</v>
      </c>
      <c r="I75" s="17" t="s">
        <v>200</v>
      </c>
      <c r="J75" s="144" t="s">
        <v>178</v>
      </c>
      <c r="K75" s="17">
        <v>4.3445006213853559E-15</v>
      </c>
      <c r="L75" s="17">
        <v>4.3350722754982083E-14</v>
      </c>
      <c r="M75" s="17">
        <v>4.242274280987684E-13</v>
      </c>
      <c r="N75" s="17">
        <v>3.4464815088693986E-12</v>
      </c>
      <c r="O75" s="17">
        <v>8.9251430145658535E-12</v>
      </c>
      <c r="P75" s="17">
        <v>8.9969977282522924E-12</v>
      </c>
      <c r="Q75" s="17">
        <v>8.9969977282522924E-12</v>
      </c>
      <c r="R75" s="17">
        <v>0.10843306571276998</v>
      </c>
      <c r="S75" s="17">
        <v>0.10819799065773392</v>
      </c>
      <c r="T75" s="17">
        <v>0.10588182080890961</v>
      </c>
      <c r="U75" s="17">
        <v>8.6019835911781195E-2</v>
      </c>
      <c r="V75" s="17">
        <v>2.2276033330704926E-2</v>
      </c>
      <c r="W75" s="17">
        <v>2.2455383591685803E-3</v>
      </c>
      <c r="X75" s="23">
        <v>2.2455483024268362E-4</v>
      </c>
      <c r="Y75" s="3" t="str">
        <f t="shared" si="1"/>
        <v/>
      </c>
      <c r="Z75" s="25" t="s">
        <v>95</v>
      </c>
      <c r="AA75" s="17" t="s">
        <v>177</v>
      </c>
      <c r="AB75" s="17" t="s">
        <v>178</v>
      </c>
      <c r="AC75" s="17">
        <v>0.10843306571276998</v>
      </c>
      <c r="AD75" s="17">
        <v>0.10819799065773392</v>
      </c>
      <c r="AE75" s="17">
        <v>0.10588182080890961</v>
      </c>
      <c r="AF75" s="17">
        <v>8.6019835911781195E-2</v>
      </c>
      <c r="AG75" s="17">
        <v>2.2276033330704926E-2</v>
      </c>
      <c r="AH75" s="17">
        <v>2.2455383591685803E-3</v>
      </c>
      <c r="AI75" s="23">
        <v>2.2455483024268362E-4</v>
      </c>
      <c r="AK75" s="25" t="s">
        <v>95</v>
      </c>
      <c r="AL75" s="17" t="s">
        <v>177</v>
      </c>
      <c r="AM75" s="17" t="s">
        <v>179</v>
      </c>
      <c r="AN75" s="17">
        <v>0.10845478535363295</v>
      </c>
      <c r="AO75" s="17">
        <v>0.10821966321198415</v>
      </c>
      <c r="AP75" s="17">
        <v>0.10590302942370594</v>
      </c>
      <c r="AQ75" s="17">
        <v>8.6037066079819091E-2</v>
      </c>
      <c r="AR75" s="17">
        <v>2.228049532244715E-2</v>
      </c>
      <c r="AS75" s="17">
        <v>2.2459881508108672E-3</v>
      </c>
      <c r="AT75" s="23">
        <v>2.2459980960608036E-4</v>
      </c>
    </row>
    <row r="76" spans="2:46" x14ac:dyDescent="0.45">
      <c r="B76" s="25" t="s">
        <v>96</v>
      </c>
      <c r="C76" s="17">
        <v>1.4153037949707257E-12</v>
      </c>
      <c r="D76" s="17">
        <v>1.756388278649267E-14</v>
      </c>
      <c r="E76" s="23">
        <f t="shared" si="0"/>
        <v>79.580348444317281</v>
      </c>
      <c r="G76" s="25" t="s">
        <v>96</v>
      </c>
      <c r="H76" s="17" t="s">
        <v>177</v>
      </c>
      <c r="I76" s="17" t="s">
        <v>200</v>
      </c>
      <c r="J76" s="144" t="s">
        <v>178</v>
      </c>
      <c r="K76" s="17">
        <v>2.2298857432477626E-13</v>
      </c>
      <c r="L76" s="17">
        <v>2.2298855532233231E-12</v>
      </c>
      <c r="M76" s="17">
        <v>2.229883696871899E-11</v>
      </c>
      <c r="N76" s="17">
        <v>2.2298651331569265E-10</v>
      </c>
      <c r="O76" s="17">
        <v>2.2296795077619514E-9</v>
      </c>
      <c r="P76" s="17">
        <v>2.2278243865246003E-8</v>
      </c>
      <c r="Q76" s="17">
        <v>2.2093859264878782E-7</v>
      </c>
      <c r="R76" s="17">
        <v>5.565503803575278</v>
      </c>
      <c r="S76" s="17">
        <v>5.5655158881461801</v>
      </c>
      <c r="T76" s="17">
        <v>5.5655087431529697</v>
      </c>
      <c r="U76" s="17">
        <v>5.5654624104594177</v>
      </c>
      <c r="V76" s="17">
        <v>5.5649993451797934</v>
      </c>
      <c r="W76" s="17">
        <v>5.5603716578952502</v>
      </c>
      <c r="X76" s="23">
        <v>5.5143759801686087</v>
      </c>
      <c r="Y76" s="3" t="str">
        <f t="shared" si="1"/>
        <v/>
      </c>
      <c r="Z76" s="25" t="s">
        <v>96</v>
      </c>
      <c r="AA76" s="17" t="s">
        <v>177</v>
      </c>
      <c r="AB76" s="17" t="s">
        <v>178</v>
      </c>
      <c r="AC76" s="17">
        <v>5.565503803575278</v>
      </c>
      <c r="AD76" s="17">
        <v>5.5655158881461801</v>
      </c>
      <c r="AE76" s="17">
        <v>5.5655087431529697</v>
      </c>
      <c r="AF76" s="17">
        <v>5.5654624104594177</v>
      </c>
      <c r="AG76" s="17">
        <v>5.5649993451797934</v>
      </c>
      <c r="AH76" s="17">
        <v>5.5603716578952502</v>
      </c>
      <c r="AI76" s="23">
        <v>5.5143759801686087</v>
      </c>
      <c r="AK76" s="25" t="s">
        <v>96</v>
      </c>
      <c r="AL76" s="17" t="s">
        <v>177</v>
      </c>
      <c r="AM76" s="17" t="s">
        <v>179</v>
      </c>
      <c r="AN76" s="17">
        <v>5.5666253210252714</v>
      </c>
      <c r="AO76" s="17">
        <v>5.5666374080313625</v>
      </c>
      <c r="AP76" s="17">
        <v>5.5666302615983483</v>
      </c>
      <c r="AQ76" s="17">
        <v>5.5665839195681883</v>
      </c>
      <c r="AR76" s="17">
        <v>5.5661207609752168</v>
      </c>
      <c r="AS76" s="17">
        <v>5.5614921411547815</v>
      </c>
      <c r="AT76" s="23">
        <v>5.5154871947335149</v>
      </c>
    </row>
    <row r="77" spans="2:46" x14ac:dyDescent="0.45">
      <c r="B77" s="25" t="s">
        <v>97</v>
      </c>
      <c r="C77" s="17">
        <v>4.1186862489254174E-15</v>
      </c>
      <c r="D77" s="17">
        <v>5.0876175436051807E-17</v>
      </c>
      <c r="E77" s="23">
        <f t="shared" si="0"/>
        <v>79.955107447145863</v>
      </c>
      <c r="G77" s="25" t="s">
        <v>97</v>
      </c>
      <c r="H77" s="17" t="s">
        <v>177</v>
      </c>
      <c r="I77" s="17" t="s">
        <v>200</v>
      </c>
      <c r="J77" s="144" t="s">
        <v>178</v>
      </c>
      <c r="K77" s="17">
        <v>1.5093340637274138E-16</v>
      </c>
      <c r="L77" s="17">
        <v>3.0221523061072771E-16</v>
      </c>
      <c r="M77" s="17">
        <v>3.0251706937526646E-16</v>
      </c>
      <c r="N77" s="17">
        <v>3.0251706937526646E-16</v>
      </c>
      <c r="O77" s="17">
        <v>3.0251706937526646E-16</v>
      </c>
      <c r="P77" s="17">
        <v>3.0251706937526646E-16</v>
      </c>
      <c r="Q77" s="17">
        <v>3.0251706937526646E-16</v>
      </c>
      <c r="R77" s="17">
        <v>3.767100847196773E-3</v>
      </c>
      <c r="S77" s="17">
        <v>7.5429147705470437E-4</v>
      </c>
      <c r="T77" s="17">
        <v>7.5504448816003921E-5</v>
      </c>
      <c r="U77" s="17">
        <v>7.5504448816003924E-6</v>
      </c>
      <c r="V77" s="17">
        <v>7.5504451968027206E-7</v>
      </c>
      <c r="W77" s="17">
        <v>7.5504485396528295E-8</v>
      </c>
      <c r="X77" s="23">
        <v>7.5504819730873872E-9</v>
      </c>
      <c r="Y77" s="3" t="str">
        <f t="shared" si="1"/>
        <v/>
      </c>
      <c r="Z77" s="25" t="s">
        <v>98</v>
      </c>
      <c r="AA77" s="17" t="s">
        <v>177</v>
      </c>
      <c r="AB77" s="17" t="s">
        <v>178</v>
      </c>
      <c r="AC77" s="17">
        <v>3.767100847196773E-3</v>
      </c>
      <c r="AD77" s="17">
        <v>7.5429147705470437E-4</v>
      </c>
      <c r="AE77" s="17">
        <v>7.5504448816003921E-5</v>
      </c>
      <c r="AF77" s="17">
        <v>7.5504448816003924E-6</v>
      </c>
      <c r="AG77" s="17">
        <v>7.5504451968027206E-7</v>
      </c>
      <c r="AH77" s="17">
        <v>7.5504485396528295E-8</v>
      </c>
      <c r="AI77" s="23">
        <v>7.5504819730873872E-9</v>
      </c>
      <c r="AK77" s="25" t="s">
        <v>98</v>
      </c>
      <c r="AL77" s="17" t="s">
        <v>177</v>
      </c>
      <c r="AM77" s="17" t="s">
        <v>179</v>
      </c>
      <c r="AN77" s="17">
        <v>3.7668847481025568E-3</v>
      </c>
      <c r="AO77" s="17">
        <v>7.54248207253449E-4</v>
      </c>
      <c r="AP77" s="17">
        <v>7.5500117516243107E-5</v>
      </c>
      <c r="AQ77" s="17">
        <v>7.5500117516243112E-6</v>
      </c>
      <c r="AR77" s="17">
        <v>7.5500120668085589E-7</v>
      </c>
      <c r="AS77" s="17">
        <v>7.5500154094669032E-8</v>
      </c>
      <c r="AT77" s="23">
        <v>7.5500488409835572E-9</v>
      </c>
    </row>
    <row r="78" spans="2:46" x14ac:dyDescent="0.45">
      <c r="B78" s="25" t="s">
        <v>98</v>
      </c>
      <c r="C78" s="17">
        <v>2.0201876438092813E-14</v>
      </c>
      <c r="D78" s="17">
        <v>2.5386201271322504E-16</v>
      </c>
      <c r="E78" s="23">
        <f t="shared" ref="E78:E141" si="2">(C78-D78)/D78</f>
        <v>78.578178011665898</v>
      </c>
      <c r="G78" s="25" t="s">
        <v>98</v>
      </c>
      <c r="H78" s="17" t="s">
        <v>177</v>
      </c>
      <c r="I78" s="17" t="s">
        <v>200</v>
      </c>
      <c r="J78" s="144" t="s">
        <v>178</v>
      </c>
      <c r="K78" s="17">
        <v>9.4294608937374776E-16</v>
      </c>
      <c r="L78" s="17">
        <v>4.9310378907692105E-15</v>
      </c>
      <c r="M78" s="17">
        <v>6.0343639091002779E-15</v>
      </c>
      <c r="N78" s="17">
        <v>6.0343641610744054E-15</v>
      </c>
      <c r="O78" s="17">
        <v>6.0343641610744054E-15</v>
      </c>
      <c r="P78" s="17">
        <v>6.0343641610744054E-15</v>
      </c>
      <c r="Q78" s="17">
        <v>6.0343641610744054E-15</v>
      </c>
      <c r="R78" s="17">
        <v>2.3534703797569979E-2</v>
      </c>
      <c r="S78" s="17">
        <v>1.2307254821421939E-2</v>
      </c>
      <c r="T78" s="17">
        <v>1.5061011990256128E-3</v>
      </c>
      <c r="U78" s="17">
        <v>1.5061012619151801E-4</v>
      </c>
      <c r="V78" s="17">
        <v>1.5061013247891738E-5</v>
      </c>
      <c r="W78" s="17">
        <v>1.5061019915936928E-6</v>
      </c>
      <c r="X78" s="23">
        <v>1.5061086606229709E-7</v>
      </c>
      <c r="Y78" s="3" t="str">
        <f t="shared" ref="Y78:Y141" si="3">IF(X78&gt;R78, X78-R78, "")</f>
        <v/>
      </c>
      <c r="Z78" s="25" t="s">
        <v>180</v>
      </c>
      <c r="AA78" s="17" t="s">
        <v>177</v>
      </c>
      <c r="AB78" s="17" t="s">
        <v>178</v>
      </c>
      <c r="AC78" s="17">
        <v>2.3534703797569979E-2</v>
      </c>
      <c r="AD78" s="17">
        <v>1.2307254821421939E-2</v>
      </c>
      <c r="AE78" s="17">
        <v>1.5061011990256128E-3</v>
      </c>
      <c r="AF78" s="17">
        <v>1.5061012619151801E-4</v>
      </c>
      <c r="AG78" s="17">
        <v>1.5061013247891738E-5</v>
      </c>
      <c r="AH78" s="17">
        <v>1.5061019915936928E-6</v>
      </c>
      <c r="AI78" s="23">
        <v>1.5061086606229709E-7</v>
      </c>
      <c r="AK78" s="25" t="s">
        <v>180</v>
      </c>
      <c r="AL78" s="17" t="s">
        <v>177</v>
      </c>
      <c r="AM78" s="17" t="s">
        <v>179</v>
      </c>
      <c r="AN78" s="17">
        <v>2.3556020896543753E-2</v>
      </c>
      <c r="AO78" s="17">
        <v>1.231840240039214E-2</v>
      </c>
      <c r="AP78" s="17">
        <v>1.5074653848084591E-3</v>
      </c>
      <c r="AQ78" s="17">
        <v>1.5074654477549904E-4</v>
      </c>
      <c r="AR78" s="17">
        <v>1.5074655106859339E-5</v>
      </c>
      <c r="AS78" s="17">
        <v>1.5074661780944258E-6</v>
      </c>
      <c r="AT78" s="23">
        <v>1.5074728531643305E-7</v>
      </c>
    </row>
    <row r="79" spans="2:46" x14ac:dyDescent="0.45">
      <c r="B79" s="25" t="s">
        <v>99</v>
      </c>
      <c r="C79" s="17">
        <v>2.9227473013330818E-12</v>
      </c>
      <c r="D79" s="17">
        <v>3.5647417430114932E-14</v>
      </c>
      <c r="E79" s="23">
        <f t="shared" si="2"/>
        <v>80.990436111199045</v>
      </c>
      <c r="G79" s="25" t="s">
        <v>99</v>
      </c>
      <c r="H79" s="17" t="s">
        <v>177</v>
      </c>
      <c r="I79" s="17" t="s">
        <v>200</v>
      </c>
      <c r="J79" s="144" t="s">
        <v>178</v>
      </c>
      <c r="K79" s="17">
        <v>1.4834043563598807E-13</v>
      </c>
      <c r="L79" s="17">
        <v>1.4833754526065833E-12</v>
      </c>
      <c r="M79" s="17">
        <v>1.4830864565282797E-11</v>
      </c>
      <c r="N79" s="17">
        <v>1.4802006208965487E-10</v>
      </c>
      <c r="O79" s="17">
        <v>1.4517503570887678E-9</v>
      </c>
      <c r="P79" s="17">
        <v>1.2039908224522503E-8</v>
      </c>
      <c r="Q79" s="17">
        <v>3.3807730446192704E-8</v>
      </c>
      <c r="R79" s="17">
        <v>3.7023836815677336</v>
      </c>
      <c r="S79" s="17">
        <v>3.7023198960297301</v>
      </c>
      <c r="T79" s="17">
        <v>3.7015969273370026</v>
      </c>
      <c r="U79" s="17">
        <v>3.6943942452140597</v>
      </c>
      <c r="V79" s="17">
        <v>3.6233861227315307</v>
      </c>
      <c r="W79" s="17">
        <v>3.0050108464667176</v>
      </c>
      <c r="X79" s="23">
        <v>0.84380249951557229</v>
      </c>
      <c r="Y79" s="3" t="str">
        <f t="shared" si="3"/>
        <v/>
      </c>
      <c r="Z79" s="25" t="s">
        <v>99</v>
      </c>
      <c r="AA79" s="17" t="s">
        <v>177</v>
      </c>
      <c r="AB79" s="17" t="s">
        <v>178</v>
      </c>
      <c r="AC79" s="17">
        <v>3.7023836815677336</v>
      </c>
      <c r="AD79" s="17">
        <v>3.7023198960297301</v>
      </c>
      <c r="AE79" s="17">
        <v>3.7015969273370026</v>
      </c>
      <c r="AF79" s="17">
        <v>3.6943942452140597</v>
      </c>
      <c r="AG79" s="17">
        <v>3.6233861227315307</v>
      </c>
      <c r="AH79" s="17">
        <v>3.0050108464667176</v>
      </c>
      <c r="AI79" s="23">
        <v>0.84380249951557229</v>
      </c>
      <c r="AK79" s="25" t="s">
        <v>99</v>
      </c>
      <c r="AL79" s="17" t="s">
        <v>177</v>
      </c>
      <c r="AM79" s="17" t="s">
        <v>179</v>
      </c>
      <c r="AN79" s="17">
        <v>3.6995689359681294</v>
      </c>
      <c r="AO79" s="17">
        <v>3.6995051989232262</v>
      </c>
      <c r="AP79" s="17">
        <v>3.6987827798690889</v>
      </c>
      <c r="AQ79" s="17">
        <v>3.691585573601583</v>
      </c>
      <c r="AR79" s="17">
        <v>3.6206314352053837</v>
      </c>
      <c r="AS79" s="17">
        <v>3.0027262801482766</v>
      </c>
      <c r="AT79" s="23">
        <v>0.84316099674959177</v>
      </c>
    </row>
    <row r="80" spans="2:46" x14ac:dyDescent="0.45">
      <c r="B80" s="25" t="s">
        <v>100</v>
      </c>
      <c r="C80" s="17">
        <v>4.2054187215215232E-15</v>
      </c>
      <c r="D80" s="17">
        <v>4.6375880917852319E-17</v>
      </c>
      <c r="E80" s="23">
        <f t="shared" si="2"/>
        <v>89.681160945940206</v>
      </c>
      <c r="G80" s="25" t="s">
        <v>100</v>
      </c>
      <c r="H80" s="17" t="s">
        <v>177</v>
      </c>
      <c r="I80" s="17" t="s">
        <v>200</v>
      </c>
      <c r="J80" s="144" t="s">
        <v>178</v>
      </c>
      <c r="K80" s="17">
        <v>1.4857481226082768E-15</v>
      </c>
      <c r="L80" s="17">
        <v>8.6854177364467057E-15</v>
      </c>
      <c r="M80" s="17">
        <v>1.1684311405811648E-14</v>
      </c>
      <c r="N80" s="17">
        <v>1.168432590016044E-14</v>
      </c>
      <c r="O80" s="17">
        <v>1.168432590016044E-14</v>
      </c>
      <c r="P80" s="17">
        <v>1.168432590016044E-14</v>
      </c>
      <c r="Q80" s="17">
        <v>1.168432590016044E-14</v>
      </c>
      <c r="R80" s="17">
        <v>3.7082334162501666E-2</v>
      </c>
      <c r="S80" s="17">
        <v>2.1677718095220844E-2</v>
      </c>
      <c r="T80" s="17">
        <v>2.9162569051466745E-3</v>
      </c>
      <c r="U80" s="17">
        <v>2.9162605227535046E-4</v>
      </c>
      <c r="V80" s="17">
        <v>2.9162606444962793E-5</v>
      </c>
      <c r="W80" s="17">
        <v>2.9162619356283858E-6</v>
      </c>
      <c r="X80" s="23">
        <v>2.9162748488549396E-7</v>
      </c>
      <c r="Y80" s="3" t="str">
        <f t="shared" si="3"/>
        <v/>
      </c>
      <c r="Z80" s="25" t="s">
        <v>100</v>
      </c>
      <c r="AA80" s="17" t="s">
        <v>177</v>
      </c>
      <c r="AB80" s="17" t="s">
        <v>178</v>
      </c>
      <c r="AC80" s="17">
        <v>3.7082334162501666E-2</v>
      </c>
      <c r="AD80" s="17">
        <v>2.1677718095220844E-2</v>
      </c>
      <c r="AE80" s="17">
        <v>2.9162569051466745E-3</v>
      </c>
      <c r="AF80" s="17">
        <v>2.9162605227535046E-4</v>
      </c>
      <c r="AG80" s="17">
        <v>2.9162606444962793E-5</v>
      </c>
      <c r="AH80" s="17">
        <v>2.9162619356283858E-6</v>
      </c>
      <c r="AI80" s="23">
        <v>2.9162748488549396E-7</v>
      </c>
      <c r="AK80" s="25" t="s">
        <v>100</v>
      </c>
      <c r="AL80" s="17" t="s">
        <v>177</v>
      </c>
      <c r="AM80" s="17" t="s">
        <v>179</v>
      </c>
      <c r="AN80" s="17">
        <v>3.6858817252785489E-2</v>
      </c>
      <c r="AO80" s="17">
        <v>2.1547053813487409E-2</v>
      </c>
      <c r="AP80" s="17">
        <v>2.8986789196692652E-3</v>
      </c>
      <c r="AQ80" s="17">
        <v>2.8986825154706647E-4</v>
      </c>
      <c r="AR80" s="17">
        <v>2.8986826364796246E-5</v>
      </c>
      <c r="AS80" s="17">
        <v>2.8986839198293224E-6</v>
      </c>
      <c r="AT80" s="23">
        <v>2.8986967552203098E-7</v>
      </c>
    </row>
    <row r="81" spans="2:46" x14ac:dyDescent="0.45">
      <c r="B81" s="25" t="s">
        <v>101</v>
      </c>
      <c r="C81" s="17">
        <v>1.4533306635536017E-17</v>
      </c>
      <c r="D81" s="17">
        <v>1.5761150406364227E-19</v>
      </c>
      <c r="E81" s="23">
        <f t="shared" si="2"/>
        <v>91.209681786093384</v>
      </c>
      <c r="G81" s="25" t="s">
        <v>101</v>
      </c>
      <c r="H81" s="17" t="s">
        <v>177</v>
      </c>
      <c r="I81" s="17" t="s">
        <v>200</v>
      </c>
      <c r="J81" s="144" t="s">
        <v>178</v>
      </c>
      <c r="K81" s="17">
        <v>8.8676181734393127E-17</v>
      </c>
      <c r="L81" s="17">
        <v>1.0801866496688041E-16</v>
      </c>
      <c r="M81" s="17">
        <v>1.0801866862816706E-16</v>
      </c>
      <c r="N81" s="17">
        <v>1.0801866862816706E-16</v>
      </c>
      <c r="O81" s="17">
        <v>1.0801866862816706E-16</v>
      </c>
      <c r="P81" s="17">
        <v>1.0801866862816706E-16</v>
      </c>
      <c r="Q81" s="17">
        <v>1.0801866862816706E-16</v>
      </c>
      <c r="R81" s="17">
        <v>2.2132417691073675E-3</v>
      </c>
      <c r="S81" s="17">
        <v>2.6960109913286837E-4</v>
      </c>
      <c r="T81" s="17">
        <v>2.69600986597259E-5</v>
      </c>
      <c r="U81" s="17">
        <v>2.6960098659725901E-6</v>
      </c>
      <c r="V81" s="17">
        <v>2.6960099785207379E-7</v>
      </c>
      <c r="W81" s="17">
        <v>2.6960111721400564E-8</v>
      </c>
      <c r="X81" s="23">
        <v>2.6960231100948172E-9</v>
      </c>
      <c r="Y81" s="3" t="str">
        <f t="shared" si="3"/>
        <v/>
      </c>
      <c r="Z81" s="25" t="s">
        <v>101</v>
      </c>
      <c r="AA81" s="17" t="s">
        <v>177</v>
      </c>
      <c r="AB81" s="17" t="s">
        <v>178</v>
      </c>
      <c r="AC81" s="17">
        <v>2.2132417691073675E-3</v>
      </c>
      <c r="AD81" s="17">
        <v>2.6960109913286837E-4</v>
      </c>
      <c r="AE81" s="17">
        <v>2.69600986597259E-5</v>
      </c>
      <c r="AF81" s="17">
        <v>2.6960098659725901E-6</v>
      </c>
      <c r="AG81" s="17">
        <v>2.6960099785207379E-7</v>
      </c>
      <c r="AH81" s="17">
        <v>2.6960111721400564E-8</v>
      </c>
      <c r="AI81" s="23">
        <v>2.6960231100948172E-9</v>
      </c>
      <c r="AK81" s="25" t="s">
        <v>101</v>
      </c>
      <c r="AL81" s="17" t="s">
        <v>177</v>
      </c>
      <c r="AM81" s="17" t="s">
        <v>179</v>
      </c>
      <c r="AN81" s="17">
        <v>2.1980781201697695E-3</v>
      </c>
      <c r="AO81" s="17">
        <v>2.6775397313086351E-4</v>
      </c>
      <c r="AP81" s="17">
        <v>2.6775386136627268E-5</v>
      </c>
      <c r="AQ81" s="17">
        <v>2.677538613662727E-6</v>
      </c>
      <c r="AR81" s="17">
        <v>2.6775387254397707E-7</v>
      </c>
      <c r="AS81" s="17">
        <v>2.677539910881209E-8</v>
      </c>
      <c r="AT81" s="23">
        <v>2.6775517670451065E-9</v>
      </c>
    </row>
    <row r="82" spans="2:46" x14ac:dyDescent="0.45">
      <c r="B82" s="25" t="s">
        <v>102</v>
      </c>
      <c r="C82" s="17">
        <v>1.183658060633266E-17</v>
      </c>
      <c r="D82" s="17">
        <v>1.2467439425922261E-19</v>
      </c>
      <c r="E82" s="23">
        <f t="shared" si="2"/>
        <v>93.939948789501059</v>
      </c>
      <c r="G82" s="25" t="s">
        <v>102</v>
      </c>
      <c r="H82" s="17" t="s">
        <v>177</v>
      </c>
      <c r="I82" s="17" t="s">
        <v>200</v>
      </c>
      <c r="J82" s="144" t="s">
        <v>178</v>
      </c>
      <c r="K82" s="17">
        <v>9.0069926538241434E-19</v>
      </c>
      <c r="L82" s="17">
        <v>9.0069926538241434E-19</v>
      </c>
      <c r="M82" s="17">
        <v>9.0069926538241434E-19</v>
      </c>
      <c r="N82" s="17">
        <v>9.0069926538241434E-19</v>
      </c>
      <c r="O82" s="17">
        <v>9.0069926538241434E-19</v>
      </c>
      <c r="P82" s="17">
        <v>9.0069926538241434E-19</v>
      </c>
      <c r="Q82" s="17">
        <v>9.0069926538241434E-19</v>
      </c>
      <c r="R82" s="17">
        <v>2.2480278205026885E-5</v>
      </c>
      <c r="S82" s="17">
        <v>2.2480328932941348E-6</v>
      </c>
      <c r="T82" s="17">
        <v>2.2480318787340142E-7</v>
      </c>
      <c r="U82" s="17">
        <v>2.2480318787340142E-8</v>
      </c>
      <c r="V82" s="17">
        <v>2.2480319725807866E-9</v>
      </c>
      <c r="W82" s="17">
        <v>2.2480329678643398E-10</v>
      </c>
      <c r="X82" s="23">
        <v>2.2480429221687391E-11</v>
      </c>
      <c r="Y82" s="3" t="str">
        <f t="shared" si="3"/>
        <v/>
      </c>
      <c r="Z82" s="25" t="s">
        <v>102</v>
      </c>
      <c r="AA82" s="17" t="s">
        <v>177</v>
      </c>
      <c r="AB82" s="17" t="s">
        <v>178</v>
      </c>
      <c r="AC82" s="17">
        <v>2.2480278205026885E-5</v>
      </c>
      <c r="AD82" s="17">
        <v>2.2480328932941348E-6</v>
      </c>
      <c r="AE82" s="17">
        <v>2.2480318787340142E-7</v>
      </c>
      <c r="AF82" s="17">
        <v>2.2480318787340142E-8</v>
      </c>
      <c r="AG82" s="17">
        <v>2.2480319725807866E-9</v>
      </c>
      <c r="AH82" s="17">
        <v>2.2480329678643398E-10</v>
      </c>
      <c r="AI82" s="23">
        <v>2.2480429221687391E-11</v>
      </c>
      <c r="AK82" s="25" t="s">
        <v>102</v>
      </c>
      <c r="AL82" s="17" t="s">
        <v>177</v>
      </c>
      <c r="AM82" s="17" t="s">
        <v>179</v>
      </c>
      <c r="AN82" s="17">
        <v>2.2294665014746355E-5</v>
      </c>
      <c r="AO82" s="17">
        <v>2.2294715323815016E-6</v>
      </c>
      <c r="AP82" s="17">
        <v>2.229470526198312E-7</v>
      </c>
      <c r="AQ82" s="17">
        <v>2.2294705261983122E-8</v>
      </c>
      <c r="AR82" s="17">
        <v>2.2294706192702191E-9</v>
      </c>
      <c r="AS82" s="17">
        <v>2.2294716063360019E-10</v>
      </c>
      <c r="AT82" s="23">
        <v>2.2294814784505733E-11</v>
      </c>
    </row>
    <row r="83" spans="2:46" x14ac:dyDescent="0.45">
      <c r="B83" s="25" t="s">
        <v>103</v>
      </c>
      <c r="C83" s="17">
        <v>1.0679171598217714E-15</v>
      </c>
      <c r="D83" s="17">
        <v>1.1549386072915797E-17</v>
      </c>
      <c r="E83" s="23">
        <f t="shared" si="2"/>
        <v>91.465275044023301</v>
      </c>
      <c r="G83" s="25" t="s">
        <v>103</v>
      </c>
      <c r="H83" s="17" t="s">
        <v>177</v>
      </c>
      <c r="I83" s="17" t="s">
        <v>200</v>
      </c>
      <c r="J83" s="144" t="s">
        <v>178</v>
      </c>
      <c r="K83" s="17">
        <v>4.1108294477794204E-16</v>
      </c>
      <c r="L83" s="17">
        <v>3.1295003276571853E-15</v>
      </c>
      <c r="M83" s="17">
        <v>6.5805010519191536E-15</v>
      </c>
      <c r="N83" s="17">
        <v>6.5910230050765272E-15</v>
      </c>
      <c r="O83" s="17">
        <v>6.5910230050765272E-15</v>
      </c>
      <c r="P83" s="17">
        <v>6.5910230050765272E-15</v>
      </c>
      <c r="Q83" s="17">
        <v>6.5910230050765272E-15</v>
      </c>
      <c r="R83" s="17">
        <v>1.0260093817247908E-2</v>
      </c>
      <c r="S83" s="17">
        <v>7.8108420274564652E-3</v>
      </c>
      <c r="T83" s="17">
        <v>1.642410148572305E-3</v>
      </c>
      <c r="U83" s="17">
        <v>1.6450362955042978E-4</v>
      </c>
      <c r="V83" s="17">
        <v>1.6450363641783003E-5</v>
      </c>
      <c r="W83" s="17">
        <v>1.6450370924942931E-6</v>
      </c>
      <c r="X83" s="23">
        <v>1.6450443767290889E-7</v>
      </c>
      <c r="Y83" s="3" t="str">
        <f t="shared" si="3"/>
        <v/>
      </c>
      <c r="Z83" s="25" t="s">
        <v>103</v>
      </c>
      <c r="AA83" s="17" t="s">
        <v>177</v>
      </c>
      <c r="AB83" s="17" t="s">
        <v>178</v>
      </c>
      <c r="AC83" s="17">
        <v>1.0260093817247908E-2</v>
      </c>
      <c r="AD83" s="17">
        <v>7.8108420274564652E-3</v>
      </c>
      <c r="AE83" s="17">
        <v>1.642410148572305E-3</v>
      </c>
      <c r="AF83" s="17">
        <v>1.6450362955042978E-4</v>
      </c>
      <c r="AG83" s="17">
        <v>1.6450363641783003E-5</v>
      </c>
      <c r="AH83" s="17">
        <v>1.6450370924942931E-6</v>
      </c>
      <c r="AI83" s="23">
        <v>1.6450443767290889E-7</v>
      </c>
      <c r="AK83" s="25" t="s">
        <v>103</v>
      </c>
      <c r="AL83" s="17" t="s">
        <v>177</v>
      </c>
      <c r="AM83" s="17" t="s">
        <v>179</v>
      </c>
      <c r="AN83" s="17">
        <v>1.0188412540957502E-2</v>
      </c>
      <c r="AO83" s="17">
        <v>7.7562722413118566E-3</v>
      </c>
      <c r="AP83" s="17">
        <v>1.6309355892028708E-3</v>
      </c>
      <c r="AQ83" s="17">
        <v>1.633543388781792E-4</v>
      </c>
      <c r="AR83" s="17">
        <v>1.6335434569760096E-5</v>
      </c>
      <c r="AS83" s="17">
        <v>1.6335441802036838E-6</v>
      </c>
      <c r="AT83" s="23">
        <v>1.6335514135477901E-7</v>
      </c>
    </row>
    <row r="84" spans="2:46" x14ac:dyDescent="0.45">
      <c r="B84" s="25" t="s">
        <v>104</v>
      </c>
      <c r="C84" s="17">
        <v>3.0997166356244472E-14</v>
      </c>
      <c r="D84" s="17">
        <v>3.8304484785154548E-16</v>
      </c>
      <c r="E84" s="23">
        <f t="shared" si="2"/>
        <v>79.923073447153811</v>
      </c>
      <c r="G84" s="25" t="s">
        <v>104</v>
      </c>
      <c r="H84" s="17" t="s">
        <v>177</v>
      </c>
      <c r="I84" s="17" t="s">
        <v>200</v>
      </c>
      <c r="J84" s="144" t="s">
        <v>178</v>
      </c>
      <c r="K84" s="17">
        <v>1.2278741784178768E-14</v>
      </c>
      <c r="L84" s="17">
        <v>1.1912562437594165E-13</v>
      </c>
      <c r="M84" s="17">
        <v>8.9511066759020523E-13</v>
      </c>
      <c r="N84" s="17">
        <v>1.817756605652588E-12</v>
      </c>
      <c r="O84" s="17">
        <v>1.8198452322911571E-12</v>
      </c>
      <c r="P84" s="17">
        <v>1.8198452322911571E-12</v>
      </c>
      <c r="Q84" s="17">
        <v>1.8198452322911571E-12</v>
      </c>
      <c r="R84" s="17">
        <v>0.30646137054284339</v>
      </c>
      <c r="S84" s="17">
        <v>0.29732268285754399</v>
      </c>
      <c r="T84" s="17">
        <v>0.22340834428052089</v>
      </c>
      <c r="U84" s="17">
        <v>4.5368914512785567E-2</v>
      </c>
      <c r="V84" s="17">
        <v>4.5421045898180719E-3</v>
      </c>
      <c r="W84" s="17">
        <v>4.5421066007690061E-4</v>
      </c>
      <c r="X84" s="23">
        <v>4.5421267132461643E-5</v>
      </c>
      <c r="Y84" s="3" t="str">
        <f t="shared" si="3"/>
        <v/>
      </c>
      <c r="Z84" s="25" t="s">
        <v>104</v>
      </c>
      <c r="AA84" s="17" t="s">
        <v>177</v>
      </c>
      <c r="AB84" s="17" t="s">
        <v>178</v>
      </c>
      <c r="AC84" s="17">
        <v>0.30646137054284339</v>
      </c>
      <c r="AD84" s="17">
        <v>0.29732268285754399</v>
      </c>
      <c r="AE84" s="17">
        <v>0.22340834428052089</v>
      </c>
      <c r="AF84" s="17">
        <v>4.5368914512785567E-2</v>
      </c>
      <c r="AG84" s="17">
        <v>4.5421045898180719E-3</v>
      </c>
      <c r="AH84" s="17">
        <v>4.5421066007690061E-4</v>
      </c>
      <c r="AI84" s="23">
        <v>4.5421267132461643E-5</v>
      </c>
      <c r="AK84" s="25" t="s">
        <v>104</v>
      </c>
      <c r="AL84" s="17" t="s">
        <v>177</v>
      </c>
      <c r="AM84" s="17" t="s">
        <v>179</v>
      </c>
      <c r="AN84" s="17">
        <v>0.30645054326058707</v>
      </c>
      <c r="AO84" s="17">
        <v>0.29731217844518426</v>
      </c>
      <c r="AP84" s="17">
        <v>0.22340045126223393</v>
      </c>
      <c r="AQ84" s="17">
        <v>4.5367311628734572E-2</v>
      </c>
      <c r="AR84" s="17">
        <v>4.541944117232753E-3</v>
      </c>
      <c r="AS84" s="17">
        <v>4.5419461281126386E-4</v>
      </c>
      <c r="AT84" s="23">
        <v>4.541966239879223E-5</v>
      </c>
    </row>
    <row r="85" spans="2:46" x14ac:dyDescent="0.45">
      <c r="B85" s="25" t="s">
        <v>105</v>
      </c>
      <c r="C85" s="17">
        <v>1.433878251044782E-15</v>
      </c>
      <c r="D85" s="17">
        <v>2.622038400850476E-17</v>
      </c>
      <c r="E85" s="23">
        <f t="shared" si="2"/>
        <v>53.685631247036419</v>
      </c>
      <c r="G85" s="25" t="s">
        <v>105</v>
      </c>
      <c r="H85" s="17" t="s">
        <v>177</v>
      </c>
      <c r="I85" s="17" t="s">
        <v>200</v>
      </c>
      <c r="J85" s="144" t="s">
        <v>178</v>
      </c>
      <c r="K85" s="17">
        <v>2.3161572948152265E-19</v>
      </c>
      <c r="L85" s="17">
        <v>2.0407192036871119E-18</v>
      </c>
      <c r="M85" s="17">
        <v>7.6788744346501303E-18</v>
      </c>
      <c r="N85" s="17">
        <v>8.1307507680225725E-18</v>
      </c>
      <c r="O85" s="17">
        <v>8.1307507680248589E-18</v>
      </c>
      <c r="P85" s="17">
        <v>8.1307507680248589E-18</v>
      </c>
      <c r="Q85" s="17">
        <v>8.1307507680248589E-18</v>
      </c>
      <c r="R85" s="17">
        <v>5.7808263374059777E-6</v>
      </c>
      <c r="S85" s="17">
        <v>5.093380301490376E-6</v>
      </c>
      <c r="T85" s="17">
        <v>1.9165503054518379E-6</v>
      </c>
      <c r="U85" s="17">
        <v>2.0293329446422222E-7</v>
      </c>
      <c r="V85" s="17">
        <v>2.0293330293597175E-8</v>
      </c>
      <c r="W85" s="17">
        <v>2.0293339278174852E-9</v>
      </c>
      <c r="X85" s="23">
        <v>2.0293429137211327E-10</v>
      </c>
      <c r="Y85" s="3" t="str">
        <f t="shared" si="3"/>
        <v/>
      </c>
      <c r="Z85" s="25" t="s">
        <v>105</v>
      </c>
      <c r="AA85" s="17" t="s">
        <v>177</v>
      </c>
      <c r="AB85" s="17" t="s">
        <v>178</v>
      </c>
      <c r="AC85" s="17">
        <v>5.7808263374059777E-6</v>
      </c>
      <c r="AD85" s="17">
        <v>5.093380301490376E-6</v>
      </c>
      <c r="AE85" s="17">
        <v>1.9165503054518379E-6</v>
      </c>
      <c r="AF85" s="17">
        <v>2.0293329446422222E-7</v>
      </c>
      <c r="AG85" s="17">
        <v>2.0293330293597175E-8</v>
      </c>
      <c r="AH85" s="17">
        <v>2.0293339278174852E-9</v>
      </c>
      <c r="AI85" s="23">
        <v>2.0293429137211327E-10</v>
      </c>
      <c r="AK85" s="25" t="s">
        <v>105</v>
      </c>
      <c r="AL85" s="17" t="s">
        <v>177</v>
      </c>
      <c r="AM85" s="17" t="s">
        <v>179</v>
      </c>
      <c r="AN85" s="17">
        <v>5.9350695767129594E-6</v>
      </c>
      <c r="AO85" s="17">
        <v>5.2292811971185206E-6</v>
      </c>
      <c r="AP85" s="17">
        <v>1.9676874457417721E-6</v>
      </c>
      <c r="AQ85" s="17">
        <v>2.0834793363074753E-7</v>
      </c>
      <c r="AR85" s="17">
        <v>2.0834794232853915E-8</v>
      </c>
      <c r="AS85" s="17">
        <v>2.0834803457156892E-9</v>
      </c>
      <c r="AT85" s="23">
        <v>2.0834895713800223E-10</v>
      </c>
    </row>
    <row r="86" spans="2:46" x14ac:dyDescent="0.45">
      <c r="B86" s="25" t="s">
        <v>106</v>
      </c>
      <c r="C86" s="17">
        <v>2.3726267230067038E-15</v>
      </c>
      <c r="D86" s="17">
        <v>3.0924629671564477E-17</v>
      </c>
      <c r="E86" s="23">
        <f t="shared" si="2"/>
        <v>75.722882317596799</v>
      </c>
      <c r="G86" s="25" t="s">
        <v>106</v>
      </c>
      <c r="H86" s="17" t="s">
        <v>177</v>
      </c>
      <c r="I86" s="17" t="s">
        <v>200</v>
      </c>
      <c r="J86" s="144" t="s">
        <v>178</v>
      </c>
      <c r="K86" s="17">
        <v>1.3417201072913378E-15</v>
      </c>
      <c r="L86" s="17">
        <v>1.118756924028993E-14</v>
      </c>
      <c r="M86" s="17">
        <v>3.2132097974336126E-14</v>
      </c>
      <c r="N86" s="17">
        <v>3.2621272776233901E-14</v>
      </c>
      <c r="O86" s="17">
        <v>3.2621272776233901E-14</v>
      </c>
      <c r="P86" s="17">
        <v>3.2621272776233901E-14</v>
      </c>
      <c r="Q86" s="17">
        <v>3.2621272776233901E-14</v>
      </c>
      <c r="R86" s="17">
        <v>3.3487582864166837E-2</v>
      </c>
      <c r="S86" s="17">
        <v>2.7922775797423759E-2</v>
      </c>
      <c r="T86" s="17">
        <v>8.0197667915542833E-3</v>
      </c>
      <c r="U86" s="17">
        <v>8.1418586585297378E-4</v>
      </c>
      <c r="V86" s="17">
        <v>8.1418589984213406E-5</v>
      </c>
      <c r="W86" s="17">
        <v>8.1418626031113331E-6</v>
      </c>
      <c r="X86" s="23">
        <v>8.141898655331156E-7</v>
      </c>
      <c r="Y86" s="3" t="str">
        <f t="shared" si="3"/>
        <v/>
      </c>
      <c r="Z86" s="25" t="s">
        <v>106</v>
      </c>
      <c r="AA86" s="17" t="s">
        <v>177</v>
      </c>
      <c r="AB86" s="17" t="s">
        <v>178</v>
      </c>
      <c r="AC86" s="17">
        <v>3.3487582864166837E-2</v>
      </c>
      <c r="AD86" s="17">
        <v>2.7922775797423759E-2</v>
      </c>
      <c r="AE86" s="17">
        <v>8.0197667915542833E-3</v>
      </c>
      <c r="AF86" s="17">
        <v>8.1418586585297378E-4</v>
      </c>
      <c r="AG86" s="17">
        <v>8.1418589984213406E-5</v>
      </c>
      <c r="AH86" s="17">
        <v>8.1418626031113331E-6</v>
      </c>
      <c r="AI86" s="23">
        <v>8.141898655331156E-7</v>
      </c>
      <c r="AK86" s="25" t="s">
        <v>106</v>
      </c>
      <c r="AL86" s="17" t="s">
        <v>177</v>
      </c>
      <c r="AM86" s="17" t="s">
        <v>179</v>
      </c>
      <c r="AN86" s="17">
        <v>3.3588486778264919E-2</v>
      </c>
      <c r="AO86" s="17">
        <v>2.8006911979538536E-2</v>
      </c>
      <c r="AP86" s="17">
        <v>8.0439317443579544E-3</v>
      </c>
      <c r="AQ86" s="17">
        <v>8.166391495372917E-4</v>
      </c>
      <c r="AR86" s="17">
        <v>8.1663918362886735E-5</v>
      </c>
      <c r="AS86" s="17">
        <v>8.1663954518402202E-6</v>
      </c>
      <c r="AT86" s="23">
        <v>8.1664316126916559E-7</v>
      </c>
    </row>
    <row r="87" spans="2:46" x14ac:dyDescent="0.45">
      <c r="B87" s="25" t="s">
        <v>107</v>
      </c>
      <c r="C87" s="17">
        <v>5.8406987037097437E-15</v>
      </c>
      <c r="D87" s="17">
        <v>7.3559377080682916E-17</v>
      </c>
      <c r="E87" s="23">
        <f t="shared" si="2"/>
        <v>78.401144157371377</v>
      </c>
      <c r="G87" s="25" t="s">
        <v>107</v>
      </c>
      <c r="H87" s="17" t="s">
        <v>177</v>
      </c>
      <c r="I87" s="17" t="s">
        <v>200</v>
      </c>
      <c r="J87" s="144" t="s">
        <v>178</v>
      </c>
      <c r="K87" s="17">
        <v>3.3685318071139934E-15</v>
      </c>
      <c r="L87" s="17">
        <v>3.3307848658279171E-14</v>
      </c>
      <c r="M87" s="17">
        <v>2.9827789104033884E-13</v>
      </c>
      <c r="N87" s="17">
        <v>1.2345269834423348E-12</v>
      </c>
      <c r="O87" s="17">
        <v>1.3437295151381131E-12</v>
      </c>
      <c r="P87" s="17">
        <v>1.3437295151549988E-12</v>
      </c>
      <c r="Q87" s="17">
        <v>1.3437295151549988E-12</v>
      </c>
      <c r="R87" s="17">
        <v>8.4074157798111865E-2</v>
      </c>
      <c r="S87" s="17">
        <v>8.3132230997083736E-2</v>
      </c>
      <c r="T87" s="17">
        <v>7.444640331704265E-2</v>
      </c>
      <c r="U87" s="17">
        <v>3.0812238008847526E-2</v>
      </c>
      <c r="V87" s="17">
        <v>3.3537797005401388E-3</v>
      </c>
      <c r="W87" s="17">
        <v>3.3537811854196064E-4</v>
      </c>
      <c r="X87" s="23">
        <v>3.3537960359842046E-5</v>
      </c>
      <c r="Y87" s="3" t="str">
        <f t="shared" si="3"/>
        <v/>
      </c>
      <c r="Z87" s="25" t="s">
        <v>107</v>
      </c>
      <c r="AA87" s="17" t="s">
        <v>177</v>
      </c>
      <c r="AB87" s="17" t="s">
        <v>178</v>
      </c>
      <c r="AC87" s="17">
        <v>8.4074157798111865E-2</v>
      </c>
      <c r="AD87" s="17">
        <v>8.3132230997083736E-2</v>
      </c>
      <c r="AE87" s="17">
        <v>7.444640331704265E-2</v>
      </c>
      <c r="AF87" s="17">
        <v>3.0812238008847526E-2</v>
      </c>
      <c r="AG87" s="17">
        <v>3.3537797005401388E-3</v>
      </c>
      <c r="AH87" s="17">
        <v>3.3537811854196064E-4</v>
      </c>
      <c r="AI87" s="23">
        <v>3.3537960359842046E-5</v>
      </c>
      <c r="AK87" s="25" t="s">
        <v>107</v>
      </c>
      <c r="AL87" s="17" t="s">
        <v>177</v>
      </c>
      <c r="AM87" s="17" t="s">
        <v>179</v>
      </c>
      <c r="AN87" s="17">
        <v>8.4160924730455514E-2</v>
      </c>
      <c r="AO87" s="17">
        <v>8.32180258340635E-2</v>
      </c>
      <c r="AP87" s="17">
        <v>7.4523234131754448E-2</v>
      </c>
      <c r="AQ87" s="17">
        <v>3.084403711859407E-2</v>
      </c>
      <c r="AR87" s="17">
        <v>3.3572408969885299E-3</v>
      </c>
      <c r="AS87" s="17">
        <v>3.3572423834004347E-4</v>
      </c>
      <c r="AT87" s="23">
        <v>3.35725724929124E-5</v>
      </c>
    </row>
    <row r="88" spans="2:46" x14ac:dyDescent="0.45">
      <c r="B88" s="25" t="s">
        <v>108</v>
      </c>
      <c r="C88" s="17">
        <v>9.8627059093777012E-15</v>
      </c>
      <c r="D88" s="17">
        <v>1.5371713172035389E-16</v>
      </c>
      <c r="E88" s="23">
        <f t="shared" si="2"/>
        <v>63.161396969858814</v>
      </c>
      <c r="G88" s="25" t="s">
        <v>108</v>
      </c>
      <c r="H88" s="17" t="s">
        <v>177</v>
      </c>
      <c r="I88" s="17" t="s">
        <v>200</v>
      </c>
      <c r="J88" s="144" t="s">
        <v>178</v>
      </c>
      <c r="K88" s="17">
        <v>3.7256638123315589E-15</v>
      </c>
      <c r="L88" s="17">
        <v>3.3944129981010571E-14</v>
      </c>
      <c r="M88" s="17">
        <v>1.5680728805333666E-13</v>
      </c>
      <c r="N88" s="17">
        <v>1.7844112735426229E-13</v>
      </c>
      <c r="O88" s="17">
        <v>1.7844112747669044E-13</v>
      </c>
      <c r="P88" s="17">
        <v>1.7844112747669044E-13</v>
      </c>
      <c r="Q88" s="17">
        <v>1.7844112747669044E-13</v>
      </c>
      <c r="R88" s="17">
        <v>9.2987706572686818E-2</v>
      </c>
      <c r="S88" s="17">
        <v>8.472030972420648E-2</v>
      </c>
      <c r="T88" s="17">
        <v>3.9137123334064473E-2</v>
      </c>
      <c r="U88" s="17">
        <v>4.4536657038273834E-3</v>
      </c>
      <c r="V88" s="17">
        <v>4.4536658928066234E-4</v>
      </c>
      <c r="W88" s="17">
        <v>4.4536678646026069E-5</v>
      </c>
      <c r="X88" s="23">
        <v>4.4536875854724745E-6</v>
      </c>
      <c r="Y88" s="3" t="str">
        <f t="shared" si="3"/>
        <v/>
      </c>
      <c r="Z88" s="25" t="s">
        <v>108</v>
      </c>
      <c r="AA88" s="17" t="s">
        <v>177</v>
      </c>
      <c r="AB88" s="17" t="s">
        <v>178</v>
      </c>
      <c r="AC88" s="17">
        <v>9.2987706572686818E-2</v>
      </c>
      <c r="AD88" s="17">
        <v>8.472030972420648E-2</v>
      </c>
      <c r="AE88" s="17">
        <v>3.9137123334064473E-2</v>
      </c>
      <c r="AF88" s="17">
        <v>4.4536657038273834E-3</v>
      </c>
      <c r="AG88" s="17">
        <v>4.4536658928066234E-4</v>
      </c>
      <c r="AH88" s="17">
        <v>4.4536678646026069E-5</v>
      </c>
      <c r="AI88" s="23">
        <v>4.4536875854724745E-6</v>
      </c>
      <c r="AK88" s="25" t="s">
        <v>108</v>
      </c>
      <c r="AL88" s="17" t="s">
        <v>177</v>
      </c>
      <c r="AM88" s="17" t="s">
        <v>179</v>
      </c>
      <c r="AN88" s="17">
        <v>9.4337153449276678E-2</v>
      </c>
      <c r="AO88" s="17">
        <v>8.5949779312766428E-2</v>
      </c>
      <c r="AP88" s="17">
        <v>3.970508517319836E-2</v>
      </c>
      <c r="AQ88" s="17">
        <v>4.5182977449317353E-3</v>
      </c>
      <c r="AR88" s="17">
        <v>4.5182979366534612E-4</v>
      </c>
      <c r="AS88" s="17">
        <v>4.5182999370643439E-5</v>
      </c>
      <c r="AT88" s="23">
        <v>4.518319944125443E-6</v>
      </c>
    </row>
    <row r="89" spans="2:46" x14ac:dyDescent="0.45">
      <c r="B89" s="25" t="s">
        <v>109</v>
      </c>
      <c r="C89" s="17">
        <v>2.7895688875531245E-15</v>
      </c>
      <c r="D89" s="17">
        <v>3.2842031890688063E-17</v>
      </c>
      <c r="E89" s="23">
        <f t="shared" si="2"/>
        <v>83.938986017612109</v>
      </c>
      <c r="G89" s="25" t="s">
        <v>109</v>
      </c>
      <c r="H89" s="17" t="s">
        <v>177</v>
      </c>
      <c r="I89" s="17" t="s">
        <v>200</v>
      </c>
      <c r="J89" s="144" t="s">
        <v>178</v>
      </c>
      <c r="K89" s="17">
        <v>2.2212092851768478E-16</v>
      </c>
      <c r="L89" s="17">
        <v>2.015863133843368E-15</v>
      </c>
      <c r="M89" s="17">
        <v>9.0768088977236167E-15</v>
      </c>
      <c r="N89" s="17">
        <v>1.0207873521541735E-14</v>
      </c>
      <c r="O89" s="17">
        <v>1.0207873524389188E-14</v>
      </c>
      <c r="P89" s="17">
        <v>1.0207873524389188E-14</v>
      </c>
      <c r="Q89" s="17">
        <v>1.0207873524389188E-14</v>
      </c>
      <c r="R89" s="17">
        <v>5.5438484965527283E-3</v>
      </c>
      <c r="S89" s="17">
        <v>5.0313426550146357E-3</v>
      </c>
      <c r="T89" s="17">
        <v>2.2654571335301139E-3</v>
      </c>
      <c r="U89" s="17">
        <v>2.5477566122769819E-4</v>
      </c>
      <c r="V89" s="17">
        <v>2.5477567193468096E-5</v>
      </c>
      <c r="W89" s="17">
        <v>2.5477578473291478E-6</v>
      </c>
      <c r="X89" s="23">
        <v>2.5477691288172353E-7</v>
      </c>
      <c r="Y89" s="3" t="str">
        <f t="shared" si="3"/>
        <v/>
      </c>
      <c r="Z89" s="25" t="s">
        <v>109</v>
      </c>
      <c r="AA89" s="17" t="s">
        <v>177</v>
      </c>
      <c r="AB89" s="17" t="s">
        <v>178</v>
      </c>
      <c r="AC89" s="17">
        <v>5.5438484965527283E-3</v>
      </c>
      <c r="AD89" s="17">
        <v>5.0313426550146357E-3</v>
      </c>
      <c r="AE89" s="17">
        <v>2.2654571335301139E-3</v>
      </c>
      <c r="AF89" s="17">
        <v>2.5477566122769819E-4</v>
      </c>
      <c r="AG89" s="17">
        <v>2.5477567193468096E-5</v>
      </c>
      <c r="AH89" s="17">
        <v>2.5477578473291478E-6</v>
      </c>
      <c r="AI89" s="23">
        <v>2.5477691288172353E-7</v>
      </c>
      <c r="AK89" s="25" t="s">
        <v>109</v>
      </c>
      <c r="AL89" s="17" t="s">
        <v>177</v>
      </c>
      <c r="AM89" s="17" t="s">
        <v>179</v>
      </c>
      <c r="AN89" s="17">
        <v>5.5290567229957059E-3</v>
      </c>
      <c r="AO89" s="17">
        <v>5.0179183196838563E-3</v>
      </c>
      <c r="AP89" s="17">
        <v>2.2594125727988545E-3</v>
      </c>
      <c r="AQ89" s="17">
        <v>2.5409588365241559E-4</v>
      </c>
      <c r="AR89" s="17">
        <v>2.5409589433083065E-5</v>
      </c>
      <c r="AS89" s="17">
        <v>2.5409600682810272E-6</v>
      </c>
      <c r="AT89" s="23">
        <v>2.5409713196685058E-7</v>
      </c>
    </row>
    <row r="90" spans="2:46" x14ac:dyDescent="0.45">
      <c r="B90" s="25" t="s">
        <v>110</v>
      </c>
      <c r="C90" s="17">
        <v>1.2841921553661781E-15</v>
      </c>
      <c r="D90" s="17">
        <v>1.6131088137639771E-17</v>
      </c>
      <c r="E90" s="23">
        <f t="shared" si="2"/>
        <v>78.60976621097771</v>
      </c>
      <c r="G90" s="25" t="s">
        <v>110</v>
      </c>
      <c r="H90" s="17" t="s">
        <v>177</v>
      </c>
      <c r="I90" s="17" t="s">
        <v>200</v>
      </c>
      <c r="J90" s="144" t="s">
        <v>178</v>
      </c>
      <c r="K90" s="17">
        <v>3.6158362632082102E-18</v>
      </c>
      <c r="L90" s="17">
        <v>3.0523785595490973E-17</v>
      </c>
      <c r="M90" s="17">
        <v>9.2533957351472294E-17</v>
      </c>
      <c r="N90" s="17">
        <v>9.4437885135631566E-17</v>
      </c>
      <c r="O90" s="17">
        <v>9.4437885135631566E-17</v>
      </c>
      <c r="P90" s="17">
        <v>9.4437885135631566E-17</v>
      </c>
      <c r="Q90" s="17">
        <v>9.4437885135631566E-17</v>
      </c>
      <c r="R90" s="17">
        <v>9.0246554277174644E-5</v>
      </c>
      <c r="S90" s="17">
        <v>7.618355724692162E-5</v>
      </c>
      <c r="T90" s="17">
        <v>2.3095309831656589E-5</v>
      </c>
      <c r="U90" s="17">
        <v>2.357050621718714E-6</v>
      </c>
      <c r="V90" s="17">
        <v>2.3570507201166039E-7</v>
      </c>
      <c r="W90" s="17">
        <v>2.3570517636666264E-8</v>
      </c>
      <c r="X90" s="23">
        <v>2.3570622007069528E-9</v>
      </c>
      <c r="Y90" s="3" t="str">
        <f t="shared" si="3"/>
        <v/>
      </c>
      <c r="Z90" s="25" t="s">
        <v>181</v>
      </c>
      <c r="AA90" s="17" t="s">
        <v>177</v>
      </c>
      <c r="AB90" s="17" t="s">
        <v>178</v>
      </c>
      <c r="AC90" s="17">
        <v>9.0246554277174644E-5</v>
      </c>
      <c r="AD90" s="17">
        <v>7.618355724692162E-5</v>
      </c>
      <c r="AE90" s="17">
        <v>2.3095309831656589E-5</v>
      </c>
      <c r="AF90" s="17">
        <v>2.357050621718714E-6</v>
      </c>
      <c r="AG90" s="17">
        <v>2.3570507201166039E-7</v>
      </c>
      <c r="AH90" s="17">
        <v>2.3570517636666264E-8</v>
      </c>
      <c r="AI90" s="23">
        <v>2.3570622007069528E-9</v>
      </c>
      <c r="AK90" s="25" t="s">
        <v>181</v>
      </c>
      <c r="AL90" s="17" t="s">
        <v>177</v>
      </c>
      <c r="AM90" s="17" t="s">
        <v>179</v>
      </c>
      <c r="AN90" s="17">
        <v>9.0326269438142657E-5</v>
      </c>
      <c r="AO90" s="17">
        <v>7.6250850503464148E-5</v>
      </c>
      <c r="AP90" s="17">
        <v>2.3115710015969238E-5</v>
      </c>
      <c r="AQ90" s="17">
        <v>2.3591326144465803E-6</v>
      </c>
      <c r="AR90" s="17">
        <v>2.3591327129313855E-7</v>
      </c>
      <c r="AS90" s="17">
        <v>2.3591337574031797E-8</v>
      </c>
      <c r="AT90" s="23">
        <v>2.3591442036625877E-9</v>
      </c>
    </row>
    <row r="91" spans="2:46" x14ac:dyDescent="0.45">
      <c r="B91" s="25" t="s">
        <v>111</v>
      </c>
      <c r="C91" s="17">
        <v>1.543158539440225E-16</v>
      </c>
      <c r="D91" s="17">
        <v>1.6561020924331867E-18</v>
      </c>
      <c r="E91" s="23">
        <f t="shared" si="2"/>
        <v>92.180157581527951</v>
      </c>
      <c r="G91" s="25" t="s">
        <v>111</v>
      </c>
      <c r="H91" s="17" t="s">
        <v>177</v>
      </c>
      <c r="I91" s="17" t="s">
        <v>200</v>
      </c>
      <c r="J91" s="144" t="s">
        <v>178</v>
      </c>
      <c r="K91" s="17">
        <v>2.0510934015855279E-20</v>
      </c>
      <c r="L91" s="17">
        <v>2.0510934024390696E-20</v>
      </c>
      <c r="M91" s="17">
        <v>2.0510934024390696E-20</v>
      </c>
      <c r="N91" s="17">
        <v>2.0510934024390696E-20</v>
      </c>
      <c r="O91" s="17">
        <v>2.0510934024390696E-20</v>
      </c>
      <c r="P91" s="17">
        <v>2.0510934024390696E-20</v>
      </c>
      <c r="Q91" s="17">
        <v>2.0510934024390696E-20</v>
      </c>
      <c r="R91" s="17">
        <v>5.1192614521075259E-7</v>
      </c>
      <c r="S91" s="17">
        <v>5.1192730061170086E-8</v>
      </c>
      <c r="T91" s="17">
        <v>5.1192706957370069E-9</v>
      </c>
      <c r="U91" s="17">
        <v>5.1192706957370067E-10</v>
      </c>
      <c r="V91" s="17">
        <v>5.1192709094470688E-11</v>
      </c>
      <c r="W91" s="17">
        <v>5.1192731759300205E-12</v>
      </c>
      <c r="X91" s="23">
        <v>5.1192958441044748E-13</v>
      </c>
      <c r="Y91" s="3" t="str">
        <f t="shared" si="3"/>
        <v/>
      </c>
      <c r="Z91" s="25" t="s">
        <v>111</v>
      </c>
      <c r="AA91" s="17" t="s">
        <v>177</v>
      </c>
      <c r="AB91" s="17" t="s">
        <v>178</v>
      </c>
      <c r="AC91" s="17">
        <v>5.1192614521075259E-7</v>
      </c>
      <c r="AD91" s="17">
        <v>5.1192730061170086E-8</v>
      </c>
      <c r="AE91" s="17">
        <v>5.1192706957370069E-9</v>
      </c>
      <c r="AF91" s="17">
        <v>5.1192706957370067E-10</v>
      </c>
      <c r="AG91" s="17">
        <v>5.1192709094470688E-11</v>
      </c>
      <c r="AH91" s="17">
        <v>5.1192731759300205E-12</v>
      </c>
      <c r="AI91" s="23">
        <v>5.1192958441044748E-13</v>
      </c>
      <c r="AK91" s="25" t="s">
        <v>111</v>
      </c>
      <c r="AL91" s="17" t="s">
        <v>177</v>
      </c>
      <c r="AM91" s="17" t="s">
        <v>179</v>
      </c>
      <c r="AN91" s="17">
        <v>5.0815821085438962E-7</v>
      </c>
      <c r="AO91" s="17">
        <v>5.0815935775123025E-8</v>
      </c>
      <c r="AP91" s="17">
        <v>5.0815912841374114E-9</v>
      </c>
      <c r="AQ91" s="17">
        <v>5.0815912841374116E-10</v>
      </c>
      <c r="AR91" s="17">
        <v>5.0815914962745019E-11</v>
      </c>
      <c r="AS91" s="17">
        <v>5.0815937460754385E-12</v>
      </c>
      <c r="AT91" s="23">
        <v>5.0816162474051364E-13</v>
      </c>
    </row>
    <row r="92" spans="2:46" x14ac:dyDescent="0.45">
      <c r="B92" s="25" t="s">
        <v>112</v>
      </c>
      <c r="C92" s="17">
        <v>3.4892552162243767E-15</v>
      </c>
      <c r="D92" s="17">
        <v>4.6222046765112937E-17</v>
      </c>
      <c r="E92" s="23">
        <f t="shared" si="2"/>
        <v>74.488981133954582</v>
      </c>
      <c r="G92" s="25" t="s">
        <v>112</v>
      </c>
      <c r="H92" s="17" t="s">
        <v>177</v>
      </c>
      <c r="I92" s="17" t="s">
        <v>200</v>
      </c>
      <c r="J92" s="144" t="s">
        <v>178</v>
      </c>
      <c r="K92" s="17">
        <v>9.7707459476653149E-18</v>
      </c>
      <c r="L92" s="17">
        <v>7.8795816994835054E-17</v>
      </c>
      <c r="M92" s="17">
        <v>1.9861717933719325E-16</v>
      </c>
      <c r="N92" s="17">
        <v>1.9995103334663448E-16</v>
      </c>
      <c r="O92" s="17">
        <v>1.9995103334663448E-16</v>
      </c>
      <c r="P92" s="17">
        <v>1.9995103334663448E-16</v>
      </c>
      <c r="Q92" s="17">
        <v>1.9995103334663448E-16</v>
      </c>
      <c r="R92" s="17">
        <v>2.4386506752717052E-4</v>
      </c>
      <c r="S92" s="17">
        <v>1.9666451974196614E-4</v>
      </c>
      <c r="T92" s="17">
        <v>4.9572345395959594E-5</v>
      </c>
      <c r="U92" s="17">
        <v>4.9905258550221798E-6</v>
      </c>
      <c r="V92" s="17">
        <v>4.9905260633576348E-7</v>
      </c>
      <c r="W92" s="17">
        <v>4.9905282728406724E-8</v>
      </c>
      <c r="X92" s="23">
        <v>4.9905503709318712E-9</v>
      </c>
      <c r="Y92" s="3" t="str">
        <f t="shared" si="3"/>
        <v/>
      </c>
      <c r="Z92" s="25" t="s">
        <v>112</v>
      </c>
      <c r="AA92" s="17" t="s">
        <v>177</v>
      </c>
      <c r="AB92" s="17" t="s">
        <v>178</v>
      </c>
      <c r="AC92" s="17">
        <v>2.4386506752717052E-4</v>
      </c>
      <c r="AD92" s="17">
        <v>1.9666451974196614E-4</v>
      </c>
      <c r="AE92" s="17">
        <v>4.9572345395959594E-5</v>
      </c>
      <c r="AF92" s="17">
        <v>4.9905258550221798E-6</v>
      </c>
      <c r="AG92" s="17">
        <v>4.9905260633576348E-7</v>
      </c>
      <c r="AH92" s="17">
        <v>4.9905282728406724E-8</v>
      </c>
      <c r="AI92" s="23">
        <v>4.9905503709318712E-9</v>
      </c>
      <c r="AK92" s="25" t="s">
        <v>112</v>
      </c>
      <c r="AL92" s="17" t="s">
        <v>177</v>
      </c>
      <c r="AM92" s="17" t="s">
        <v>179</v>
      </c>
      <c r="AN92" s="17">
        <v>2.4483399432082958E-4</v>
      </c>
      <c r="AO92" s="17">
        <v>1.9744590891128148E-4</v>
      </c>
      <c r="AP92" s="17">
        <v>4.976930666706627E-5</v>
      </c>
      <c r="AQ92" s="17">
        <v>5.0103542554749857E-6</v>
      </c>
      <c r="AR92" s="17">
        <v>5.0103544646382009E-7</v>
      </c>
      <c r="AS92" s="17">
        <v>5.0103566828999752E-8</v>
      </c>
      <c r="AT92" s="23">
        <v>5.0103788687915002E-9</v>
      </c>
    </row>
    <row r="93" spans="2:46" x14ac:dyDescent="0.45">
      <c r="B93" s="25" t="s">
        <v>113</v>
      </c>
      <c r="C93" s="17">
        <v>2.3831549806817296E-13</v>
      </c>
      <c r="D93" s="17">
        <v>2.9611142519010374E-15</v>
      </c>
      <c r="E93" s="23">
        <f t="shared" si="2"/>
        <v>79.481696346290676</v>
      </c>
      <c r="G93" s="25" t="s">
        <v>113</v>
      </c>
      <c r="H93" s="17" t="s">
        <v>177</v>
      </c>
      <c r="I93" s="17" t="s">
        <v>200</v>
      </c>
      <c r="J93" s="144" t="s">
        <v>178</v>
      </c>
      <c r="K93" s="17">
        <v>6.8411418746760249E-16</v>
      </c>
      <c r="L93" s="17">
        <v>6.8337283151841914E-15</v>
      </c>
      <c r="M93" s="17">
        <v>6.7601789143415111E-14</v>
      </c>
      <c r="N93" s="17">
        <v>6.0799351356873586E-13</v>
      </c>
      <c r="O93" s="17">
        <v>2.5840054148572824E-12</v>
      </c>
      <c r="P93" s="17">
        <v>2.8389901515150502E-12</v>
      </c>
      <c r="Q93" s="17">
        <v>2.8389901516120263E-12</v>
      </c>
      <c r="R93" s="17">
        <v>1.7074597314951791E-2</v>
      </c>
      <c r="S93" s="17">
        <v>1.7056132525929243E-2</v>
      </c>
      <c r="T93" s="17">
        <v>1.687255479100775E-2</v>
      </c>
      <c r="U93" s="17">
        <v>1.5174752029865544E-2</v>
      </c>
      <c r="V93" s="17">
        <v>6.449352201319633E-3</v>
      </c>
      <c r="W93" s="17">
        <v>7.0857651397531808E-4</v>
      </c>
      <c r="X93" s="23">
        <v>7.085796515808704E-5</v>
      </c>
      <c r="Y93" s="3" t="str">
        <f t="shared" si="3"/>
        <v/>
      </c>
      <c r="Z93" s="25" t="s">
        <v>113</v>
      </c>
      <c r="AA93" s="17" t="s">
        <v>177</v>
      </c>
      <c r="AB93" s="17" t="s">
        <v>178</v>
      </c>
      <c r="AC93" s="17">
        <v>1.7074597314951791E-2</v>
      </c>
      <c r="AD93" s="17">
        <v>1.7056132525929243E-2</v>
      </c>
      <c r="AE93" s="17">
        <v>1.687255479100775E-2</v>
      </c>
      <c r="AF93" s="17">
        <v>1.5174752029865544E-2</v>
      </c>
      <c r="AG93" s="17">
        <v>6.449352201319633E-3</v>
      </c>
      <c r="AH93" s="17">
        <v>7.0857651397531808E-4</v>
      </c>
      <c r="AI93" s="23">
        <v>7.085796515808704E-5</v>
      </c>
      <c r="AK93" s="25" t="s">
        <v>113</v>
      </c>
      <c r="AL93" s="17" t="s">
        <v>177</v>
      </c>
      <c r="AM93" s="17" t="s">
        <v>179</v>
      </c>
      <c r="AN93" s="17">
        <v>1.7079208486487731E-2</v>
      </c>
      <c r="AO93" s="17">
        <v>1.7060738710857996E-2</v>
      </c>
      <c r="AP93" s="17">
        <v>1.6877111398871214E-2</v>
      </c>
      <c r="AQ93" s="17">
        <v>1.5178850128540103E-2</v>
      </c>
      <c r="AR93" s="17">
        <v>6.4510939155602333E-3</v>
      </c>
      <c r="AS93" s="17">
        <v>7.0876787238875554E-4</v>
      </c>
      <c r="AT93" s="23">
        <v>7.0877101084165092E-5</v>
      </c>
    </row>
    <row r="94" spans="2:46" x14ac:dyDescent="0.45">
      <c r="B94" s="25" t="s">
        <v>114</v>
      </c>
      <c r="C94" s="17">
        <v>4.1268593954606177E-15</v>
      </c>
      <c r="D94" s="17">
        <v>5.4052724826816732E-17</v>
      </c>
      <c r="E94" s="23">
        <f t="shared" si="2"/>
        <v>75.348776286171471</v>
      </c>
      <c r="G94" s="25" t="s">
        <v>114</v>
      </c>
      <c r="H94" s="17" t="s">
        <v>177</v>
      </c>
      <c r="I94" s="17" t="s">
        <v>200</v>
      </c>
      <c r="J94" s="144" t="s">
        <v>178</v>
      </c>
      <c r="K94" s="17">
        <v>1.364920446164333E-16</v>
      </c>
      <c r="L94" s="17">
        <v>1.3649202433455124E-15</v>
      </c>
      <c r="M94" s="17">
        <v>1.3649182287401635E-14</v>
      </c>
      <c r="N94" s="17">
        <v>1.3648980827605953E-13</v>
      </c>
      <c r="O94" s="17">
        <v>1.3646966447261259E-12</v>
      </c>
      <c r="P94" s="17">
        <v>1.362684443032464E-11</v>
      </c>
      <c r="Q94" s="17">
        <v>1.342778517118635E-10</v>
      </c>
      <c r="R94" s="17">
        <v>3.4066633044799988E-3</v>
      </c>
      <c r="S94" s="17">
        <v>3.4066704855820968E-3</v>
      </c>
      <c r="T94" s="17">
        <v>3.4066639199159285E-3</v>
      </c>
      <c r="U94" s="17">
        <v>3.4066136380893094E-3</v>
      </c>
      <c r="V94" s="17">
        <v>3.4061110163285282E-3</v>
      </c>
      <c r="W94" s="17">
        <v>3.4010903200106524E-3</v>
      </c>
      <c r="X94" s="23">
        <v>3.3514224530505755E-3</v>
      </c>
      <c r="Y94" s="3" t="str">
        <f t="shared" si="3"/>
        <v/>
      </c>
      <c r="Z94" s="25" t="s">
        <v>114</v>
      </c>
      <c r="AA94" s="17" t="s">
        <v>177</v>
      </c>
      <c r="AB94" s="17" t="s">
        <v>178</v>
      </c>
      <c r="AC94" s="17">
        <v>3.4066633044799988E-3</v>
      </c>
      <c r="AD94" s="17">
        <v>3.4066704855820968E-3</v>
      </c>
      <c r="AE94" s="17">
        <v>3.4066639199159285E-3</v>
      </c>
      <c r="AF94" s="17">
        <v>3.4066136380893094E-3</v>
      </c>
      <c r="AG94" s="17">
        <v>3.4061110163285282E-3</v>
      </c>
      <c r="AH94" s="17">
        <v>3.4010903200106524E-3</v>
      </c>
      <c r="AI94" s="23">
        <v>3.3514224530505755E-3</v>
      </c>
      <c r="AK94" s="25" t="s">
        <v>114</v>
      </c>
      <c r="AL94" s="17" t="s">
        <v>177</v>
      </c>
      <c r="AM94" s="17" t="s">
        <v>179</v>
      </c>
      <c r="AN94" s="17">
        <v>3.4179085932562899E-3</v>
      </c>
      <c r="AO94" s="17">
        <v>3.4179157980629808E-3</v>
      </c>
      <c r="AP94" s="17">
        <v>3.4179092107237551E-3</v>
      </c>
      <c r="AQ94" s="17">
        <v>3.4178587629184031E-3</v>
      </c>
      <c r="AR94" s="17">
        <v>3.4173544820189456E-3</v>
      </c>
      <c r="AS94" s="17">
        <v>3.4123172125399117E-3</v>
      </c>
      <c r="AT94" s="23">
        <v>3.3624853935079837E-3</v>
      </c>
    </row>
    <row r="95" spans="2:46" x14ac:dyDescent="0.45">
      <c r="B95" s="25" t="s">
        <v>115</v>
      </c>
      <c r="C95" s="17">
        <v>1.3942161999713208E-18</v>
      </c>
      <c r="D95" s="17">
        <v>1.628118944315863E-20</v>
      </c>
      <c r="E95" s="23">
        <f t="shared" si="2"/>
        <v>84.633559196571582</v>
      </c>
      <c r="G95" s="25" t="s">
        <v>115</v>
      </c>
      <c r="H95" s="17" t="s">
        <v>177</v>
      </c>
      <c r="I95" s="17" t="s">
        <v>200</v>
      </c>
      <c r="J95" s="144" t="s">
        <v>178</v>
      </c>
      <c r="K95" s="17">
        <v>4.5653973623979798E-21</v>
      </c>
      <c r="L95" s="17">
        <v>4.5655849145956145E-21</v>
      </c>
      <c r="M95" s="17">
        <v>4.5655849145956145E-21</v>
      </c>
      <c r="N95" s="17">
        <v>4.5655849145956145E-21</v>
      </c>
      <c r="O95" s="17">
        <v>4.5655849145956145E-21</v>
      </c>
      <c r="P95" s="17">
        <v>4.5655849145956145E-21</v>
      </c>
      <c r="Q95" s="17">
        <v>4.5655849145956145E-21</v>
      </c>
      <c r="R95" s="17">
        <v>1.1394636008682412E-7</v>
      </c>
      <c r="S95" s="17">
        <v>1.1395129828135004E-8</v>
      </c>
      <c r="T95" s="17">
        <v>1.1395124685396955E-9</v>
      </c>
      <c r="U95" s="17">
        <v>1.1395124685396955E-10</v>
      </c>
      <c r="V95" s="17">
        <v>1.1395125161100028E-11</v>
      </c>
      <c r="W95" s="17">
        <v>1.1395130206126433E-12</v>
      </c>
      <c r="X95" s="23">
        <v>1.1395180663836068E-13</v>
      </c>
      <c r="Y95" s="3" t="str">
        <f t="shared" si="3"/>
        <v/>
      </c>
      <c r="Z95" s="25" t="s">
        <v>115</v>
      </c>
      <c r="AA95" s="17" t="s">
        <v>177</v>
      </c>
      <c r="AB95" s="17" t="s">
        <v>178</v>
      </c>
      <c r="AC95" s="17">
        <v>1.1394636008682412E-7</v>
      </c>
      <c r="AD95" s="17">
        <v>1.1395129828135004E-8</v>
      </c>
      <c r="AE95" s="17">
        <v>1.1395124685396955E-9</v>
      </c>
      <c r="AF95" s="17">
        <v>1.1395124685396955E-10</v>
      </c>
      <c r="AG95" s="17">
        <v>1.1395125161100028E-11</v>
      </c>
      <c r="AH95" s="17">
        <v>1.1395130206126433E-12</v>
      </c>
      <c r="AI95" s="23">
        <v>1.1395180663836068E-13</v>
      </c>
      <c r="AK95" s="25" t="s">
        <v>115</v>
      </c>
      <c r="AL95" s="17" t="s">
        <v>177</v>
      </c>
      <c r="AM95" s="17" t="s">
        <v>179</v>
      </c>
      <c r="AN95" s="17">
        <v>1.135933027331619E-7</v>
      </c>
      <c r="AO95" s="17">
        <v>1.1359822562692796E-8</v>
      </c>
      <c r="AP95" s="17">
        <v>1.1359817435889277E-9</v>
      </c>
      <c r="AQ95" s="17">
        <v>1.1359817435889277E-10</v>
      </c>
      <c r="AR95" s="17">
        <v>1.1359817910118409E-11</v>
      </c>
      <c r="AS95" s="17">
        <v>1.1359822939513037E-12</v>
      </c>
      <c r="AT95" s="23">
        <v>1.1359873240881869E-13</v>
      </c>
    </row>
    <row r="96" spans="2:46" x14ac:dyDescent="0.45">
      <c r="B96" s="25" t="s">
        <v>116</v>
      </c>
      <c r="C96" s="17">
        <v>2.4059664118541037E-15</v>
      </c>
      <c r="D96" s="17">
        <v>3.320470369638558E-17</v>
      </c>
      <c r="E96" s="23">
        <f t="shared" si="2"/>
        <v>71.458602065947659</v>
      </c>
      <c r="G96" s="25" t="s">
        <v>116</v>
      </c>
      <c r="H96" s="17" t="s">
        <v>177</v>
      </c>
      <c r="I96" s="17" t="s">
        <v>200</v>
      </c>
      <c r="J96" s="144" t="s">
        <v>178</v>
      </c>
      <c r="K96" s="17">
        <v>3.2109630835624023E-16</v>
      </c>
      <c r="L96" s="17">
        <v>2.654165169624034E-15</v>
      </c>
      <c r="M96" s="17">
        <v>7.3523547246422307E-15</v>
      </c>
      <c r="N96" s="17">
        <v>7.4428235724433758E-15</v>
      </c>
      <c r="O96" s="17">
        <v>7.4428235724433758E-15</v>
      </c>
      <c r="P96" s="17">
        <v>7.4428235724433758E-15</v>
      </c>
      <c r="Q96" s="17">
        <v>7.4428235724433758E-15</v>
      </c>
      <c r="R96" s="17">
        <v>8.0141448093561576E-3</v>
      </c>
      <c r="S96" s="17">
        <v>6.6244648295756582E-3</v>
      </c>
      <c r="T96" s="17">
        <v>1.8350550999660098E-3</v>
      </c>
      <c r="U96" s="17">
        <v>1.8576349844741827E-4</v>
      </c>
      <c r="V96" s="17">
        <v>1.857635062023371E-5</v>
      </c>
      <c r="W96" s="17">
        <v>1.8576358844643538E-6</v>
      </c>
      <c r="X96" s="23">
        <v>1.8576441100879641E-7</v>
      </c>
      <c r="Y96" s="3" t="str">
        <f t="shared" si="3"/>
        <v/>
      </c>
      <c r="Z96" s="25" t="s">
        <v>116</v>
      </c>
      <c r="AA96" s="17" t="s">
        <v>177</v>
      </c>
      <c r="AB96" s="17" t="s">
        <v>178</v>
      </c>
      <c r="AC96" s="17">
        <v>8.0141448093561576E-3</v>
      </c>
      <c r="AD96" s="17">
        <v>6.6244648295756582E-3</v>
      </c>
      <c r="AE96" s="17">
        <v>1.8350550999660098E-3</v>
      </c>
      <c r="AF96" s="17">
        <v>1.8576349844741827E-4</v>
      </c>
      <c r="AG96" s="17">
        <v>1.857635062023371E-5</v>
      </c>
      <c r="AH96" s="17">
        <v>1.8576358844643538E-6</v>
      </c>
      <c r="AI96" s="23">
        <v>1.8576441100879641E-7</v>
      </c>
      <c r="AK96" s="25" t="s">
        <v>116</v>
      </c>
      <c r="AL96" s="17" t="s">
        <v>177</v>
      </c>
      <c r="AM96" s="17" t="s">
        <v>179</v>
      </c>
      <c r="AN96" s="17">
        <v>8.0659943076986772E-3</v>
      </c>
      <c r="AO96" s="17">
        <v>6.6673234484765998E-3</v>
      </c>
      <c r="AP96" s="17">
        <v>1.8469274442557014E-3</v>
      </c>
      <c r="AQ96" s="17">
        <v>1.8696534149293016E-4</v>
      </c>
      <c r="AR96" s="17">
        <v>1.869653492980214E-5</v>
      </c>
      <c r="AS96" s="17">
        <v>1.8696543207421823E-6</v>
      </c>
      <c r="AT96" s="23">
        <v>1.8696625995835051E-7</v>
      </c>
    </row>
    <row r="97" spans="2:46" x14ac:dyDescent="0.45">
      <c r="B97" s="25" t="s">
        <v>117</v>
      </c>
      <c r="C97" s="17">
        <v>1.1537614259345505E-14</v>
      </c>
      <c r="D97" s="17">
        <v>1.5125084796235787E-16</v>
      </c>
      <c r="E97" s="23">
        <f t="shared" si="2"/>
        <v>75.281319508482326</v>
      </c>
      <c r="G97" s="25" t="s">
        <v>117</v>
      </c>
      <c r="H97" s="17" t="s">
        <v>177</v>
      </c>
      <c r="I97" s="17" t="s">
        <v>200</v>
      </c>
      <c r="J97" s="144" t="s">
        <v>178</v>
      </c>
      <c r="K97" s="17">
        <v>1.5558749638390666E-15</v>
      </c>
      <c r="L97" s="17">
        <v>1.4047471190512747E-14</v>
      </c>
      <c r="M97" s="17">
        <v>6.1177197115266466E-14</v>
      </c>
      <c r="N97" s="17">
        <v>6.7844521501711981E-14</v>
      </c>
      <c r="O97" s="17">
        <v>6.7844521507412075E-14</v>
      </c>
      <c r="P97" s="17">
        <v>6.7844521507412075E-14</v>
      </c>
      <c r="Q97" s="17">
        <v>6.7844521507412075E-14</v>
      </c>
      <c r="R97" s="17">
        <v>3.8832608600483556E-2</v>
      </c>
      <c r="S97" s="17">
        <v>3.5060733940386474E-2</v>
      </c>
      <c r="T97" s="17">
        <v>1.5269057570322601E-2</v>
      </c>
      <c r="U97" s="17">
        <v>1.6933137729222979E-3</v>
      </c>
      <c r="V97" s="17">
        <v>1.6933138437539685E-4</v>
      </c>
      <c r="W97" s="17">
        <v>1.6933145934441149E-5</v>
      </c>
      <c r="X97" s="23">
        <v>1.6933220914519947E-6</v>
      </c>
      <c r="Y97" s="3" t="str">
        <f t="shared" si="3"/>
        <v/>
      </c>
      <c r="Z97" s="25" t="s">
        <v>117</v>
      </c>
      <c r="AA97" s="17" t="s">
        <v>177</v>
      </c>
      <c r="AB97" s="17" t="s">
        <v>178</v>
      </c>
      <c r="AC97" s="17">
        <v>3.8832608600483556E-2</v>
      </c>
      <c r="AD97" s="17">
        <v>3.5060733940386474E-2</v>
      </c>
      <c r="AE97" s="17">
        <v>1.5269057570322601E-2</v>
      </c>
      <c r="AF97" s="17">
        <v>1.6933137729222979E-3</v>
      </c>
      <c r="AG97" s="17">
        <v>1.6933138437539685E-4</v>
      </c>
      <c r="AH97" s="17">
        <v>1.6933145934441149E-5</v>
      </c>
      <c r="AI97" s="23">
        <v>1.6933220914519947E-6</v>
      </c>
      <c r="AK97" s="25" t="s">
        <v>117</v>
      </c>
      <c r="AL97" s="17" t="s">
        <v>177</v>
      </c>
      <c r="AM97" s="17" t="s">
        <v>179</v>
      </c>
      <c r="AN97" s="17">
        <v>3.8962820652061227E-2</v>
      </c>
      <c r="AO97" s="17">
        <v>3.5178298282848387E-2</v>
      </c>
      <c r="AP97" s="17">
        <v>1.5320257203402739E-2</v>
      </c>
      <c r="AQ97" s="17">
        <v>1.698991729368783E-3</v>
      </c>
      <c r="AR97" s="17">
        <v>1.6989918004379638E-4</v>
      </c>
      <c r="AS97" s="17">
        <v>1.698992552641943E-5</v>
      </c>
      <c r="AT97" s="23">
        <v>1.6990000757918624E-6</v>
      </c>
    </row>
    <row r="98" spans="2:46" x14ac:dyDescent="0.45">
      <c r="B98" s="25" t="s">
        <v>118</v>
      </c>
      <c r="C98" s="17">
        <v>3.9466010030937867E-15</v>
      </c>
      <c r="D98" s="17">
        <v>6.1503909078619016E-17</v>
      </c>
      <c r="E98" s="23">
        <f t="shared" si="2"/>
        <v>63.168295352559433</v>
      </c>
      <c r="G98" s="25" t="s">
        <v>118</v>
      </c>
      <c r="H98" s="17" t="s">
        <v>177</v>
      </c>
      <c r="I98" s="17" t="s">
        <v>200</v>
      </c>
      <c r="J98" s="144" t="s">
        <v>178</v>
      </c>
      <c r="K98" s="17">
        <v>5.186344812187401E-16</v>
      </c>
      <c r="L98" s="17">
        <v>3.7827742493417395E-15</v>
      </c>
      <c r="M98" s="17">
        <v>7.146309718583078E-15</v>
      </c>
      <c r="N98" s="17">
        <v>7.1501474762745382E-15</v>
      </c>
      <c r="O98" s="17">
        <v>7.1501474762745382E-15</v>
      </c>
      <c r="P98" s="17">
        <v>7.1501474762745382E-15</v>
      </c>
      <c r="Q98" s="17">
        <v>7.1501474762745382E-15</v>
      </c>
      <c r="R98" s="17">
        <v>1.2944439806517362E-2</v>
      </c>
      <c r="S98" s="17">
        <v>9.4413321596479374E-3</v>
      </c>
      <c r="T98" s="17">
        <v>1.7836288626104971E-3</v>
      </c>
      <c r="U98" s="17">
        <v>1.7845867185747291E-4</v>
      </c>
      <c r="V98" s="17">
        <v>1.7845867930744307E-5</v>
      </c>
      <c r="W98" s="17">
        <v>1.7845875831743518E-6</v>
      </c>
      <c r="X98" s="23">
        <v>1.7845954853396155E-7</v>
      </c>
      <c r="Y98" s="3" t="str">
        <f t="shared" si="3"/>
        <v/>
      </c>
      <c r="Z98" s="25" t="s">
        <v>118</v>
      </c>
      <c r="AA98" s="17" t="s">
        <v>177</v>
      </c>
      <c r="AB98" s="17" t="s">
        <v>178</v>
      </c>
      <c r="AC98" s="17">
        <v>1.2944439806517362E-2</v>
      </c>
      <c r="AD98" s="17">
        <v>9.4413321596479374E-3</v>
      </c>
      <c r="AE98" s="17">
        <v>1.7836288626104971E-3</v>
      </c>
      <c r="AF98" s="17">
        <v>1.7845867185747291E-4</v>
      </c>
      <c r="AG98" s="17">
        <v>1.7845867930744307E-5</v>
      </c>
      <c r="AH98" s="17">
        <v>1.7845875831743518E-6</v>
      </c>
      <c r="AI98" s="23">
        <v>1.7845954853396155E-7</v>
      </c>
      <c r="AK98" s="25" t="s">
        <v>118</v>
      </c>
      <c r="AL98" s="17" t="s">
        <v>177</v>
      </c>
      <c r="AM98" s="17" t="s">
        <v>179</v>
      </c>
      <c r="AN98" s="17">
        <v>1.3132193073404777E-2</v>
      </c>
      <c r="AO98" s="17">
        <v>9.5782744285478703E-3</v>
      </c>
      <c r="AP98" s="17">
        <v>1.8094995955951103E-3</v>
      </c>
      <c r="AQ98" s="17">
        <v>1.8104713448285125E-4</v>
      </c>
      <c r="AR98" s="17">
        <v>1.8104714204087989E-5</v>
      </c>
      <c r="AS98" s="17">
        <v>1.8104722219687628E-6</v>
      </c>
      <c r="AT98" s="23">
        <v>1.8104802387513729E-7</v>
      </c>
    </row>
    <row r="99" spans="2:46" x14ac:dyDescent="0.45">
      <c r="B99" s="25" t="s">
        <v>119</v>
      </c>
      <c r="C99" s="17">
        <v>4.2077659207609519E-15</v>
      </c>
      <c r="D99" s="17">
        <v>4.4319021261011095E-17</v>
      </c>
      <c r="E99" s="23">
        <f t="shared" si="2"/>
        <v>93.942663466773411</v>
      </c>
      <c r="G99" s="25" t="s">
        <v>119</v>
      </c>
      <c r="H99" s="17" t="s">
        <v>177</v>
      </c>
      <c r="I99" s="17" t="s">
        <v>200</v>
      </c>
      <c r="J99" s="144" t="s">
        <v>178</v>
      </c>
      <c r="K99" s="17">
        <v>2.4647825042573189E-16</v>
      </c>
      <c r="L99" s="17">
        <v>2.841757111348619E-16</v>
      </c>
      <c r="M99" s="17">
        <v>2.8417571161441691E-16</v>
      </c>
      <c r="N99" s="17">
        <v>2.8417571161441691E-16</v>
      </c>
      <c r="O99" s="17">
        <v>2.8417571161441691E-16</v>
      </c>
      <c r="P99" s="17">
        <v>2.8417571161441691E-16</v>
      </c>
      <c r="Q99" s="17">
        <v>2.8417571161441691E-16</v>
      </c>
      <c r="R99" s="17">
        <v>6.1517754638183396E-3</v>
      </c>
      <c r="S99" s="17">
        <v>7.0926708909348126E-4</v>
      </c>
      <c r="T99" s="17">
        <v>7.0926677019093515E-5</v>
      </c>
      <c r="U99" s="17">
        <v>7.092667701909352E-6</v>
      </c>
      <c r="V99" s="17">
        <v>7.0926679980012265E-7</v>
      </c>
      <c r="W99" s="17">
        <v>7.092671138177119E-8</v>
      </c>
      <c r="X99" s="23">
        <v>7.0927025445704068E-9</v>
      </c>
      <c r="Y99" s="3" t="str">
        <f t="shared" si="3"/>
        <v/>
      </c>
      <c r="Z99" s="25" t="s">
        <v>119</v>
      </c>
      <c r="AA99" s="17" t="s">
        <v>177</v>
      </c>
      <c r="AB99" s="17" t="s">
        <v>178</v>
      </c>
      <c r="AC99" s="17">
        <v>6.1517754638183396E-3</v>
      </c>
      <c r="AD99" s="17">
        <v>7.0926708909348126E-4</v>
      </c>
      <c r="AE99" s="17">
        <v>7.0926677019093515E-5</v>
      </c>
      <c r="AF99" s="17">
        <v>7.092667701909352E-6</v>
      </c>
      <c r="AG99" s="17">
        <v>7.0926679980012265E-7</v>
      </c>
      <c r="AH99" s="17">
        <v>7.092671138177119E-8</v>
      </c>
      <c r="AI99" s="23">
        <v>7.0927025445704068E-9</v>
      </c>
      <c r="AK99" s="25" t="s">
        <v>119</v>
      </c>
      <c r="AL99" s="17" t="s">
        <v>177</v>
      </c>
      <c r="AM99" s="17" t="s">
        <v>179</v>
      </c>
      <c r="AN99" s="17">
        <v>6.1009736746980544E-3</v>
      </c>
      <c r="AO99" s="17">
        <v>7.0340991220170274E-4</v>
      </c>
      <c r="AP99" s="17">
        <v>7.034095959326762E-5</v>
      </c>
      <c r="AQ99" s="17">
        <v>7.034095959326762E-6</v>
      </c>
      <c r="AR99" s="17">
        <v>7.03409625297349E-7</v>
      </c>
      <c r="AS99" s="17">
        <v>7.0340993672175895E-8</v>
      </c>
      <c r="AT99" s="23">
        <v>7.0341305142547007E-9</v>
      </c>
    </row>
    <row r="100" spans="2:46" x14ac:dyDescent="0.45">
      <c r="B100" s="25" t="s">
        <v>120</v>
      </c>
      <c r="C100" s="17">
        <v>9.0086039469278871E-16</v>
      </c>
      <c r="D100" s="17">
        <v>1.4536798679287659E-17</v>
      </c>
      <c r="E100" s="23">
        <f t="shared" si="2"/>
        <v>60.971030525197676</v>
      </c>
      <c r="G100" s="25" t="s">
        <v>120</v>
      </c>
      <c r="H100" s="17" t="s">
        <v>177</v>
      </c>
      <c r="I100" s="17" t="s">
        <v>200</v>
      </c>
      <c r="J100" s="144" t="s">
        <v>178</v>
      </c>
      <c r="K100" s="17">
        <v>8.5000621280286786E-17</v>
      </c>
      <c r="L100" s="17">
        <v>1.5570572609668493E-16</v>
      </c>
      <c r="M100" s="17">
        <v>1.5576405499615746E-16</v>
      </c>
      <c r="N100" s="17">
        <v>1.5576405499615746E-16</v>
      </c>
      <c r="O100" s="17">
        <v>1.5576405499615746E-16</v>
      </c>
      <c r="P100" s="17">
        <v>1.5576405499615746E-16</v>
      </c>
      <c r="Q100" s="17">
        <v>1.5576405499615746E-16</v>
      </c>
      <c r="R100" s="17">
        <v>2.12150457696852E-3</v>
      </c>
      <c r="S100" s="17">
        <v>3.8862204888218723E-4</v>
      </c>
      <c r="T100" s="17">
        <v>3.8876745507677291E-5</v>
      </c>
      <c r="U100" s="17">
        <v>3.8876745507677298E-6</v>
      </c>
      <c r="V100" s="17">
        <v>3.8876747130633412E-7</v>
      </c>
      <c r="W100" s="17">
        <v>3.8876764342749383E-8</v>
      </c>
      <c r="X100" s="23">
        <v>3.8876936489311228E-9</v>
      </c>
      <c r="Y100" s="3" t="str">
        <f t="shared" si="3"/>
        <v/>
      </c>
      <c r="Z100" s="25" t="s">
        <v>120</v>
      </c>
      <c r="AA100" s="17" t="s">
        <v>177</v>
      </c>
      <c r="AB100" s="17" t="s">
        <v>178</v>
      </c>
      <c r="AC100" s="17">
        <v>2.12150457696852E-3</v>
      </c>
      <c r="AD100" s="17">
        <v>3.8862204888218723E-4</v>
      </c>
      <c r="AE100" s="17">
        <v>3.8876745507677291E-5</v>
      </c>
      <c r="AF100" s="17">
        <v>3.8876745507677298E-6</v>
      </c>
      <c r="AG100" s="17">
        <v>3.8876747130633412E-7</v>
      </c>
      <c r="AH100" s="17">
        <v>3.8876764342749383E-8</v>
      </c>
      <c r="AI100" s="23">
        <v>3.8876936489311228E-9</v>
      </c>
      <c r="AK100" s="25" t="s">
        <v>120</v>
      </c>
      <c r="AL100" s="17" t="s">
        <v>177</v>
      </c>
      <c r="AM100" s="17" t="s">
        <v>179</v>
      </c>
      <c r="AN100" s="17">
        <v>2.157558455509169E-3</v>
      </c>
      <c r="AO100" s="17">
        <v>3.9522648061461244E-4</v>
      </c>
      <c r="AP100" s="17">
        <v>3.9537435791264787E-5</v>
      </c>
      <c r="AQ100" s="17">
        <v>3.9537435791264795E-6</v>
      </c>
      <c r="AR100" s="17">
        <v>3.9537437441802221E-7</v>
      </c>
      <c r="AS100" s="17">
        <v>3.9537454946429231E-8</v>
      </c>
      <c r="AT100" s="23">
        <v>3.9537630018533303E-9</v>
      </c>
    </row>
    <row r="101" spans="2:46" x14ac:dyDescent="0.45">
      <c r="B101" s="25" t="s">
        <v>121</v>
      </c>
      <c r="C101" s="17">
        <v>5.0060291080451024E-13</v>
      </c>
      <c r="D101" s="17">
        <v>6.1332227952016259E-15</v>
      </c>
      <c r="E101" s="23">
        <f t="shared" si="2"/>
        <v>80.621510830514879</v>
      </c>
      <c r="G101" s="25" t="s">
        <v>121</v>
      </c>
      <c r="H101" s="17" t="s">
        <v>177</v>
      </c>
      <c r="I101" s="17" t="s">
        <v>200</v>
      </c>
      <c r="J101" s="144" t="s">
        <v>178</v>
      </c>
      <c r="K101" s="17">
        <v>8.1630161662738626E-15</v>
      </c>
      <c r="L101" s="17">
        <v>8.0311929856708043E-14</v>
      </c>
      <c r="M101" s="17">
        <v>6.8579772627306284E-13</v>
      </c>
      <c r="N101" s="17">
        <v>2.1931118082873662E-12</v>
      </c>
      <c r="O101" s="17">
        <v>2.2528487614924485E-12</v>
      </c>
      <c r="P101" s="17">
        <v>2.2528487614924489E-12</v>
      </c>
      <c r="Q101" s="17">
        <v>2.2528487614924489E-12</v>
      </c>
      <c r="R101" s="17">
        <v>0.20373823035378633</v>
      </c>
      <c r="S101" s="17">
        <v>0.20044854812350338</v>
      </c>
      <c r="T101" s="17">
        <v>0.17116647146043618</v>
      </c>
      <c r="U101" s="17">
        <v>5.4737307424856906E-2</v>
      </c>
      <c r="V101" s="17">
        <v>5.6228268855907215E-3</v>
      </c>
      <c r="W101" s="17">
        <v>5.6228293750157788E-4</v>
      </c>
      <c r="X101" s="23">
        <v>5.6228542729403131E-5</v>
      </c>
      <c r="Y101" s="3" t="str">
        <f t="shared" si="3"/>
        <v/>
      </c>
      <c r="Z101" s="25" t="s">
        <v>121</v>
      </c>
      <c r="AA101" s="17" t="s">
        <v>177</v>
      </c>
      <c r="AB101" s="17" t="s">
        <v>178</v>
      </c>
      <c r="AC101" s="17">
        <v>0.20373823035378633</v>
      </c>
      <c r="AD101" s="17">
        <v>0.20044854812350338</v>
      </c>
      <c r="AE101" s="17">
        <v>0.17116647146043618</v>
      </c>
      <c r="AF101" s="17">
        <v>5.4737307424856906E-2</v>
      </c>
      <c r="AG101" s="17">
        <v>5.6228268855907215E-3</v>
      </c>
      <c r="AH101" s="17">
        <v>5.6228293750157788E-4</v>
      </c>
      <c r="AI101" s="23">
        <v>5.6228542729403131E-5</v>
      </c>
      <c r="AK101" s="25" t="s">
        <v>121</v>
      </c>
      <c r="AL101" s="17" t="s">
        <v>177</v>
      </c>
      <c r="AM101" s="17" t="s">
        <v>179</v>
      </c>
      <c r="AN101" s="17">
        <v>0.20363395043963531</v>
      </c>
      <c r="AO101" s="17">
        <v>0.20034595197670402</v>
      </c>
      <c r="AP101" s="17">
        <v>0.1710788628416785</v>
      </c>
      <c r="AQ101" s="17">
        <v>5.4709291074124838E-2</v>
      </c>
      <c r="AR101" s="17">
        <v>5.6199489382172847E-3</v>
      </c>
      <c r="AS101" s="17">
        <v>5.619951426368171E-4</v>
      </c>
      <c r="AT101" s="23">
        <v>5.6199763115491298E-5</v>
      </c>
    </row>
    <row r="102" spans="2:46" x14ac:dyDescent="0.45">
      <c r="B102" s="25" t="s">
        <v>122</v>
      </c>
      <c r="C102" s="17">
        <v>1.7001590277580055E-12</v>
      </c>
      <c r="D102" s="17">
        <v>2.0855427337561895E-14</v>
      </c>
      <c r="E102" s="23">
        <f t="shared" si="2"/>
        <v>80.521179127119368</v>
      </c>
      <c r="G102" s="25" t="s">
        <v>122</v>
      </c>
      <c r="H102" s="17" t="s">
        <v>177</v>
      </c>
      <c r="I102" s="17" t="s">
        <v>200</v>
      </c>
      <c r="J102" s="144" t="s">
        <v>178</v>
      </c>
      <c r="K102" s="17">
        <v>2.7773768917353606E-14</v>
      </c>
      <c r="L102" s="17">
        <v>2.7773757448985751E-13</v>
      </c>
      <c r="M102" s="17">
        <v>2.7773642589490205E-12</v>
      </c>
      <c r="N102" s="17">
        <v>2.7772494043857433E-11</v>
      </c>
      <c r="O102" s="17">
        <v>2.7761012070628708E-10</v>
      </c>
      <c r="P102" s="17">
        <v>2.7646539782891695E-9</v>
      </c>
      <c r="Q102" s="17">
        <v>2.6535777938874508E-8</v>
      </c>
      <c r="R102" s="17">
        <v>0.6931970259786423</v>
      </c>
      <c r="S102" s="17">
        <v>0.69319830397756654</v>
      </c>
      <c r="T102" s="17">
        <v>0.69319512438183151</v>
      </c>
      <c r="U102" s="17">
        <v>0.69316645812999933</v>
      </c>
      <c r="V102" s="17">
        <v>0.69287991147053685</v>
      </c>
      <c r="W102" s="17">
        <v>0.69002313278146266</v>
      </c>
      <c r="X102" s="23">
        <v>0.66230283594603356</v>
      </c>
      <c r="Y102" s="3" t="str">
        <f t="shared" si="3"/>
        <v/>
      </c>
      <c r="Z102" s="25" t="s">
        <v>122</v>
      </c>
      <c r="AA102" s="17" t="s">
        <v>177</v>
      </c>
      <c r="AB102" s="17" t="s">
        <v>178</v>
      </c>
      <c r="AC102" s="17">
        <v>0.6931970259786423</v>
      </c>
      <c r="AD102" s="17">
        <v>0.69319830397756654</v>
      </c>
      <c r="AE102" s="17">
        <v>0.69319512438183151</v>
      </c>
      <c r="AF102" s="17">
        <v>0.69316645812999933</v>
      </c>
      <c r="AG102" s="17">
        <v>0.69287991147053685</v>
      </c>
      <c r="AH102" s="17">
        <v>0.69002313278146266</v>
      </c>
      <c r="AI102" s="23">
        <v>0.66230283594603356</v>
      </c>
      <c r="AK102" s="25" t="s">
        <v>122</v>
      </c>
      <c r="AL102" s="17" t="s">
        <v>177</v>
      </c>
      <c r="AM102" s="17" t="s">
        <v>179</v>
      </c>
      <c r="AN102" s="17">
        <v>0.69288932649172552</v>
      </c>
      <c r="AO102" s="17">
        <v>0.69289060392336566</v>
      </c>
      <c r="AP102" s="17">
        <v>0.69288742573900419</v>
      </c>
      <c r="AQ102" s="17">
        <v>0.69285877221167991</v>
      </c>
      <c r="AR102" s="17">
        <v>0.69257235274586793</v>
      </c>
      <c r="AS102" s="17">
        <v>0.68971684213686868</v>
      </c>
      <c r="AT102" s="23">
        <v>0.66200884991440478</v>
      </c>
    </row>
    <row r="103" spans="2:46" x14ac:dyDescent="0.45">
      <c r="B103" s="25" t="s">
        <v>123</v>
      </c>
      <c r="C103" s="17">
        <v>1.8630844506585766E-12</v>
      </c>
      <c r="D103" s="17">
        <v>2.285417098448365E-14</v>
      </c>
      <c r="E103" s="23">
        <f t="shared" si="2"/>
        <v>80.520543970878578</v>
      </c>
      <c r="G103" s="25" t="s">
        <v>123</v>
      </c>
      <c r="H103" s="17" t="s">
        <v>177</v>
      </c>
      <c r="I103" s="17" t="s">
        <v>200</v>
      </c>
      <c r="J103" s="144" t="s">
        <v>178</v>
      </c>
      <c r="K103" s="17">
        <v>3.0438406805410422E-14</v>
      </c>
      <c r="L103" s="17">
        <v>3.0434979828737893E-13</v>
      </c>
      <c r="M103" s="17">
        <v>3.0435322526405145E-12</v>
      </c>
      <c r="N103" s="17">
        <v>3.0435315672451797E-11</v>
      </c>
      <c r="O103" s="17">
        <v>3.0435317043242469E-10</v>
      </c>
      <c r="P103" s="17">
        <v>3.0435316494926201E-9</v>
      </c>
      <c r="Q103" s="17">
        <v>3.0435309764344019E-8</v>
      </c>
      <c r="R103" s="17">
        <v>0.75970291017489466</v>
      </c>
      <c r="S103" s="17">
        <v>0.75961909142556439</v>
      </c>
      <c r="T103" s="17">
        <v>0.75962730190371575</v>
      </c>
      <c r="U103" s="17">
        <v>0.75962713083767608</v>
      </c>
      <c r="V103" s="17">
        <v>0.75962719676242618</v>
      </c>
      <c r="W103" s="17">
        <v>0.7596275193910611</v>
      </c>
      <c r="X103" s="23">
        <v>0.75963071503891277</v>
      </c>
      <c r="Y103" s="3" t="str">
        <f t="shared" si="3"/>
        <v/>
      </c>
      <c r="Z103" s="25" t="s">
        <v>123</v>
      </c>
      <c r="AA103" s="17" t="s">
        <v>177</v>
      </c>
      <c r="AB103" s="17" t="s">
        <v>178</v>
      </c>
      <c r="AC103" s="17">
        <v>0.75970291017489466</v>
      </c>
      <c r="AD103" s="17">
        <v>0.75961909142556439</v>
      </c>
      <c r="AE103" s="17">
        <v>0.75962730190371575</v>
      </c>
      <c r="AF103" s="17">
        <v>0.75962713083767608</v>
      </c>
      <c r="AG103" s="17">
        <v>0.75962719676242618</v>
      </c>
      <c r="AH103" s="17">
        <v>0.7596275193910611</v>
      </c>
      <c r="AI103" s="23">
        <v>0.75963071503891277</v>
      </c>
      <c r="AK103" s="25" t="s">
        <v>123</v>
      </c>
      <c r="AL103" s="17" t="s">
        <v>177</v>
      </c>
      <c r="AM103" s="17" t="s">
        <v>179</v>
      </c>
      <c r="AN103" s="17">
        <v>0.75936601694131667</v>
      </c>
      <c r="AO103" s="17">
        <v>0.75928223536173922</v>
      </c>
      <c r="AP103" s="17">
        <v>0.75929044219892194</v>
      </c>
      <c r="AQ103" s="17">
        <v>0.75929027120874226</v>
      </c>
      <c r="AR103" s="17">
        <v>0.75929033710425786</v>
      </c>
      <c r="AS103" s="17">
        <v>0.75929065958982156</v>
      </c>
      <c r="AT103" s="23">
        <v>0.7592938538205507</v>
      </c>
    </row>
    <row r="104" spans="2:46" x14ac:dyDescent="0.45">
      <c r="B104" s="25" t="s">
        <v>124</v>
      </c>
      <c r="C104" s="17">
        <v>8.5155996882650083E-18</v>
      </c>
      <c r="D104" s="17">
        <v>1.0499257553739555E-19</v>
      </c>
      <c r="E104" s="23">
        <f t="shared" si="2"/>
        <v>80.106684398193281</v>
      </c>
      <c r="G104" s="25" t="s">
        <v>124</v>
      </c>
      <c r="H104" s="17" t="s">
        <v>177</v>
      </c>
      <c r="I104" s="17" t="s">
        <v>200</v>
      </c>
      <c r="J104" s="144" t="s">
        <v>178</v>
      </c>
      <c r="K104" s="17">
        <v>2.9319405963813981E-17</v>
      </c>
      <c r="L104" s="17">
        <v>5.1856660001025486E-17</v>
      </c>
      <c r="M104" s="17">
        <v>5.1869169394674549E-17</v>
      </c>
      <c r="N104" s="17">
        <v>5.1869169394674549E-17</v>
      </c>
      <c r="O104" s="17">
        <v>5.1869169394674549E-17</v>
      </c>
      <c r="P104" s="17">
        <v>5.1869169394674549E-17</v>
      </c>
      <c r="Q104" s="17">
        <v>5.1869169394674549E-17</v>
      </c>
      <c r="R104" s="17">
        <v>7.31774109522363E-4</v>
      </c>
      <c r="S104" s="17">
        <v>1.2942774786119153E-4</v>
      </c>
      <c r="T104" s="17">
        <v>1.2945891131950253E-5</v>
      </c>
      <c r="U104" s="17">
        <v>1.2945891131950254E-6</v>
      </c>
      <c r="V104" s="17">
        <v>1.2945891672391923E-7</v>
      </c>
      <c r="W104" s="17">
        <v>1.2945897403997709E-8</v>
      </c>
      <c r="X104" s="23">
        <v>1.2945954728514441E-9</v>
      </c>
      <c r="Y104" s="3" t="str">
        <f t="shared" si="3"/>
        <v/>
      </c>
      <c r="Z104" s="25" t="s">
        <v>124</v>
      </c>
      <c r="AA104" s="17" t="s">
        <v>177</v>
      </c>
      <c r="AB104" s="17" t="s">
        <v>178</v>
      </c>
      <c r="AC104" s="17">
        <v>7.31774109522363E-4</v>
      </c>
      <c r="AD104" s="17">
        <v>1.2942774786119153E-4</v>
      </c>
      <c r="AE104" s="17">
        <v>1.2945891131950253E-5</v>
      </c>
      <c r="AF104" s="17">
        <v>1.2945891131950254E-6</v>
      </c>
      <c r="AG104" s="17">
        <v>1.2945891672391923E-7</v>
      </c>
      <c r="AH104" s="17">
        <v>1.2945897403997709E-8</v>
      </c>
      <c r="AI104" s="23">
        <v>1.2945954728514441E-9</v>
      </c>
      <c r="AK104" s="25" t="s">
        <v>124</v>
      </c>
      <c r="AL104" s="17" t="s">
        <v>177</v>
      </c>
      <c r="AM104" s="17" t="s">
        <v>179</v>
      </c>
      <c r="AN104" s="17">
        <v>7.3165600695263607E-4</v>
      </c>
      <c r="AO104" s="17">
        <v>1.294068592434918E-4</v>
      </c>
      <c r="AP104" s="17">
        <v>1.2943801767226644E-5</v>
      </c>
      <c r="AQ104" s="17">
        <v>1.2943801767226645E-6</v>
      </c>
      <c r="AR104" s="17">
        <v>1.2943802307581091E-7</v>
      </c>
      <c r="AS104" s="17">
        <v>1.294380803826184E-8</v>
      </c>
      <c r="AT104" s="23">
        <v>1.2943865353526847E-9</v>
      </c>
    </row>
    <row r="105" spans="2:46" x14ac:dyDescent="0.45">
      <c r="B105" s="25" t="s">
        <v>125</v>
      </c>
      <c r="C105" s="17">
        <v>8.6229923294343895E-17</v>
      </c>
      <c r="D105" s="17">
        <v>1.1372588350496195E-18</v>
      </c>
      <c r="E105" s="23">
        <f t="shared" si="2"/>
        <v>74.822601361089113</v>
      </c>
      <c r="G105" s="25" t="s">
        <v>125</v>
      </c>
      <c r="H105" s="17" t="s">
        <v>177</v>
      </c>
      <c r="I105" s="17" t="s">
        <v>200</v>
      </c>
      <c r="J105" s="144" t="s">
        <v>178</v>
      </c>
      <c r="K105" s="17">
        <v>3.9520522724968496E-16</v>
      </c>
      <c r="L105" s="17">
        <v>1.8469103662085923E-15</v>
      </c>
      <c r="M105" s="17">
        <v>2.1136190344007114E-15</v>
      </c>
      <c r="N105" s="17">
        <v>2.113619036564082E-15</v>
      </c>
      <c r="O105" s="17">
        <v>2.113619036564082E-15</v>
      </c>
      <c r="P105" s="17">
        <v>2.113619036564082E-15</v>
      </c>
      <c r="Q105" s="17">
        <v>2.113619036564082E-15</v>
      </c>
      <c r="R105" s="17">
        <v>9.8638067089815255E-3</v>
      </c>
      <c r="S105" s="17">
        <v>4.6096576446523832E-3</v>
      </c>
      <c r="T105" s="17">
        <v>5.2753267949146639E-4</v>
      </c>
      <c r="U105" s="17">
        <v>5.2753268003141646E-5</v>
      </c>
      <c r="V105" s="17">
        <v>5.275327020538975E-6</v>
      </c>
      <c r="W105" s="17">
        <v>5.2753293561135065E-7</v>
      </c>
      <c r="X105" s="23">
        <v>5.275352715305728E-8</v>
      </c>
      <c r="Y105" s="3" t="str">
        <f t="shared" si="3"/>
        <v/>
      </c>
      <c r="Z105" s="25" t="s">
        <v>125</v>
      </c>
      <c r="AA105" s="17" t="s">
        <v>177</v>
      </c>
      <c r="AB105" s="17" t="s">
        <v>178</v>
      </c>
      <c r="AC105" s="17">
        <v>9.8638067089815255E-3</v>
      </c>
      <c r="AD105" s="17">
        <v>4.6096576446523832E-3</v>
      </c>
      <c r="AE105" s="17">
        <v>5.2753267949146639E-4</v>
      </c>
      <c r="AF105" s="17">
        <v>5.2753268003141646E-5</v>
      </c>
      <c r="AG105" s="17">
        <v>5.275327020538975E-6</v>
      </c>
      <c r="AH105" s="17">
        <v>5.2753293561135065E-7</v>
      </c>
      <c r="AI105" s="23">
        <v>5.275352715305728E-8</v>
      </c>
      <c r="AK105" s="25" t="s">
        <v>125</v>
      </c>
      <c r="AL105" s="17" t="s">
        <v>177</v>
      </c>
      <c r="AM105" s="17" t="s">
        <v>179</v>
      </c>
      <c r="AN105" s="17">
        <v>9.9004068961480972E-3</v>
      </c>
      <c r="AO105" s="17">
        <v>4.6267620281369524E-3</v>
      </c>
      <c r="AP105" s="17">
        <v>5.2949011797090147E-4</v>
      </c>
      <c r="AQ105" s="17">
        <v>5.2949011851285501E-5</v>
      </c>
      <c r="AR105" s="17">
        <v>5.2949014061705172E-6</v>
      </c>
      <c r="AS105" s="17">
        <v>5.2949037504113223E-7</v>
      </c>
      <c r="AT105" s="23">
        <v>5.2949271962790875E-8</v>
      </c>
    </row>
    <row r="106" spans="2:46" x14ac:dyDescent="0.45">
      <c r="B106" s="25" t="s">
        <v>126</v>
      </c>
      <c r="C106" s="17">
        <v>2.1287490158080367E-12</v>
      </c>
      <c r="D106" s="17">
        <v>2.6328337313489287E-14</v>
      </c>
      <c r="E106" s="23">
        <f t="shared" si="2"/>
        <v>79.853910008110361</v>
      </c>
      <c r="G106" s="25" t="s">
        <v>126</v>
      </c>
      <c r="H106" s="17" t="s">
        <v>177</v>
      </c>
      <c r="I106" s="17" t="s">
        <v>200</v>
      </c>
      <c r="J106" s="144" t="s">
        <v>178</v>
      </c>
      <c r="K106" s="17">
        <v>2.7921967097968433E-13</v>
      </c>
      <c r="L106" s="17">
        <v>2.7909280621798599E-12</v>
      </c>
      <c r="M106" s="17">
        <v>2.7782837673908988E-11</v>
      </c>
      <c r="N106" s="17">
        <v>2.65595461125341E-10</v>
      </c>
      <c r="O106" s="17">
        <v>1.7577379443531318E-9</v>
      </c>
      <c r="P106" s="17">
        <v>2.764577237734493E-9</v>
      </c>
      <c r="Q106" s="17">
        <v>2.7646908100033033E-9</v>
      </c>
      <c r="R106" s="17">
        <v>6.9689585916053192</v>
      </c>
      <c r="S106" s="17">
        <v>6.9658079313900174</v>
      </c>
      <c r="T106" s="17">
        <v>6.9342462210316356</v>
      </c>
      <c r="U106" s="17">
        <v>6.6289280607254346</v>
      </c>
      <c r="V106" s="17">
        <v>4.3870926181410628</v>
      </c>
      <c r="W106" s="17">
        <v>0.69000397929666313</v>
      </c>
      <c r="X106" s="23">
        <v>6.9003538098524927E-2</v>
      </c>
      <c r="Y106" s="3" t="str">
        <f t="shared" si="3"/>
        <v/>
      </c>
      <c r="Z106" s="25" t="s">
        <v>126</v>
      </c>
      <c r="AA106" s="17" t="s">
        <v>177</v>
      </c>
      <c r="AB106" s="17" t="s">
        <v>178</v>
      </c>
      <c r="AC106" s="17">
        <v>6.9689585916053192</v>
      </c>
      <c r="AD106" s="17">
        <v>6.9658079313900174</v>
      </c>
      <c r="AE106" s="17">
        <v>6.9342462210316356</v>
      </c>
      <c r="AF106" s="17">
        <v>6.6289280607254346</v>
      </c>
      <c r="AG106" s="17">
        <v>4.3870926181410628</v>
      </c>
      <c r="AH106" s="17">
        <v>0.69000397929666313</v>
      </c>
      <c r="AI106" s="23">
        <v>6.9003538098524927E-2</v>
      </c>
      <c r="AK106" s="25" t="s">
        <v>126</v>
      </c>
      <c r="AL106" s="17" t="s">
        <v>177</v>
      </c>
      <c r="AM106" s="17" t="s">
        <v>179</v>
      </c>
      <c r="AN106" s="17">
        <v>6.9690443384875937</v>
      </c>
      <c r="AO106" s="17">
        <v>6.9658936395061986</v>
      </c>
      <c r="AP106" s="17">
        <v>6.9343315408088397</v>
      </c>
      <c r="AQ106" s="17">
        <v>6.6290096238322551</v>
      </c>
      <c r="AR106" s="17">
        <v>4.3871465974421762</v>
      </c>
      <c r="AS106" s="17">
        <v>0.69001246918639392</v>
      </c>
      <c r="AT106" s="23">
        <v>6.9004387126135006E-2</v>
      </c>
    </row>
    <row r="107" spans="2:46" x14ac:dyDescent="0.45">
      <c r="B107" s="25" t="s">
        <v>127</v>
      </c>
      <c r="C107" s="17">
        <v>3.1797958177578302E-13</v>
      </c>
      <c r="D107" s="17">
        <v>3.9328318650046386E-15</v>
      </c>
      <c r="E107" s="23">
        <f t="shared" si="2"/>
        <v>79.852574605400278</v>
      </c>
      <c r="G107" s="25" t="s">
        <v>127</v>
      </c>
      <c r="H107" s="17" t="s">
        <v>177</v>
      </c>
      <c r="I107" s="17" t="s">
        <v>200</v>
      </c>
      <c r="J107" s="144" t="s">
        <v>178</v>
      </c>
      <c r="K107" s="17">
        <v>4.1710241990016417E-14</v>
      </c>
      <c r="L107" s="17">
        <v>4.1710236768087483E-13</v>
      </c>
      <c r="M107" s="17">
        <v>4.1710183832835474E-12</v>
      </c>
      <c r="N107" s="17">
        <v>4.1709654535326359E-11</v>
      </c>
      <c r="O107" s="17">
        <v>4.1704362052755034E-10</v>
      </c>
      <c r="P107" s="17">
        <v>4.1651486445860125E-9</v>
      </c>
      <c r="Q107" s="17">
        <v>4.1127617742906204E-8</v>
      </c>
      <c r="R107" s="17">
        <v>1.0410332060573595</v>
      </c>
      <c r="S107" s="17">
        <v>1.0410354248699918</v>
      </c>
      <c r="T107" s="17">
        <v>1.0410336338429189</v>
      </c>
      <c r="U107" s="17">
        <v>1.0410204232440037</v>
      </c>
      <c r="V107" s="17">
        <v>1.0408883730006502</v>
      </c>
      <c r="W107" s="17">
        <v>1.0395691246744123</v>
      </c>
      <c r="X107" s="23">
        <v>1.0264985609080848</v>
      </c>
      <c r="Y107" s="3" t="str">
        <f t="shared" si="3"/>
        <v/>
      </c>
      <c r="Z107" s="25" t="s">
        <v>127</v>
      </c>
      <c r="AA107" s="17" t="s">
        <v>177</v>
      </c>
      <c r="AB107" s="17" t="s">
        <v>178</v>
      </c>
      <c r="AC107" s="17">
        <v>1.0410332060573595</v>
      </c>
      <c r="AD107" s="17">
        <v>1.0410354248699918</v>
      </c>
      <c r="AE107" s="17">
        <v>1.0410336338429189</v>
      </c>
      <c r="AF107" s="17">
        <v>1.0410204232440037</v>
      </c>
      <c r="AG107" s="17">
        <v>1.0408883730006502</v>
      </c>
      <c r="AH107" s="17">
        <v>1.0395691246744123</v>
      </c>
      <c r="AI107" s="23">
        <v>1.0264985609080848</v>
      </c>
      <c r="AK107" s="25" t="s">
        <v>127</v>
      </c>
      <c r="AL107" s="17" t="s">
        <v>177</v>
      </c>
      <c r="AM107" s="17" t="s">
        <v>179</v>
      </c>
      <c r="AN107" s="17">
        <v>1.041046973341776</v>
      </c>
      <c r="AO107" s="17">
        <v>1.0410491921837506</v>
      </c>
      <c r="AP107" s="17">
        <v>1.0410474011329922</v>
      </c>
      <c r="AQ107" s="17">
        <v>1.0410341903593718</v>
      </c>
      <c r="AR107" s="17">
        <v>1.0409021383697021</v>
      </c>
      <c r="AS107" s="17">
        <v>1.0395828725968861</v>
      </c>
      <c r="AT107" s="23">
        <v>1.0265121359771205</v>
      </c>
    </row>
    <row r="108" spans="2:46" x14ac:dyDescent="0.45">
      <c r="B108" s="25" t="s">
        <v>128</v>
      </c>
      <c r="C108" s="17">
        <v>3.0544559318722891E-13</v>
      </c>
      <c r="D108" s="17">
        <v>3.7769127119234823E-15</v>
      </c>
      <c r="E108" s="23">
        <f t="shared" si="2"/>
        <v>79.871763920557626</v>
      </c>
      <c r="G108" s="25" t="s">
        <v>128</v>
      </c>
      <c r="H108" s="17" t="s">
        <v>177</v>
      </c>
      <c r="I108" s="17" t="s">
        <v>200</v>
      </c>
      <c r="J108" s="144" t="s">
        <v>178</v>
      </c>
      <c r="K108" s="17">
        <v>4.0066197453953488E-14</v>
      </c>
      <c r="L108" s="17">
        <v>4.0066107042703573E-13</v>
      </c>
      <c r="M108" s="17">
        <v>4.0066125124953559E-12</v>
      </c>
      <c r="N108" s="17">
        <v>4.0066125124953557E-11</v>
      </c>
      <c r="O108" s="17">
        <v>4.0066123452345438E-10</v>
      </c>
      <c r="P108" s="17">
        <v>4.0066105713658203E-9</v>
      </c>
      <c r="Q108" s="17">
        <v>4.0065928301470725E-8</v>
      </c>
      <c r="R108" s="17">
        <v>1</v>
      </c>
      <c r="S108" s="17">
        <v>1</v>
      </c>
      <c r="T108" s="17">
        <v>1</v>
      </c>
      <c r="U108" s="17">
        <v>1</v>
      </c>
      <c r="V108" s="17">
        <v>1</v>
      </c>
      <c r="W108" s="17">
        <v>1</v>
      </c>
      <c r="X108" s="23">
        <v>1</v>
      </c>
      <c r="Y108" s="3" t="str">
        <f t="shared" si="3"/>
        <v/>
      </c>
      <c r="Z108" s="25" t="s">
        <v>128</v>
      </c>
      <c r="AA108" s="17" t="s">
        <v>177</v>
      </c>
      <c r="AB108" s="17" t="s">
        <v>178</v>
      </c>
      <c r="AC108" s="17">
        <v>1</v>
      </c>
      <c r="AD108" s="17">
        <v>1</v>
      </c>
      <c r="AE108" s="17">
        <v>1</v>
      </c>
      <c r="AF108" s="17">
        <v>1</v>
      </c>
      <c r="AG108" s="17">
        <v>1</v>
      </c>
      <c r="AH108" s="17">
        <v>1</v>
      </c>
      <c r="AI108" s="23">
        <v>1</v>
      </c>
      <c r="AK108" s="25" t="s">
        <v>128</v>
      </c>
      <c r="AL108" s="17" t="s">
        <v>177</v>
      </c>
      <c r="AM108" s="17" t="s">
        <v>179</v>
      </c>
      <c r="AN108" s="17">
        <v>1</v>
      </c>
      <c r="AO108" s="17">
        <v>1</v>
      </c>
      <c r="AP108" s="17">
        <v>1</v>
      </c>
      <c r="AQ108" s="17">
        <v>1</v>
      </c>
      <c r="AR108" s="17">
        <v>1</v>
      </c>
      <c r="AS108" s="17">
        <v>1</v>
      </c>
      <c r="AT108" s="23">
        <v>1</v>
      </c>
    </row>
    <row r="109" spans="2:46" x14ac:dyDescent="0.45">
      <c r="B109" s="25" t="s">
        <v>129</v>
      </c>
      <c r="C109" s="17">
        <v>2.9198922337082765E-13</v>
      </c>
      <c r="D109" s="17">
        <v>3.6113772745832641E-15</v>
      </c>
      <c r="E109" s="23">
        <f t="shared" si="2"/>
        <v>79.852594777576044</v>
      </c>
      <c r="G109" s="25" t="s">
        <v>129</v>
      </c>
      <c r="H109" s="17" t="s">
        <v>177</v>
      </c>
      <c r="I109" s="17" t="s">
        <v>200</v>
      </c>
      <c r="J109" s="144" t="s">
        <v>178</v>
      </c>
      <c r="K109" s="17">
        <v>3.8300581190864765E-14</v>
      </c>
      <c r="L109" s="17">
        <v>3.8301129870489299E-13</v>
      </c>
      <c r="M109" s="17">
        <v>3.8301020134564388E-12</v>
      </c>
      <c r="N109" s="17">
        <v>3.8301017391166272E-11</v>
      </c>
      <c r="O109" s="17">
        <v>3.8301016568146832E-10</v>
      </c>
      <c r="P109" s="17">
        <v>3.8301013989352592E-9</v>
      </c>
      <c r="Q109" s="17">
        <v>3.8300987282371866E-8</v>
      </c>
      <c r="R109" s="17">
        <v>0.95593252229344006</v>
      </c>
      <c r="S109" s="17">
        <v>0.9559483737630633</v>
      </c>
      <c r="T109" s="17">
        <v>0.95594520346341538</v>
      </c>
      <c r="U109" s="17">
        <v>0.95594513499165512</v>
      </c>
      <c r="V109" s="17">
        <v>0.95594515435719607</v>
      </c>
      <c r="W109" s="17">
        <v>0.95594551322456311</v>
      </c>
      <c r="X109" s="23">
        <v>0.95594907958156372</v>
      </c>
      <c r="Y109" s="3">
        <f t="shared" si="3"/>
        <v>1.6557288123664193E-5</v>
      </c>
      <c r="Z109" s="25" t="s">
        <v>129</v>
      </c>
      <c r="AA109" s="17" t="s">
        <v>177</v>
      </c>
      <c r="AB109" s="17" t="s">
        <v>178</v>
      </c>
      <c r="AC109" s="17">
        <v>0.95593252229344006</v>
      </c>
      <c r="AD109" s="17">
        <v>0.9559483737630633</v>
      </c>
      <c r="AE109" s="17">
        <v>0.95594520346341538</v>
      </c>
      <c r="AF109" s="17">
        <v>0.95594513499165512</v>
      </c>
      <c r="AG109" s="17">
        <v>0.95594515435719607</v>
      </c>
      <c r="AH109" s="17">
        <v>0.95594551322456311</v>
      </c>
      <c r="AI109" s="23">
        <v>0.95594907958156372</v>
      </c>
      <c r="AK109" s="25" t="s">
        <v>129</v>
      </c>
      <c r="AL109" s="17" t="s">
        <v>177</v>
      </c>
      <c r="AM109" s="17" t="s">
        <v>179</v>
      </c>
      <c r="AN109" s="17">
        <v>0.95594515085984044</v>
      </c>
      <c r="AO109" s="17">
        <v>0.95596100253887306</v>
      </c>
      <c r="AP109" s="17">
        <v>0.95595783219734309</v>
      </c>
      <c r="AQ109" s="17">
        <v>0.95595776372467833</v>
      </c>
      <c r="AR109" s="17">
        <v>0.95595778309047519</v>
      </c>
      <c r="AS109" s="17">
        <v>0.955958141962583</v>
      </c>
      <c r="AT109" s="23">
        <v>0.9559617083666978</v>
      </c>
    </row>
    <row r="110" spans="2:46" x14ac:dyDescent="0.45">
      <c r="B110" s="25" t="s">
        <v>130</v>
      </c>
      <c r="C110" s="17">
        <v>1.5062805961315326E-16</v>
      </c>
      <c r="D110" s="17">
        <v>1.5855709532529715E-18</v>
      </c>
      <c r="E110" s="23">
        <f t="shared" si="2"/>
        <v>93.999255192032493</v>
      </c>
      <c r="G110" s="25" t="s">
        <v>130</v>
      </c>
      <c r="H110" s="17" t="s">
        <v>177</v>
      </c>
      <c r="I110" s="17" t="s">
        <v>200</v>
      </c>
      <c r="J110" s="144" t="s">
        <v>178</v>
      </c>
      <c r="K110" s="17">
        <v>2.2491841571794527E-16</v>
      </c>
      <c r="L110" s="17">
        <v>4.2193421668426203E-16</v>
      </c>
      <c r="M110" s="17">
        <v>4.2214337684773265E-16</v>
      </c>
      <c r="N110" s="17">
        <v>4.2214337684773265E-16</v>
      </c>
      <c r="O110" s="17">
        <v>4.2214337684773265E-16</v>
      </c>
      <c r="P110" s="17">
        <v>4.2214337684773265E-16</v>
      </c>
      <c r="Q110" s="17">
        <v>4.2214337684773265E-16</v>
      </c>
      <c r="R110" s="17">
        <v>5.6136701262063911E-3</v>
      </c>
      <c r="S110" s="17">
        <v>1.053095116614531E-3</v>
      </c>
      <c r="T110" s="17">
        <v>1.0536166787559344E-4</v>
      </c>
      <c r="U110" s="17">
        <v>1.0536166787559345E-5</v>
      </c>
      <c r="V110" s="17">
        <v>1.0536167227404195E-6</v>
      </c>
      <c r="W110" s="17">
        <v>1.0536171892139432E-7</v>
      </c>
      <c r="X110" s="23">
        <v>1.0536218546376143E-8</v>
      </c>
      <c r="Y110" s="3" t="str">
        <f t="shared" si="3"/>
        <v/>
      </c>
      <c r="Z110" s="25" t="s">
        <v>130</v>
      </c>
      <c r="AA110" s="17" t="s">
        <v>177</v>
      </c>
      <c r="AB110" s="17" t="s">
        <v>178</v>
      </c>
      <c r="AC110" s="17">
        <v>5.6136701262063911E-3</v>
      </c>
      <c r="AD110" s="17">
        <v>1.053095116614531E-3</v>
      </c>
      <c r="AE110" s="17">
        <v>1.0536166787559344E-4</v>
      </c>
      <c r="AF110" s="17">
        <v>1.0536166787559345E-5</v>
      </c>
      <c r="AG110" s="17">
        <v>1.0536167227404195E-6</v>
      </c>
      <c r="AH110" s="17">
        <v>1.0536171892139432E-7</v>
      </c>
      <c r="AI110" s="23">
        <v>1.0536218546376143E-8</v>
      </c>
      <c r="AK110" s="25" t="s">
        <v>130</v>
      </c>
      <c r="AL110" s="17" t="s">
        <v>177</v>
      </c>
      <c r="AM110" s="17" t="s">
        <v>179</v>
      </c>
      <c r="AN110" s="17">
        <v>5.5671533277767624E-3</v>
      </c>
      <c r="AO110" s="17">
        <v>1.0443688088398542E-3</v>
      </c>
      <c r="AP110" s="17">
        <v>1.0448860491382469E-4</v>
      </c>
      <c r="AQ110" s="17">
        <v>1.0448860491382469E-5</v>
      </c>
      <c r="AR110" s="17">
        <v>1.0448860927582617E-6</v>
      </c>
      <c r="AS110" s="17">
        <v>1.0448865553664251E-7</v>
      </c>
      <c r="AT110" s="23">
        <v>1.0448911821307936E-8</v>
      </c>
    </row>
    <row r="111" spans="2:46" x14ac:dyDescent="0.45">
      <c r="B111" s="25" t="s">
        <v>131</v>
      </c>
      <c r="C111" s="17">
        <v>1.5267822853542066E-16</v>
      </c>
      <c r="D111" s="17">
        <v>1.6380052587018214E-18</v>
      </c>
      <c r="E111" s="23">
        <f t="shared" si="2"/>
        <v>92.20985248632455</v>
      </c>
      <c r="G111" s="25" t="s">
        <v>131</v>
      </c>
      <c r="H111" s="17" t="s">
        <v>177</v>
      </c>
      <c r="I111" s="17" t="s">
        <v>200</v>
      </c>
      <c r="J111" s="144" t="s">
        <v>178</v>
      </c>
      <c r="K111" s="17">
        <v>2.1046803553814649E-16</v>
      </c>
      <c r="L111" s="17">
        <v>3.4382099229886443E-16</v>
      </c>
      <c r="M111" s="17">
        <v>3.4384751374155866E-16</v>
      </c>
      <c r="N111" s="17">
        <v>3.4384751374155866E-16</v>
      </c>
      <c r="O111" s="17">
        <v>3.4384751374155866E-16</v>
      </c>
      <c r="P111" s="17">
        <v>3.4384751374155866E-16</v>
      </c>
      <c r="Q111" s="17">
        <v>3.4384751374155866E-16</v>
      </c>
      <c r="R111" s="17">
        <v>5.2530074954087961E-3</v>
      </c>
      <c r="S111" s="17">
        <v>8.5813426278827246E-4</v>
      </c>
      <c r="T111" s="17">
        <v>8.5820006968282344E-5</v>
      </c>
      <c r="U111" s="17">
        <v>8.582000696828234E-6</v>
      </c>
      <c r="V111" s="17">
        <v>8.5820010550940906E-7</v>
      </c>
      <c r="W111" s="17">
        <v>8.5820048546505948E-8</v>
      </c>
      <c r="X111" s="23">
        <v>8.5820428558231314E-9</v>
      </c>
      <c r="Y111" s="3" t="str">
        <f t="shared" si="3"/>
        <v/>
      </c>
      <c r="Z111" s="25" t="s">
        <v>131</v>
      </c>
      <c r="AA111" s="17" t="s">
        <v>177</v>
      </c>
      <c r="AB111" s="17" t="s">
        <v>178</v>
      </c>
      <c r="AC111" s="17">
        <v>5.2530074954087961E-3</v>
      </c>
      <c r="AD111" s="17">
        <v>8.5813426278827246E-4</v>
      </c>
      <c r="AE111" s="17">
        <v>8.5820006968282344E-5</v>
      </c>
      <c r="AF111" s="17">
        <v>8.582000696828234E-6</v>
      </c>
      <c r="AG111" s="17">
        <v>8.5820010550940906E-7</v>
      </c>
      <c r="AH111" s="17">
        <v>8.5820048546505948E-8</v>
      </c>
      <c r="AI111" s="23">
        <v>8.5820428558231314E-9</v>
      </c>
      <c r="AK111" s="25" t="s">
        <v>131</v>
      </c>
      <c r="AL111" s="17" t="s">
        <v>177</v>
      </c>
      <c r="AM111" s="17" t="s">
        <v>179</v>
      </c>
      <c r="AN111" s="17">
        <v>5.2142628078143856E-3</v>
      </c>
      <c r="AO111" s="17">
        <v>8.5180490880298865E-4</v>
      </c>
      <c r="AP111" s="17">
        <v>8.5187023032462259E-5</v>
      </c>
      <c r="AQ111" s="17">
        <v>8.5187023032462272E-6</v>
      </c>
      <c r="AR111" s="17">
        <v>8.5187026588696174E-7</v>
      </c>
      <c r="AS111" s="17">
        <v>8.5187064304016722E-8</v>
      </c>
      <c r="AT111" s="23">
        <v>8.5187441512883805E-9</v>
      </c>
    </row>
    <row r="112" spans="2:46" x14ac:dyDescent="0.45">
      <c r="B112" s="25" t="s">
        <v>132</v>
      </c>
      <c r="C112" s="17">
        <v>1.5388250174356604E-15</v>
      </c>
      <c r="D112" s="17">
        <v>1.8884904174186828E-17</v>
      </c>
      <c r="E112" s="23">
        <f t="shared" si="2"/>
        <v>80.484396385713794</v>
      </c>
      <c r="G112" s="25" t="s">
        <v>132</v>
      </c>
      <c r="H112" s="17" t="s">
        <v>177</v>
      </c>
      <c r="I112" s="17" t="s">
        <v>200</v>
      </c>
      <c r="J112" s="144" t="s">
        <v>178</v>
      </c>
      <c r="K112" s="17">
        <v>3.2120404270598661E-15</v>
      </c>
      <c r="L112" s="17">
        <v>2.6649693748436114E-14</v>
      </c>
      <c r="M112" s="17">
        <v>7.4959973777687822E-14</v>
      </c>
      <c r="N112" s="17">
        <v>7.5970370862839864E-14</v>
      </c>
      <c r="O112" s="17">
        <v>7.5970370862839864E-14</v>
      </c>
      <c r="P112" s="17">
        <v>7.5970370862839864E-14</v>
      </c>
      <c r="Q112" s="17">
        <v>7.5970370862839864E-14</v>
      </c>
      <c r="R112" s="17">
        <v>8.0168337181269533E-2</v>
      </c>
      <c r="S112" s="17">
        <v>6.6514307766492337E-2</v>
      </c>
      <c r="T112" s="17">
        <v>1.8709064962960955E-2</v>
      </c>
      <c r="U112" s="17">
        <v>1.896124734446177E-3</v>
      </c>
      <c r="V112" s="17">
        <v>1.8961248136021661E-4</v>
      </c>
      <c r="W112" s="17">
        <v>1.8961256530839282E-5</v>
      </c>
      <c r="X112" s="23">
        <v>1.8961340491404805E-6</v>
      </c>
      <c r="Y112" s="3" t="str">
        <f t="shared" si="3"/>
        <v/>
      </c>
      <c r="Z112" s="25" t="s">
        <v>132</v>
      </c>
      <c r="AA112" s="17" t="s">
        <v>177</v>
      </c>
      <c r="AB112" s="17" t="s">
        <v>178</v>
      </c>
      <c r="AC112" s="17">
        <v>8.0168337181269533E-2</v>
      </c>
      <c r="AD112" s="17">
        <v>6.6514307766492337E-2</v>
      </c>
      <c r="AE112" s="17">
        <v>1.8709064962960955E-2</v>
      </c>
      <c r="AF112" s="17">
        <v>1.896124734446177E-3</v>
      </c>
      <c r="AG112" s="17">
        <v>1.8961248136021661E-4</v>
      </c>
      <c r="AH112" s="17">
        <v>1.8961256530839282E-5</v>
      </c>
      <c r="AI112" s="23">
        <v>1.8961340491404805E-6</v>
      </c>
      <c r="AK112" s="25" t="s">
        <v>132</v>
      </c>
      <c r="AL112" s="17" t="s">
        <v>177</v>
      </c>
      <c r="AM112" s="17" t="s">
        <v>179</v>
      </c>
      <c r="AN112" s="17">
        <v>8.0134752091706077E-2</v>
      </c>
      <c r="AO112" s="17">
        <v>6.648644278809647E-2</v>
      </c>
      <c r="AP112" s="17">
        <v>1.8701227135153594E-2</v>
      </c>
      <c r="AQ112" s="17">
        <v>1.8953303869360639E-3</v>
      </c>
      <c r="AR112" s="17">
        <v>1.8953304660588921E-4</v>
      </c>
      <c r="AS112" s="17">
        <v>1.8953313051889678E-5</v>
      </c>
      <c r="AT112" s="23">
        <v>1.8953396977281428E-6</v>
      </c>
    </row>
    <row r="113" spans="2:46" x14ac:dyDescent="0.45">
      <c r="B113" s="25" t="s">
        <v>133</v>
      </c>
      <c r="C113" s="17">
        <v>1.0662388145122159E-13</v>
      </c>
      <c r="D113" s="17">
        <v>1.2550074097706879E-15</v>
      </c>
      <c r="E113" s="23">
        <f t="shared" si="2"/>
        <v>83.95876647509489</v>
      </c>
      <c r="G113" s="25" t="s">
        <v>133</v>
      </c>
      <c r="H113" s="17" t="s">
        <v>177</v>
      </c>
      <c r="I113" s="17" t="s">
        <v>200</v>
      </c>
      <c r="J113" s="144" t="s">
        <v>178</v>
      </c>
      <c r="K113" s="17">
        <v>2.3882412509445025E-14</v>
      </c>
      <c r="L113" s="17">
        <v>2.280063597407584E-13</v>
      </c>
      <c r="M113" s="17">
        <v>1.4924514124090759E-12</v>
      </c>
      <c r="N113" s="17">
        <v>2.3082774737712665E-12</v>
      </c>
      <c r="O113" s="17">
        <v>2.3083477225241097E-12</v>
      </c>
      <c r="P113" s="17">
        <v>2.3083477225241097E-12</v>
      </c>
      <c r="Q113" s="17">
        <v>2.3083477225241097E-12</v>
      </c>
      <c r="R113" s="17">
        <v>0.5960738484577216</v>
      </c>
      <c r="S113" s="17">
        <v>0.5690754020542671</v>
      </c>
      <c r="T113" s="17">
        <v>0.37249706772356761</v>
      </c>
      <c r="U113" s="17">
        <v>5.7611697327168025E-2</v>
      </c>
      <c r="V113" s="17">
        <v>5.7613453052668137E-3</v>
      </c>
      <c r="W113" s="17">
        <v>5.7613478560188927E-4</v>
      </c>
      <c r="X113" s="23">
        <v>5.7613733673041488E-5</v>
      </c>
      <c r="Y113" s="3" t="str">
        <f t="shared" si="3"/>
        <v/>
      </c>
      <c r="Z113" s="25" t="s">
        <v>133</v>
      </c>
      <c r="AA113" s="17" t="s">
        <v>177</v>
      </c>
      <c r="AB113" s="17" t="s">
        <v>178</v>
      </c>
      <c r="AC113" s="17">
        <v>0.5960738484577216</v>
      </c>
      <c r="AD113" s="17">
        <v>0.5690754020542671</v>
      </c>
      <c r="AE113" s="17">
        <v>0.37249706772356761</v>
      </c>
      <c r="AF113" s="17">
        <v>5.7611697327168025E-2</v>
      </c>
      <c r="AG113" s="17">
        <v>5.7613453052668137E-3</v>
      </c>
      <c r="AH113" s="17">
        <v>5.7613478560188927E-4</v>
      </c>
      <c r="AI113" s="23">
        <v>5.7613733673041488E-5</v>
      </c>
      <c r="AK113" s="25" t="s">
        <v>133</v>
      </c>
      <c r="AL113" s="17" t="s">
        <v>177</v>
      </c>
      <c r="AM113" s="17" t="s">
        <v>179</v>
      </c>
      <c r="AN113" s="17">
        <v>0.59447607626094534</v>
      </c>
      <c r="AO113" s="17">
        <v>0.5675499990230416</v>
      </c>
      <c r="AP113" s="17">
        <v>0.37149859167948462</v>
      </c>
      <c r="AQ113" s="17">
        <v>5.7457269535315367E-2</v>
      </c>
      <c r="AR113" s="17">
        <v>5.7459020554604338E-3</v>
      </c>
      <c r="AS113" s="17">
        <v>5.7459045993752355E-4</v>
      </c>
      <c r="AT113" s="23">
        <v>5.7459300422776527E-5</v>
      </c>
    </row>
    <row r="114" spans="2:46" x14ac:dyDescent="0.45">
      <c r="B114" s="25" t="s">
        <v>134</v>
      </c>
      <c r="C114" s="17">
        <v>2.6560679028847974E-15</v>
      </c>
      <c r="D114" s="17">
        <v>2.9190621426386949E-17</v>
      </c>
      <c r="E114" s="23">
        <f t="shared" si="2"/>
        <v>89.990454231434654</v>
      </c>
      <c r="G114" s="25" t="s">
        <v>134</v>
      </c>
      <c r="H114" s="17" t="s">
        <v>177</v>
      </c>
      <c r="I114" s="17" t="s">
        <v>200</v>
      </c>
      <c r="J114" s="144" t="s">
        <v>178</v>
      </c>
      <c r="K114" s="17">
        <v>7.1404336297921412E-16</v>
      </c>
      <c r="L114" s="17">
        <v>6.0161715822754509E-15</v>
      </c>
      <c r="M114" s="17">
        <v>1.8081431424077254E-14</v>
      </c>
      <c r="N114" s="17">
        <v>1.8436419177139091E-14</v>
      </c>
      <c r="O114" s="17">
        <v>1.8436419177139091E-14</v>
      </c>
      <c r="P114" s="17">
        <v>1.8436419177139091E-14</v>
      </c>
      <c r="Q114" s="17">
        <v>1.8436419177139091E-14</v>
      </c>
      <c r="R114" s="17">
        <v>1.7821590476606527E-2</v>
      </c>
      <c r="S114" s="17">
        <v>1.5015613011424463E-2</v>
      </c>
      <c r="T114" s="17">
        <v>4.5128974583109787E-3</v>
      </c>
      <c r="U114" s="17">
        <v>4.6014979286471396E-4</v>
      </c>
      <c r="V114" s="17">
        <v>4.6014981207421598E-5</v>
      </c>
      <c r="W114" s="17">
        <v>4.6015001579887182E-6</v>
      </c>
      <c r="X114" s="23">
        <v>4.6015205334609293E-7</v>
      </c>
      <c r="Y114" s="3" t="str">
        <f t="shared" si="3"/>
        <v/>
      </c>
      <c r="Z114" s="25" t="s">
        <v>134</v>
      </c>
      <c r="AA114" s="17" t="s">
        <v>177</v>
      </c>
      <c r="AB114" s="17" t="s">
        <v>178</v>
      </c>
      <c r="AC114" s="17">
        <v>1.7821590476606527E-2</v>
      </c>
      <c r="AD114" s="17">
        <v>1.5015613011424463E-2</v>
      </c>
      <c r="AE114" s="17">
        <v>4.5128974583109787E-3</v>
      </c>
      <c r="AF114" s="17">
        <v>4.6014979286471396E-4</v>
      </c>
      <c r="AG114" s="17">
        <v>4.6014981207421598E-5</v>
      </c>
      <c r="AH114" s="17">
        <v>4.6015001579887182E-6</v>
      </c>
      <c r="AI114" s="23">
        <v>4.6015205334609293E-7</v>
      </c>
      <c r="AK114" s="25" t="s">
        <v>134</v>
      </c>
      <c r="AL114" s="17" t="s">
        <v>177</v>
      </c>
      <c r="AM114" s="17" t="s">
        <v>179</v>
      </c>
      <c r="AN114" s="17">
        <v>1.7711158966457786E-2</v>
      </c>
      <c r="AO114" s="17">
        <v>1.4922568744537212E-2</v>
      </c>
      <c r="AP114" s="17">
        <v>4.4849332829405546E-3</v>
      </c>
      <c r="AQ114" s="17">
        <v>4.5729847403391816E-4</v>
      </c>
      <c r="AR114" s="17">
        <v>4.5729849312438848E-5</v>
      </c>
      <c r="AS114" s="17">
        <v>4.5729869558666412E-6</v>
      </c>
      <c r="AT114" s="23">
        <v>4.57300720508221E-7</v>
      </c>
    </row>
    <row r="115" spans="2:46" x14ac:dyDescent="0.45">
      <c r="B115" s="25" t="s">
        <v>182</v>
      </c>
      <c r="C115" s="17">
        <v>1.6830962346345347E-14</v>
      </c>
      <c r="D115" s="17">
        <v>1.9738653302867776E-16</v>
      </c>
      <c r="E115" s="23">
        <f t="shared" si="2"/>
        <v>84.269050973705603</v>
      </c>
      <c r="G115" s="25" t="s">
        <v>182</v>
      </c>
      <c r="H115" s="17" t="s">
        <v>177</v>
      </c>
      <c r="I115" s="17" t="s">
        <v>200</v>
      </c>
      <c r="J115" s="144" t="s">
        <v>178</v>
      </c>
      <c r="K115" s="17">
        <v>2.060207929338998E-15</v>
      </c>
      <c r="L115" s="17">
        <v>2.0602079094061846E-14</v>
      </c>
      <c r="M115" s="17">
        <v>2.0602074853355846E-13</v>
      </c>
      <c r="N115" s="17">
        <v>2.060203230028798E-12</v>
      </c>
      <c r="O115" s="17">
        <v>2.0601606771552773E-11</v>
      </c>
      <c r="P115" s="17">
        <v>2.0597352128110306E-10</v>
      </c>
      <c r="Q115" s="17">
        <v>2.0554870067583809E-9</v>
      </c>
      <c r="R115" s="17">
        <v>5.1420101238873847E-2</v>
      </c>
      <c r="S115" s="17">
        <v>5.1420216773502794E-2</v>
      </c>
      <c r="T115" s="17">
        <v>5.1420182982767855E-2</v>
      </c>
      <c r="U115" s="17">
        <v>5.1420076775672126E-2</v>
      </c>
      <c r="V115" s="17">
        <v>5.1419016856113567E-2</v>
      </c>
      <c r="W115" s="17">
        <v>5.1408420562043394E-2</v>
      </c>
      <c r="X115" s="23">
        <v>5.1302617807633046E-2</v>
      </c>
      <c r="Y115" s="3" t="str">
        <f t="shared" si="3"/>
        <v/>
      </c>
      <c r="Z115" s="25" t="s">
        <v>182</v>
      </c>
      <c r="AA115" s="17" t="s">
        <v>177</v>
      </c>
      <c r="AB115" s="17" t="s">
        <v>178</v>
      </c>
      <c r="AC115" s="17">
        <v>5.1420101238873847E-2</v>
      </c>
      <c r="AD115" s="17">
        <v>5.1420216773502794E-2</v>
      </c>
      <c r="AE115" s="17">
        <v>5.1420182982767855E-2</v>
      </c>
      <c r="AF115" s="17">
        <v>5.1420076775672126E-2</v>
      </c>
      <c r="AG115" s="17">
        <v>5.1419016856113567E-2</v>
      </c>
      <c r="AH115" s="17">
        <v>5.1408420562043394E-2</v>
      </c>
      <c r="AI115" s="23">
        <v>5.1302617807633046E-2</v>
      </c>
      <c r="AK115" s="25" t="s">
        <v>182</v>
      </c>
      <c r="AL115" s="17" t="s">
        <v>177</v>
      </c>
      <c r="AM115" s="17" t="s">
        <v>179</v>
      </c>
      <c r="AN115" s="17">
        <v>5.1272345487305478E-2</v>
      </c>
      <c r="AO115" s="17">
        <v>5.1272460689945454E-2</v>
      </c>
      <c r="AP115" s="17">
        <v>5.1272426996308268E-2</v>
      </c>
      <c r="AQ115" s="17">
        <v>5.1272321094398811E-2</v>
      </c>
      <c r="AR115" s="17">
        <v>5.127126422052098E-2</v>
      </c>
      <c r="AS115" s="17">
        <v>5.1260698374920491E-2</v>
      </c>
      <c r="AT115" s="23">
        <v>5.1155199644911477E-2</v>
      </c>
    </row>
    <row r="116" spans="2:46" x14ac:dyDescent="0.45">
      <c r="B116" s="25" t="s">
        <v>183</v>
      </c>
      <c r="C116" s="17">
        <v>1.77412905796343E-14</v>
      </c>
      <c r="D116" s="17">
        <v>8.3013954256491923E-17</v>
      </c>
      <c r="E116" s="23">
        <f t="shared" si="2"/>
        <v>212.71455845625957</v>
      </c>
      <c r="G116" s="25" t="s">
        <v>183</v>
      </c>
      <c r="H116" s="17" t="s">
        <v>177</v>
      </c>
      <c r="I116" s="17" t="s">
        <v>200</v>
      </c>
      <c r="J116" s="144" t="s">
        <v>178</v>
      </c>
      <c r="K116" s="17">
        <v>6.1285347453610665E-15</v>
      </c>
      <c r="L116" s="17">
        <v>6.1285340968057201E-14</v>
      </c>
      <c r="M116" s="17">
        <v>6.128527616463865E-13</v>
      </c>
      <c r="N116" s="17">
        <v>6.128462807631029E-12</v>
      </c>
      <c r="O116" s="17">
        <v>6.12781477091494E-11</v>
      </c>
      <c r="P116" s="17">
        <v>6.1213394264338811E-10</v>
      </c>
      <c r="Q116" s="17">
        <v>6.0570853153476133E-9</v>
      </c>
      <c r="R116" s="17">
        <v>0.15296022919081231</v>
      </c>
      <c r="S116" s="17">
        <v>0.15296055816637633</v>
      </c>
      <c r="T116" s="17">
        <v>0.15296032739255239</v>
      </c>
      <c r="U116" s="17">
        <v>0.15295870984574361</v>
      </c>
      <c r="V116" s="17">
        <v>0.15294254205060168</v>
      </c>
      <c r="W116" s="17">
        <v>0.15278099324604855</v>
      </c>
      <c r="X116" s="23">
        <v>0.1511779602302456</v>
      </c>
      <c r="Y116" s="3" t="str">
        <f t="shared" si="3"/>
        <v/>
      </c>
      <c r="Z116" s="25" t="s">
        <v>183</v>
      </c>
      <c r="AA116" s="17" t="s">
        <v>177</v>
      </c>
      <c r="AB116" s="17" t="s">
        <v>178</v>
      </c>
      <c r="AC116" s="17">
        <v>0.15296022919081231</v>
      </c>
      <c r="AD116" s="17">
        <v>0.15296055816637633</v>
      </c>
      <c r="AE116" s="17">
        <v>0.15296032739255239</v>
      </c>
      <c r="AF116" s="17">
        <v>0.15295870984574361</v>
      </c>
      <c r="AG116" s="17">
        <v>0.15294254205060168</v>
      </c>
      <c r="AH116" s="17">
        <v>0.15278099324604855</v>
      </c>
      <c r="AI116" s="23">
        <v>0.1511779602302456</v>
      </c>
      <c r="AK116" s="25" t="s">
        <v>183</v>
      </c>
      <c r="AL116" s="17" t="s">
        <v>177</v>
      </c>
      <c r="AM116" s="17" t="s">
        <v>179</v>
      </c>
      <c r="AN116" s="17">
        <v>0.14766236890285167</v>
      </c>
      <c r="AO116" s="17">
        <v>0.14766268648416905</v>
      </c>
      <c r="AP116" s="17">
        <v>0.14766246370332134</v>
      </c>
      <c r="AQ116" s="17">
        <v>0.14766090218112138</v>
      </c>
      <c r="AR116" s="17">
        <v>0.1476452943663108</v>
      </c>
      <c r="AS116" s="17">
        <v>0.14748934089199967</v>
      </c>
      <c r="AT116" s="23">
        <v>0.14594182979192366</v>
      </c>
    </row>
    <row r="117" spans="2:46" x14ac:dyDescent="0.45">
      <c r="B117" s="25" t="s">
        <v>184</v>
      </c>
      <c r="C117" s="17">
        <v>5.8176500512104856E-14</v>
      </c>
      <c r="D117" s="17">
        <v>5.8949315582336515E-16</v>
      </c>
      <c r="E117" s="23">
        <f t="shared" si="2"/>
        <v>97.689017739057135</v>
      </c>
      <c r="G117" s="25" t="s">
        <v>184</v>
      </c>
      <c r="H117" s="17" t="s">
        <v>177</v>
      </c>
      <c r="I117" s="17" t="s">
        <v>200</v>
      </c>
      <c r="J117" s="144" t="s">
        <v>178</v>
      </c>
      <c r="K117" s="17">
        <v>4.6834777026982732E-15</v>
      </c>
      <c r="L117" s="17">
        <v>4.6834770773517075E-14</v>
      </c>
      <c r="M117" s="17">
        <v>4.6834707330207775E-13</v>
      </c>
      <c r="N117" s="17">
        <v>4.6834072959649413E-12</v>
      </c>
      <c r="O117" s="17">
        <v>4.6827729889138032E-11</v>
      </c>
      <c r="P117" s="17">
        <v>4.6764362143539943E-10</v>
      </c>
      <c r="Q117" s="17">
        <v>4.6136933640415876E-9</v>
      </c>
      <c r="R117" s="17">
        <v>0.11689349127979541</v>
      </c>
      <c r="S117" s="17">
        <v>0.1168937394481557</v>
      </c>
      <c r="T117" s="17">
        <v>0.11689352834631538</v>
      </c>
      <c r="U117" s="17">
        <v>0.11689194503733208</v>
      </c>
      <c r="V117" s="17">
        <v>0.1168761184116922</v>
      </c>
      <c r="W117" s="17">
        <v>0.11671801217156565</v>
      </c>
      <c r="X117" s="23">
        <v>0.11515253881868076</v>
      </c>
      <c r="Y117" s="3" t="str">
        <f t="shared" si="3"/>
        <v/>
      </c>
      <c r="Z117" s="25" t="s">
        <v>184</v>
      </c>
      <c r="AA117" s="17" t="s">
        <v>177</v>
      </c>
      <c r="AB117" s="17" t="s">
        <v>178</v>
      </c>
      <c r="AC117" s="17">
        <v>0.11689349127979541</v>
      </c>
      <c r="AD117" s="17">
        <v>0.1168937394481557</v>
      </c>
      <c r="AE117" s="17">
        <v>0.11689352834631538</v>
      </c>
      <c r="AF117" s="17">
        <v>0.11689194503733208</v>
      </c>
      <c r="AG117" s="17">
        <v>0.1168761184116922</v>
      </c>
      <c r="AH117" s="17">
        <v>0.11671801217156565</v>
      </c>
      <c r="AI117" s="23">
        <v>0.11515253881868076</v>
      </c>
      <c r="AK117" s="25" t="s">
        <v>184</v>
      </c>
      <c r="AL117" s="17" t="s">
        <v>177</v>
      </c>
      <c r="AM117" s="17" t="s">
        <v>179</v>
      </c>
      <c r="AN117" s="17">
        <v>0.11571756431095109</v>
      </c>
      <c r="AO117" s="17">
        <v>0.11571780998278343</v>
      </c>
      <c r="AP117" s="17">
        <v>0.11571760100458871</v>
      </c>
      <c r="AQ117" s="17">
        <v>0.11571603362340185</v>
      </c>
      <c r="AR117" s="17">
        <v>0.11570036621069775</v>
      </c>
      <c r="AS117" s="17">
        <v>0.11554385049019436</v>
      </c>
      <c r="AT117" s="23">
        <v>0.11399412551058936</v>
      </c>
    </row>
    <row r="118" spans="2:46" x14ac:dyDescent="0.45">
      <c r="B118" s="25" t="s">
        <v>185</v>
      </c>
      <c r="C118" s="17">
        <v>3.9701949915746539E-12</v>
      </c>
      <c r="D118" s="17">
        <v>4.8694540115961652E-14</v>
      </c>
      <c r="E118" s="23">
        <f t="shared" si="2"/>
        <v>80.53265195892584</v>
      </c>
      <c r="G118" s="25" t="s">
        <v>185</v>
      </c>
      <c r="H118" s="17" t="s">
        <v>177</v>
      </c>
      <c r="I118" s="17" t="s">
        <v>200</v>
      </c>
      <c r="J118" s="144" t="s">
        <v>178</v>
      </c>
      <c r="K118" s="17">
        <v>6.4857018830540966E-14</v>
      </c>
      <c r="L118" s="17">
        <v>6.4856743319914041E-13</v>
      </c>
      <c r="M118" s="17">
        <v>6.4853988287862673E-12</v>
      </c>
      <c r="N118" s="17">
        <v>6.4826446547388089E-11</v>
      </c>
      <c r="O118" s="17">
        <v>6.4551885176031118E-10</v>
      </c>
      <c r="P118" s="17">
        <v>6.1889893056881173E-9</v>
      </c>
      <c r="Q118" s="17">
        <v>4.1973747963615926E-8</v>
      </c>
      <c r="R118" s="17">
        <v>1.6187465482612517</v>
      </c>
      <c r="S118" s="17">
        <v>1.6187433246456393</v>
      </c>
      <c r="T118" s="17">
        <v>1.618673831961629</v>
      </c>
      <c r="U118" s="17">
        <v>1.6179864248218396</v>
      </c>
      <c r="V118" s="17">
        <v>1.6111337861974342</v>
      </c>
      <c r="W118" s="17">
        <v>1.5446944981174804</v>
      </c>
      <c r="X118" s="23">
        <v>1.0476170088407804</v>
      </c>
      <c r="Y118" s="3" t="str">
        <f t="shared" si="3"/>
        <v/>
      </c>
      <c r="Z118" s="25" t="s">
        <v>185</v>
      </c>
      <c r="AA118" s="17" t="s">
        <v>177</v>
      </c>
      <c r="AB118" s="17" t="s">
        <v>178</v>
      </c>
      <c r="AC118" s="17">
        <v>1.6187465482612517</v>
      </c>
      <c r="AD118" s="17">
        <v>1.6187433246456393</v>
      </c>
      <c r="AE118" s="17">
        <v>1.618673831961629</v>
      </c>
      <c r="AF118" s="17">
        <v>1.6179864248218396</v>
      </c>
      <c r="AG118" s="17">
        <v>1.6111337861974342</v>
      </c>
      <c r="AH118" s="17">
        <v>1.5446944981174804</v>
      </c>
      <c r="AI118" s="23">
        <v>1.0476170088407804</v>
      </c>
      <c r="AK118" s="25" t="s">
        <v>185</v>
      </c>
      <c r="AL118" s="17" t="s">
        <v>177</v>
      </c>
      <c r="AM118" s="17" t="s">
        <v>179</v>
      </c>
      <c r="AN118" s="17">
        <v>1.6180154205270225</v>
      </c>
      <c r="AO118" s="17">
        <v>1.6180121983673972</v>
      </c>
      <c r="AP118" s="17">
        <v>1.6179427370706532</v>
      </c>
      <c r="AQ118" s="17">
        <v>1.6172556404071552</v>
      </c>
      <c r="AR118" s="17">
        <v>1.6104060968652729</v>
      </c>
      <c r="AS118" s="17">
        <v>1.5439968169457747</v>
      </c>
      <c r="AT118" s="23">
        <v>1.0471438391213841</v>
      </c>
    </row>
    <row r="119" spans="2:46" x14ac:dyDescent="0.45">
      <c r="B119" s="25" t="s">
        <v>186</v>
      </c>
      <c r="C119" s="17">
        <v>3.3416789663496417E-13</v>
      </c>
      <c r="D119" s="17">
        <v>4.1331877162593076E-15</v>
      </c>
      <c r="E119" s="23">
        <f t="shared" si="2"/>
        <v>79.849920104136686</v>
      </c>
      <c r="G119" s="25" t="s">
        <v>186</v>
      </c>
      <c r="H119" s="17" t="s">
        <v>177</v>
      </c>
      <c r="I119" s="17" t="s">
        <v>200</v>
      </c>
      <c r="J119" s="144" t="s">
        <v>178</v>
      </c>
      <c r="K119" s="17">
        <v>4.3833749618027625E-14</v>
      </c>
      <c r="L119" s="17">
        <v>4.383374104847057E-13</v>
      </c>
      <c r="M119" s="17">
        <v>4.3833655239907172E-12</v>
      </c>
      <c r="N119" s="17">
        <v>4.3832797207749013E-11</v>
      </c>
      <c r="O119" s="17">
        <v>4.3824218119545933E-10</v>
      </c>
      <c r="P119" s="17">
        <v>4.3738550261023436E-9</v>
      </c>
      <c r="Q119" s="17">
        <v>4.2894041533816022E-8</v>
      </c>
      <c r="R119" s="17">
        <v>1.0940331851657257</v>
      </c>
      <c r="S119" s="17">
        <v>1.0940354400229437</v>
      </c>
      <c r="T119" s="17">
        <v>1.0940328045999927</v>
      </c>
      <c r="U119" s="17">
        <v>1.0940113891984413</v>
      </c>
      <c r="V119" s="17">
        <v>1.0937973116283726</v>
      </c>
      <c r="W119" s="17">
        <v>1.0916596330477242</v>
      </c>
      <c r="X119" s="23">
        <v>1.0705864896244395</v>
      </c>
      <c r="Y119" s="3" t="str">
        <f t="shared" si="3"/>
        <v/>
      </c>
      <c r="Z119" s="25" t="s">
        <v>186</v>
      </c>
      <c r="AA119" s="17" t="s">
        <v>177</v>
      </c>
      <c r="AB119" s="17" t="s">
        <v>178</v>
      </c>
      <c r="AC119" s="17">
        <v>1.0940331851657257</v>
      </c>
      <c r="AD119" s="17">
        <v>1.0940354400229437</v>
      </c>
      <c r="AE119" s="17">
        <v>1.0940328045999927</v>
      </c>
      <c r="AF119" s="17">
        <v>1.0940113891984413</v>
      </c>
      <c r="AG119" s="17">
        <v>1.0937973116283726</v>
      </c>
      <c r="AH119" s="17">
        <v>1.0916596330477242</v>
      </c>
      <c r="AI119" s="23">
        <v>1.0705864896244395</v>
      </c>
      <c r="AK119" s="25" t="s">
        <v>186</v>
      </c>
      <c r="AL119" s="17" t="s">
        <v>177</v>
      </c>
      <c r="AM119" s="17" t="s">
        <v>179</v>
      </c>
      <c r="AN119" s="17">
        <v>1.0940496553136123</v>
      </c>
      <c r="AO119" s="17">
        <v>1.0940519102047759</v>
      </c>
      <c r="AP119" s="17">
        <v>1.0940492747421497</v>
      </c>
      <c r="AQ119" s="17">
        <v>1.0940278590181998</v>
      </c>
      <c r="AR119" s="17">
        <v>1.0938137782252952</v>
      </c>
      <c r="AS119" s="17">
        <v>1.0916760674629149</v>
      </c>
      <c r="AT119" s="23">
        <v>1.0706026067935055</v>
      </c>
    </row>
    <row r="120" spans="2:46" x14ac:dyDescent="0.45">
      <c r="B120" s="140" t="s">
        <v>187</v>
      </c>
      <c r="C120" s="17">
        <v>4.6128533573994721E-15</v>
      </c>
      <c r="D120" s="17">
        <v>7.9416261792680333E-16</v>
      </c>
      <c r="E120" s="23">
        <f t="shared" si="2"/>
        <v>4.8084493695277803</v>
      </c>
      <c r="G120" s="25" t="s">
        <v>187</v>
      </c>
      <c r="H120" s="17" t="s">
        <v>177</v>
      </c>
      <c r="I120" s="17" t="s">
        <v>200</v>
      </c>
      <c r="J120" s="144" t="s">
        <v>179</v>
      </c>
      <c r="K120" s="17">
        <v>9.371114506708343E-18</v>
      </c>
      <c r="L120" s="17">
        <v>9.3711135567754216E-17</v>
      </c>
      <c r="M120" s="17">
        <v>9.3711038593173396E-16</v>
      </c>
      <c r="N120" s="17">
        <v>9.3710068690400168E-15</v>
      </c>
      <c r="O120" s="17">
        <v>9.3700370404701059E-14</v>
      </c>
      <c r="P120" s="17">
        <v>9.3603461116563432E-13</v>
      </c>
      <c r="Q120" s="17">
        <v>9.2641683086682142E-12</v>
      </c>
      <c r="R120" s="17">
        <v>2.3389078830049191E-4</v>
      </c>
      <c r="S120" s="17">
        <v>2.3389129237805481E-4</v>
      </c>
      <c r="T120" s="17">
        <v>2.3389094478419947E-4</v>
      </c>
      <c r="U120" s="17">
        <v>2.3388852402908477E-4</v>
      </c>
      <c r="V120" s="17">
        <v>2.3386432809290392E-4</v>
      </c>
      <c r="W120" s="17">
        <v>2.3362255814309097E-4</v>
      </c>
      <c r="X120" s="23">
        <v>2.3122310405392874E-4</v>
      </c>
      <c r="Y120" s="3" t="str">
        <f t="shared" si="3"/>
        <v/>
      </c>
      <c r="Z120" s="25" t="s">
        <v>187</v>
      </c>
      <c r="AA120" s="17" t="s">
        <v>177</v>
      </c>
      <c r="AB120" s="17" t="s">
        <v>178</v>
      </c>
      <c r="AC120" s="17">
        <v>1.2839934740062532E-4</v>
      </c>
      <c r="AD120" s="17">
        <v>1.2839962412477759E-4</v>
      </c>
      <c r="AE120" s="17">
        <v>1.2839943330570126E-4</v>
      </c>
      <c r="AF120" s="17">
        <v>1.2839810438044003E-4</v>
      </c>
      <c r="AG120" s="17">
        <v>1.2838482150411153E-4</v>
      </c>
      <c r="AH120" s="17">
        <v>1.2825209672259007E-4</v>
      </c>
      <c r="AI120" s="23">
        <v>1.2693486511460397E-4</v>
      </c>
      <c r="AK120" s="25" t="s">
        <v>187</v>
      </c>
      <c r="AL120" s="17" t="s">
        <v>177</v>
      </c>
      <c r="AM120" s="17" t="s">
        <v>179</v>
      </c>
      <c r="AN120" s="17">
        <v>2.2085818434322882E-4</v>
      </c>
      <c r="AO120" s="17">
        <v>2.2085866033313894E-4</v>
      </c>
      <c r="AP120" s="17">
        <v>2.208583321075242E-4</v>
      </c>
      <c r="AQ120" s="17">
        <v>2.2085604623905004E-4</v>
      </c>
      <c r="AR120" s="17">
        <v>2.2083319852207834E-4</v>
      </c>
      <c r="AS120" s="17">
        <v>2.2060490021015059E-4</v>
      </c>
      <c r="AT120" s="23">
        <v>2.1833914584933127E-4</v>
      </c>
    </row>
    <row r="121" spans="2:46" x14ac:dyDescent="0.45">
      <c r="B121" s="25" t="s">
        <v>188</v>
      </c>
      <c r="C121" s="17">
        <v>3.079470833302676E-13</v>
      </c>
      <c r="D121" s="17">
        <v>3.8088723719648713E-15</v>
      </c>
      <c r="E121" s="23">
        <f t="shared" si="2"/>
        <v>79.849934903806684</v>
      </c>
      <c r="G121" s="25" t="s">
        <v>188</v>
      </c>
      <c r="H121" s="17" t="s">
        <v>177</v>
      </c>
      <c r="I121" s="17" t="s">
        <v>200</v>
      </c>
      <c r="J121" s="144" t="s">
        <v>178</v>
      </c>
      <c r="K121" s="17">
        <v>4.0394292456407615E-14</v>
      </c>
      <c r="L121" s="17">
        <v>4.0394292456407614E-13</v>
      </c>
      <c r="M121" s="17">
        <v>4.039429154735343E-12</v>
      </c>
      <c r="N121" s="17">
        <v>4.0394286168782825E-11</v>
      </c>
      <c r="O121" s="17">
        <v>4.0394232360350434E-10</v>
      </c>
      <c r="P121" s="17">
        <v>4.0393694314661326E-9</v>
      </c>
      <c r="Q121" s="17">
        <v>4.0388314378931033E-8</v>
      </c>
      <c r="R121" s="17">
        <v>1.0081888230803833</v>
      </c>
      <c r="S121" s="17">
        <v>1.008191098110786</v>
      </c>
      <c r="T121" s="17">
        <v>1.008190620415037</v>
      </c>
      <c r="U121" s="17">
        <v>1.0081904861726918</v>
      </c>
      <c r="V121" s="17">
        <v>1.0081891852700759</v>
      </c>
      <c r="W121" s="17">
        <v>1.0081762026822449</v>
      </c>
      <c r="X121" s="23">
        <v>1.0080463898161689</v>
      </c>
      <c r="Y121" s="3" t="str">
        <f t="shared" si="3"/>
        <v/>
      </c>
      <c r="Z121" s="25" t="s">
        <v>188</v>
      </c>
      <c r="AA121" s="17" t="s">
        <v>177</v>
      </c>
      <c r="AB121" s="17" t="s">
        <v>178</v>
      </c>
      <c r="AC121" s="17">
        <v>1.0081888230803833</v>
      </c>
      <c r="AD121" s="17">
        <v>1.008191098110786</v>
      </c>
      <c r="AE121" s="17">
        <v>1.008190620415037</v>
      </c>
      <c r="AF121" s="17">
        <v>1.0081904861726918</v>
      </c>
      <c r="AG121" s="17">
        <v>1.0081891852700759</v>
      </c>
      <c r="AH121" s="17">
        <v>1.0081762026822449</v>
      </c>
      <c r="AI121" s="23">
        <v>1.0080463898161689</v>
      </c>
      <c r="AK121" s="25" t="s">
        <v>188</v>
      </c>
      <c r="AL121" s="17" t="s">
        <v>177</v>
      </c>
      <c r="AM121" s="17" t="s">
        <v>179</v>
      </c>
      <c r="AN121" s="17">
        <v>1.0082039905962616</v>
      </c>
      <c r="AO121" s="17">
        <v>1.0082062656608908</v>
      </c>
      <c r="AP121" s="17">
        <v>1.0082057879579549</v>
      </c>
      <c r="AQ121" s="17">
        <v>1.0082056537135902</v>
      </c>
      <c r="AR121" s="17">
        <v>1.0082043527914033</v>
      </c>
      <c r="AS121" s="17">
        <v>1.0081913700082581</v>
      </c>
      <c r="AT121" s="23">
        <v>1.0080615551892353</v>
      </c>
    </row>
    <row r="122" spans="2:46" x14ac:dyDescent="0.45">
      <c r="B122" s="25" t="s">
        <v>189</v>
      </c>
      <c r="C122" s="17">
        <v>6.7689945485611727E-12</v>
      </c>
      <c r="D122" s="17">
        <v>8.3764261819269231E-14</v>
      </c>
      <c r="E122" s="23">
        <f t="shared" si="2"/>
        <v>79.810054330402096</v>
      </c>
      <c r="G122" s="25" t="s">
        <v>189</v>
      </c>
      <c r="H122" s="17" t="s">
        <v>177</v>
      </c>
      <c r="I122" s="17" t="s">
        <v>200</v>
      </c>
      <c r="J122" s="144" t="s">
        <v>178</v>
      </c>
      <c r="K122" s="17">
        <v>5.1259271938320322E-13</v>
      </c>
      <c r="L122" s="17">
        <v>5.118599373005582E-12</v>
      </c>
      <c r="M122" s="17">
        <v>5.046084292838925E-11</v>
      </c>
      <c r="N122" s="17">
        <v>4.3915418112946564E-10</v>
      </c>
      <c r="O122" s="17">
        <v>1.5451394100487424E-9</v>
      </c>
      <c r="P122" s="17">
        <v>1.6121831004564859E-9</v>
      </c>
      <c r="Q122" s="17">
        <v>1.6121831004565107E-9</v>
      </c>
      <c r="R122" s="17">
        <v>12.793645315912645</v>
      </c>
      <c r="S122" s="17">
        <v>12.775384859702083</v>
      </c>
      <c r="T122" s="17">
        <v>12.594390590809033</v>
      </c>
      <c r="U122" s="17">
        <v>10.960735028902416</v>
      </c>
      <c r="V122" s="17">
        <v>3.8564734416758037</v>
      </c>
      <c r="W122" s="17">
        <v>0.40238078339290811</v>
      </c>
      <c r="X122" s="23">
        <v>4.0238256513760381E-2</v>
      </c>
      <c r="Y122" s="3" t="str">
        <f t="shared" si="3"/>
        <v/>
      </c>
      <c r="Z122" s="25" t="s">
        <v>189</v>
      </c>
      <c r="AA122" s="17" t="s">
        <v>177</v>
      </c>
      <c r="AB122" s="17" t="s">
        <v>178</v>
      </c>
      <c r="AC122" s="17">
        <v>12.793645315912645</v>
      </c>
      <c r="AD122" s="17">
        <v>12.775384859702083</v>
      </c>
      <c r="AE122" s="17">
        <v>12.594390590809033</v>
      </c>
      <c r="AF122" s="17">
        <v>10.960735028902416</v>
      </c>
      <c r="AG122" s="17">
        <v>3.8564734416758037</v>
      </c>
      <c r="AH122" s="17">
        <v>0.40238078339290811</v>
      </c>
      <c r="AI122" s="23">
        <v>4.0238256513760381E-2</v>
      </c>
      <c r="AK122" s="25" t="s">
        <v>189</v>
      </c>
      <c r="AL122" s="17" t="s">
        <v>177</v>
      </c>
      <c r="AM122" s="17" t="s">
        <v>179</v>
      </c>
      <c r="AN122" s="17">
        <v>12.794189692764753</v>
      </c>
      <c r="AO122" s="17">
        <v>12.775928459561438</v>
      </c>
      <c r="AP122" s="17">
        <v>12.594926489259768</v>
      </c>
      <c r="AQ122" s="17">
        <v>10.961201414383996</v>
      </c>
      <c r="AR122" s="17">
        <v>3.8566375368043295</v>
      </c>
      <c r="AS122" s="17">
        <v>0.40239790492307426</v>
      </c>
      <c r="AT122" s="23">
        <v>4.0239968674358417E-2</v>
      </c>
    </row>
    <row r="123" spans="2:46" x14ac:dyDescent="0.45">
      <c r="B123" s="140" t="s">
        <v>190</v>
      </c>
      <c r="C123" s="17">
        <v>1.5524407613675655E-19</v>
      </c>
      <c r="D123" s="17">
        <v>1.5430912035321948E-19</v>
      </c>
      <c r="E123" s="23">
        <f t="shared" si="2"/>
        <v>6.0589794135104983E-3</v>
      </c>
      <c r="G123" s="25" t="s">
        <v>190</v>
      </c>
      <c r="H123" s="17" t="s">
        <v>177</v>
      </c>
      <c r="I123" s="17" t="s">
        <v>200</v>
      </c>
      <c r="J123" s="144" t="s">
        <v>179</v>
      </c>
      <c r="K123" s="17">
        <v>2.7699671754372595E-19</v>
      </c>
      <c r="L123" s="17">
        <v>2.761956156096744E-18</v>
      </c>
      <c r="M123" s="17">
        <v>2.6835223828598824E-17</v>
      </c>
      <c r="N123" s="17">
        <v>2.0429171978837145E-16</v>
      </c>
      <c r="O123" s="17">
        <v>4.2957077367432527E-16</v>
      </c>
      <c r="P123" s="17">
        <v>4.3025763984495826E-16</v>
      </c>
      <c r="Q123" s="17">
        <v>4.3025763984495826E-16</v>
      </c>
      <c r="R123" s="17">
        <v>6.9134765749124916E-6</v>
      </c>
      <c r="S123" s="17">
        <v>6.8934976716179942E-6</v>
      </c>
      <c r="T123" s="17">
        <v>6.697733745129647E-6</v>
      </c>
      <c r="U123" s="17">
        <v>5.0988639193645567E-6</v>
      </c>
      <c r="V123" s="17">
        <v>1.0721545701451648E-6</v>
      </c>
      <c r="W123" s="17">
        <v>1.073869377073717E-7</v>
      </c>
      <c r="X123" s="23">
        <v>1.0738741321742058E-8</v>
      </c>
      <c r="Y123" s="3" t="str">
        <f t="shared" si="3"/>
        <v/>
      </c>
      <c r="Z123" s="25" t="s">
        <v>190</v>
      </c>
      <c r="AA123" s="17" t="s">
        <v>177</v>
      </c>
      <c r="AB123" s="17" t="s">
        <v>178</v>
      </c>
      <c r="AC123" s="17">
        <v>1.2037221572449454E-6</v>
      </c>
      <c r="AD123" s="17">
        <v>1.2002435819850959E-6</v>
      </c>
      <c r="AE123" s="17">
        <v>1.1661586504242658E-6</v>
      </c>
      <c r="AF123" s="17">
        <v>8.8777555112980339E-7</v>
      </c>
      <c r="AG123" s="17">
        <v>1.8667542995059627E-7</v>
      </c>
      <c r="AH123" s="17">
        <v>1.8697399913976307E-8</v>
      </c>
      <c r="AI123" s="23">
        <v>1.8697482706183039E-9</v>
      </c>
      <c r="AK123" s="25" t="s">
        <v>190</v>
      </c>
      <c r="AL123" s="17" t="s">
        <v>177</v>
      </c>
      <c r="AM123" s="17" t="s">
        <v>179</v>
      </c>
      <c r="AN123" s="17">
        <v>6.5282514755259643E-6</v>
      </c>
      <c r="AO123" s="17">
        <v>6.5093858145956889E-6</v>
      </c>
      <c r="AP123" s="17">
        <v>6.3245300292170452E-6</v>
      </c>
      <c r="AQ123" s="17">
        <v>4.8147506604546646E-6</v>
      </c>
      <c r="AR123" s="17">
        <v>1.0124131583725911E-6</v>
      </c>
      <c r="AS123" s="17">
        <v>1.0140324147250584E-7</v>
      </c>
      <c r="AT123" s="23">
        <v>1.0140369048670942E-8</v>
      </c>
    </row>
    <row r="124" spans="2:46" x14ac:dyDescent="0.45">
      <c r="B124" s="140" t="s">
        <v>191</v>
      </c>
      <c r="C124" s="17">
        <v>1.1881561197329665E-15</v>
      </c>
      <c r="D124" s="17">
        <v>1.181028553924715E-15</v>
      </c>
      <c r="E124" s="23">
        <f t="shared" si="2"/>
        <v>6.0350495206620324E-3</v>
      </c>
      <c r="G124" s="25" t="s">
        <v>191</v>
      </c>
      <c r="H124" s="17" t="s">
        <v>177</v>
      </c>
      <c r="I124" s="17" t="s">
        <v>200</v>
      </c>
      <c r="J124" s="144" t="s">
        <v>179</v>
      </c>
      <c r="K124" s="17">
        <v>1.4867672118729773E-15</v>
      </c>
      <c r="L124" s="17">
        <v>3.0665880789531961E-15</v>
      </c>
      <c r="M124" s="17">
        <v>3.0706826221857758E-15</v>
      </c>
      <c r="N124" s="17">
        <v>3.0706826221857758E-15</v>
      </c>
      <c r="O124" s="17">
        <v>3.0706826221857758E-15</v>
      </c>
      <c r="P124" s="17">
        <v>3.0706826221857758E-15</v>
      </c>
      <c r="Q124" s="17">
        <v>3.0706826221857758E-15</v>
      </c>
      <c r="R124" s="17">
        <v>3.7107769300584625E-2</v>
      </c>
      <c r="S124" s="17">
        <v>7.6538209107381988E-3</v>
      </c>
      <c r="T124" s="17">
        <v>7.6640369204890389E-4</v>
      </c>
      <c r="U124" s="17">
        <v>7.6640369204890386E-5</v>
      </c>
      <c r="V124" s="17">
        <v>7.6640372404334033E-6</v>
      </c>
      <c r="W124" s="17">
        <v>7.6640406335747416E-7</v>
      </c>
      <c r="X124" s="23">
        <v>7.6640745699958189E-8</v>
      </c>
      <c r="Y124" s="3" t="str">
        <f t="shared" si="3"/>
        <v/>
      </c>
      <c r="Z124" s="25" t="s">
        <v>191</v>
      </c>
      <c r="AA124" s="17" t="s">
        <v>177</v>
      </c>
      <c r="AB124" s="17" t="s">
        <v>178</v>
      </c>
      <c r="AC124" s="17">
        <v>6.4607967006666328E-3</v>
      </c>
      <c r="AD124" s="17">
        <v>1.3325991246477746E-3</v>
      </c>
      <c r="AE124" s="17">
        <v>1.3343778239157785E-4</v>
      </c>
      <c r="AF124" s="17">
        <v>1.3343778239157785E-5</v>
      </c>
      <c r="AG124" s="17">
        <v>1.3343778796209726E-6</v>
      </c>
      <c r="AH124" s="17">
        <v>1.3343784703974266E-7</v>
      </c>
      <c r="AI124" s="23">
        <v>1.3343843790338514E-8</v>
      </c>
      <c r="AK124" s="25" t="s">
        <v>191</v>
      </c>
      <c r="AL124" s="17" t="s">
        <v>177</v>
      </c>
      <c r="AM124" s="17" t="s">
        <v>179</v>
      </c>
      <c r="AN124" s="17">
        <v>3.5040091199424507E-2</v>
      </c>
      <c r="AO124" s="17">
        <v>7.2273431626649533E-3</v>
      </c>
      <c r="AP124" s="17">
        <v>7.2369899272134778E-4</v>
      </c>
      <c r="AQ124" s="17">
        <v>7.2369899272134783E-5</v>
      </c>
      <c r="AR124" s="17">
        <v>7.236990229330256E-6</v>
      </c>
      <c r="AS124" s="17">
        <v>7.2369934334027219E-7</v>
      </c>
      <c r="AT124" s="23">
        <v>7.2370254788560582E-8</v>
      </c>
    </row>
    <row r="125" spans="2:46" x14ac:dyDescent="0.45">
      <c r="B125" s="140" t="s">
        <v>192</v>
      </c>
      <c r="C125" s="17">
        <v>8.2659262955366475E-19</v>
      </c>
      <c r="D125" s="17">
        <v>8.2163545368701455E-19</v>
      </c>
      <c r="E125" s="23">
        <f t="shared" si="2"/>
        <v>6.0333032665585741E-3</v>
      </c>
      <c r="G125" s="25" t="s">
        <v>192</v>
      </c>
      <c r="H125" s="17" t="s">
        <v>177</v>
      </c>
      <c r="I125" s="17" t="s">
        <v>200</v>
      </c>
      <c r="J125" s="144" t="s">
        <v>179</v>
      </c>
      <c r="K125" s="17">
        <v>1.156663690547094E-18</v>
      </c>
      <c r="L125" s="17">
        <v>2.9953414319274537E-18</v>
      </c>
      <c r="M125" s="17">
        <v>3.0194563845543219E-18</v>
      </c>
      <c r="N125" s="17">
        <v>3.0194563845543219E-18</v>
      </c>
      <c r="O125" s="17">
        <v>3.0194563845543219E-18</v>
      </c>
      <c r="P125" s="17">
        <v>3.0194563845543219E-18</v>
      </c>
      <c r="Q125" s="17">
        <v>3.0194563845543219E-18</v>
      </c>
      <c r="R125" s="17">
        <v>2.8868816210382887E-5</v>
      </c>
      <c r="S125" s="17">
        <v>7.4759981765509071E-6</v>
      </c>
      <c r="T125" s="17">
        <v>7.5361826858414522E-7</v>
      </c>
      <c r="U125" s="17">
        <v>7.5361826858414517E-8</v>
      </c>
      <c r="V125" s="17">
        <v>7.536183000448389E-9</v>
      </c>
      <c r="W125" s="17">
        <v>7.5361863369841161E-10</v>
      </c>
      <c r="X125" s="23">
        <v>7.5362197072655494E-11</v>
      </c>
      <c r="Y125" s="3" t="str">
        <f t="shared" si="3"/>
        <v/>
      </c>
      <c r="Z125" s="25" t="s">
        <v>192</v>
      </c>
      <c r="AA125" s="17" t="s">
        <v>177</v>
      </c>
      <c r="AB125" s="17" t="s">
        <v>178</v>
      </c>
      <c r="AC125" s="17">
        <v>5.0263135903242857E-6</v>
      </c>
      <c r="AD125" s="17">
        <v>1.3016367197807946E-6</v>
      </c>
      <c r="AE125" s="17">
        <v>1.3121153696419294E-7</v>
      </c>
      <c r="AF125" s="17">
        <v>1.3121153696419295E-8</v>
      </c>
      <c r="AG125" s="17">
        <v>1.3121154244177509E-9</v>
      </c>
      <c r="AH125" s="17">
        <v>1.3121160053378257E-10</v>
      </c>
      <c r="AI125" s="23">
        <v>1.3121218153959125E-11</v>
      </c>
      <c r="AK125" s="25" t="s">
        <v>192</v>
      </c>
      <c r="AL125" s="17" t="s">
        <v>177</v>
      </c>
      <c r="AM125" s="17" t="s">
        <v>179</v>
      </c>
      <c r="AN125" s="17">
        <v>2.7260219945781108E-5</v>
      </c>
      <c r="AO125" s="17">
        <v>7.0594288703025843E-6</v>
      </c>
      <c r="AP125" s="17">
        <v>7.1162598448958241E-7</v>
      </c>
      <c r="AQ125" s="17">
        <v>7.1162598448958244E-8</v>
      </c>
      <c r="AR125" s="17">
        <v>7.1162601419725819E-9</v>
      </c>
      <c r="AS125" s="17">
        <v>7.1162632925935524E-10</v>
      </c>
      <c r="AT125" s="23">
        <v>7.1162948034530511E-11</v>
      </c>
    </row>
    <row r="126" spans="2:46" x14ac:dyDescent="0.45">
      <c r="B126" s="25" t="s">
        <v>33</v>
      </c>
      <c r="C126" s="17">
        <v>4.8213401858714671E-17</v>
      </c>
      <c r="D126" s="17">
        <v>7.2953283838538301E-24</v>
      </c>
      <c r="E126" s="23">
        <f t="shared" si="2"/>
        <v>6608803.8847014969</v>
      </c>
      <c r="G126" s="25" t="s">
        <v>33</v>
      </c>
      <c r="H126" s="17" t="s">
        <v>193</v>
      </c>
      <c r="I126" s="17" t="s">
        <v>200</v>
      </c>
      <c r="J126" s="144" t="s">
        <v>178</v>
      </c>
      <c r="K126" s="17">
        <v>2.241229124034096E-17</v>
      </c>
      <c r="L126" s="17">
        <v>2.2413450076867597E-17</v>
      </c>
      <c r="M126" s="17">
        <v>2.2413450076867597E-17</v>
      </c>
      <c r="N126" s="17">
        <v>2.2413450076867597E-17</v>
      </c>
      <c r="O126" s="17">
        <v>2.2413450076867597E-17</v>
      </c>
      <c r="P126" s="17">
        <v>2.2413450076867597E-17</v>
      </c>
      <c r="Q126" s="17">
        <v>2.2413450076867597E-17</v>
      </c>
      <c r="R126" s="17">
        <v>5.5938154016483665E-4</v>
      </c>
      <c r="S126" s="17">
        <v>5.5941172555094303E-5</v>
      </c>
      <c r="T126" s="17">
        <v>5.5941147308273871E-6</v>
      </c>
      <c r="U126" s="17">
        <v>5.5941147308273871E-7</v>
      </c>
      <c r="V126" s="17">
        <v>5.5941149643603799E-8</v>
      </c>
      <c r="W126" s="17">
        <v>5.5941174410736497E-9</v>
      </c>
      <c r="X126" s="23">
        <v>5.5941422118615561E-10</v>
      </c>
      <c r="Y126" s="3" t="str">
        <f t="shared" si="3"/>
        <v/>
      </c>
      <c r="Z126" s="25" t="s">
        <v>33</v>
      </c>
      <c r="AA126" s="17" t="s">
        <v>193</v>
      </c>
      <c r="AB126" s="17" t="s">
        <v>178</v>
      </c>
      <c r="AC126" s="17">
        <v>5.5938154016483665E-4</v>
      </c>
      <c r="AD126" s="17">
        <v>5.5941172555094303E-5</v>
      </c>
      <c r="AE126" s="17">
        <v>5.5941147308273871E-6</v>
      </c>
      <c r="AF126" s="17">
        <v>5.5941147308273871E-7</v>
      </c>
      <c r="AG126" s="17">
        <v>5.5941149643603799E-8</v>
      </c>
      <c r="AH126" s="17">
        <v>5.5941174410736497E-9</v>
      </c>
      <c r="AI126" s="23">
        <v>5.5941422118615561E-10</v>
      </c>
      <c r="AK126" s="25" t="s">
        <v>33</v>
      </c>
      <c r="AL126" s="17" t="s">
        <v>193</v>
      </c>
      <c r="AM126" s="17" t="s">
        <v>179</v>
      </c>
      <c r="AN126" s="17">
        <v>5.282126817545066E-4</v>
      </c>
      <c r="AO126" s="17">
        <v>5.2824118520447804E-5</v>
      </c>
      <c r="AP126" s="17">
        <v>5.2824094680385583E-6</v>
      </c>
      <c r="AQ126" s="17">
        <v>5.2824094680385583E-7</v>
      </c>
      <c r="AR126" s="17">
        <v>5.2824096885590437E-8</v>
      </c>
      <c r="AS126" s="17">
        <v>5.282412027269322E-9</v>
      </c>
      <c r="AT126" s="23">
        <v>5.2824354178236575E-10</v>
      </c>
    </row>
    <row r="127" spans="2:46" x14ac:dyDescent="0.45">
      <c r="B127" s="25" t="s">
        <v>34</v>
      </c>
      <c r="C127" s="17">
        <v>2.48019879870745E-16</v>
      </c>
      <c r="D127" s="17">
        <v>3.3108816168545683E-18</v>
      </c>
      <c r="E127" s="23">
        <f t="shared" si="2"/>
        <v>73.910524921265818</v>
      </c>
      <c r="G127" s="25" t="s">
        <v>34</v>
      </c>
      <c r="H127" s="17" t="s">
        <v>193</v>
      </c>
      <c r="I127" s="17" t="s">
        <v>200</v>
      </c>
      <c r="J127" s="144" t="s">
        <v>178</v>
      </c>
      <c r="K127" s="17">
        <v>3.4036278655968463E-15</v>
      </c>
      <c r="L127" s="17">
        <v>3.2537645112874662E-14</v>
      </c>
      <c r="M127" s="17">
        <v>2.1533746545391982E-13</v>
      </c>
      <c r="N127" s="17">
        <v>3.3868362308377441E-13</v>
      </c>
      <c r="O127" s="17">
        <v>3.3869753662793495E-13</v>
      </c>
      <c r="P127" s="17">
        <v>3.3869753662793495E-13</v>
      </c>
      <c r="Q127" s="17">
        <v>3.3869753662793495E-13</v>
      </c>
      <c r="R127" s="17">
        <v>8.4950109615680461E-2</v>
      </c>
      <c r="S127" s="17">
        <v>8.120989912545068E-2</v>
      </c>
      <c r="T127" s="17">
        <v>5.3745518135919171E-2</v>
      </c>
      <c r="U127" s="17">
        <v>8.4531164924865447E-3</v>
      </c>
      <c r="V127" s="17">
        <v>8.4534641099177237E-4</v>
      </c>
      <c r="W127" s="17">
        <v>8.4534678525663594E-5</v>
      </c>
      <c r="X127" s="23">
        <v>8.4535052845762261E-6</v>
      </c>
      <c r="Y127" s="3" t="str">
        <f t="shared" si="3"/>
        <v/>
      </c>
      <c r="Z127" s="25" t="s">
        <v>34</v>
      </c>
      <c r="AA127" s="17" t="s">
        <v>193</v>
      </c>
      <c r="AB127" s="17" t="s">
        <v>178</v>
      </c>
      <c r="AC127" s="17">
        <v>8.4950109615680461E-2</v>
      </c>
      <c r="AD127" s="17">
        <v>8.120989912545068E-2</v>
      </c>
      <c r="AE127" s="17">
        <v>5.3745518135919171E-2</v>
      </c>
      <c r="AF127" s="17">
        <v>8.4531164924865447E-3</v>
      </c>
      <c r="AG127" s="17">
        <v>8.4534641099177237E-4</v>
      </c>
      <c r="AH127" s="17">
        <v>8.4534678525663594E-5</v>
      </c>
      <c r="AI127" s="23">
        <v>8.4535052845762261E-6</v>
      </c>
      <c r="AK127" s="25" t="s">
        <v>34</v>
      </c>
      <c r="AL127" s="17" t="s">
        <v>193</v>
      </c>
      <c r="AM127" s="17" t="s">
        <v>179</v>
      </c>
      <c r="AN127" s="17">
        <v>8.5326792352809086E-2</v>
      </c>
      <c r="AO127" s="17">
        <v>8.1569997155022445E-2</v>
      </c>
      <c r="AP127" s="17">
        <v>5.3983834589793361E-2</v>
      </c>
      <c r="AQ127" s="17">
        <v>8.4905989992432977E-3</v>
      </c>
      <c r="AR127" s="17">
        <v>8.4909481580672567E-4</v>
      </c>
      <c r="AS127" s="17">
        <v>8.4909519173114096E-5</v>
      </c>
      <c r="AT127" s="23">
        <v>8.4909895153009558E-6</v>
      </c>
    </row>
    <row r="128" spans="2:46" x14ac:dyDescent="0.45">
      <c r="B128" s="25" t="s">
        <v>35</v>
      </c>
      <c r="C128" s="17">
        <v>2.2643699903892875E-14</v>
      </c>
      <c r="D128" s="17">
        <v>7.7766022823037073E-19</v>
      </c>
      <c r="E128" s="23">
        <f t="shared" si="2"/>
        <v>29116.729159713443</v>
      </c>
      <c r="G128" s="25" t="s">
        <v>35</v>
      </c>
      <c r="H128" s="17" t="s">
        <v>193</v>
      </c>
      <c r="I128" s="17" t="s">
        <v>200</v>
      </c>
      <c r="J128" s="144" t="s">
        <v>178</v>
      </c>
      <c r="K128" s="17">
        <v>8.7874625722374133E-14</v>
      </c>
      <c r="L128" s="17">
        <v>8.7868299069586072E-13</v>
      </c>
      <c r="M128" s="17">
        <v>8.7805065936451391E-12</v>
      </c>
      <c r="N128" s="17">
        <v>8.7176060489015352E-11</v>
      </c>
      <c r="O128" s="17">
        <v>8.1205707175176873E-10</v>
      </c>
      <c r="P128" s="17">
        <v>4.3833503646596433E-9</v>
      </c>
      <c r="Q128" s="17">
        <v>5.4922074269927691E-9</v>
      </c>
      <c r="R128" s="17">
        <v>2.1932359771192411</v>
      </c>
      <c r="S128" s="17">
        <v>2.1930830209167462</v>
      </c>
      <c r="T128" s="17">
        <v>2.191503811826454</v>
      </c>
      <c r="U128" s="17">
        <v>2.1758046284021932</v>
      </c>
      <c r="V128" s="17">
        <v>2.0267922169151893</v>
      </c>
      <c r="W128" s="17">
        <v>1.0940295510590128</v>
      </c>
      <c r="X128" s="23">
        <v>0.13707925062081147</v>
      </c>
      <c r="Y128" s="3" t="str">
        <f t="shared" si="3"/>
        <v/>
      </c>
      <c r="Z128" s="25" t="s">
        <v>35</v>
      </c>
      <c r="AA128" s="17" t="s">
        <v>193</v>
      </c>
      <c r="AB128" s="17" t="s">
        <v>178</v>
      </c>
      <c r="AC128" s="17">
        <v>2.1932359771192411</v>
      </c>
      <c r="AD128" s="17">
        <v>2.1930830209167462</v>
      </c>
      <c r="AE128" s="17">
        <v>2.191503811826454</v>
      </c>
      <c r="AF128" s="17">
        <v>2.1758046284021932</v>
      </c>
      <c r="AG128" s="17">
        <v>2.0267922169151893</v>
      </c>
      <c r="AH128" s="17">
        <v>1.0940295510590128</v>
      </c>
      <c r="AI128" s="23">
        <v>0.13707925062081147</v>
      </c>
      <c r="AK128" s="25" t="s">
        <v>35</v>
      </c>
      <c r="AL128" s="17" t="s">
        <v>193</v>
      </c>
      <c r="AM128" s="17" t="s">
        <v>179</v>
      </c>
      <c r="AN128" s="17">
        <v>2.0713663306979173</v>
      </c>
      <c r="AO128" s="17">
        <v>2.0712218736804209</v>
      </c>
      <c r="AP128" s="17">
        <v>2.069730415135655</v>
      </c>
      <c r="AQ128" s="17">
        <v>2.0549035746571502</v>
      </c>
      <c r="AR128" s="17">
        <v>1.9141712069455377</v>
      </c>
      <c r="AS128" s="17">
        <v>1.0332385573159837</v>
      </c>
      <c r="AT128" s="23">
        <v>0.12946228647325039</v>
      </c>
    </row>
    <row r="129" spans="2:46" x14ac:dyDescent="0.45">
      <c r="B129" s="25" t="s">
        <v>36</v>
      </c>
      <c r="C129" s="17">
        <v>1.0396937530077982E-16</v>
      </c>
      <c r="D129" s="17">
        <v>4.5956331478257776E-20</v>
      </c>
      <c r="E129" s="23">
        <f t="shared" si="2"/>
        <v>2261.3514966587004</v>
      </c>
      <c r="G129" s="25" t="s">
        <v>36</v>
      </c>
      <c r="H129" s="17" t="s">
        <v>193</v>
      </c>
      <c r="I129" s="17" t="s">
        <v>200</v>
      </c>
      <c r="J129" s="144" t="s">
        <v>178</v>
      </c>
      <c r="K129" s="17">
        <v>2.9498892208196586E-17</v>
      </c>
      <c r="L129" s="17">
        <v>3.2608762573921163E-17</v>
      </c>
      <c r="M129" s="17">
        <v>3.2608762575950778E-17</v>
      </c>
      <c r="N129" s="17">
        <v>3.2608762575950778E-17</v>
      </c>
      <c r="O129" s="17">
        <v>3.2608762575950778E-17</v>
      </c>
      <c r="P129" s="17">
        <v>3.2608762575950778E-17</v>
      </c>
      <c r="Q129" s="17">
        <v>3.2608762575950778E-17</v>
      </c>
      <c r="R129" s="17">
        <v>7.3625385194336218E-4</v>
      </c>
      <c r="S129" s="17">
        <v>8.1387399427565633E-5</v>
      </c>
      <c r="T129" s="17">
        <v>8.1387362701669732E-6</v>
      </c>
      <c r="U129" s="17">
        <v>8.1387362701669734E-7</v>
      </c>
      <c r="V129" s="17">
        <v>8.1387366099282284E-8</v>
      </c>
      <c r="W129" s="17">
        <v>8.1387402132358287E-9</v>
      </c>
      <c r="X129" s="23">
        <v>8.138776251629689E-10</v>
      </c>
      <c r="Y129" s="3" t="str">
        <f t="shared" si="3"/>
        <v/>
      </c>
      <c r="Z129" s="25" t="s">
        <v>36</v>
      </c>
      <c r="AA129" s="17" t="s">
        <v>193</v>
      </c>
      <c r="AB129" s="17" t="s">
        <v>178</v>
      </c>
      <c r="AC129" s="17">
        <v>7.3625385194336218E-4</v>
      </c>
      <c r="AD129" s="17">
        <v>8.1387399427565633E-5</v>
      </c>
      <c r="AE129" s="17">
        <v>8.1387362701669732E-6</v>
      </c>
      <c r="AF129" s="17">
        <v>8.1387362701669734E-7</v>
      </c>
      <c r="AG129" s="17">
        <v>8.1387366099282284E-8</v>
      </c>
      <c r="AH129" s="17">
        <v>8.1387402132358287E-9</v>
      </c>
      <c r="AI129" s="23">
        <v>8.138776251629689E-10</v>
      </c>
      <c r="AK129" s="25" t="s">
        <v>36</v>
      </c>
      <c r="AL129" s="17" t="s">
        <v>193</v>
      </c>
      <c r="AM129" s="17" t="s">
        <v>179</v>
      </c>
      <c r="AN129" s="17">
        <v>6.9669563012100257E-4</v>
      </c>
      <c r="AO129" s="17">
        <v>7.7014531575529869E-5</v>
      </c>
      <c r="AP129" s="17">
        <v>7.7014496822881556E-6</v>
      </c>
      <c r="AQ129" s="17">
        <v>7.7014496822881569E-7</v>
      </c>
      <c r="AR129" s="17">
        <v>7.7014500037943613E-8</v>
      </c>
      <c r="AS129" s="17">
        <v>7.7014534134996566E-9</v>
      </c>
      <c r="AT129" s="23">
        <v>7.701487515584764E-10</v>
      </c>
    </row>
    <row r="130" spans="2:46" x14ac:dyDescent="0.45">
      <c r="B130" s="25" t="s">
        <v>37</v>
      </c>
      <c r="C130" s="17">
        <v>1.040514707871429E-15</v>
      </c>
      <c r="D130" s="17">
        <v>1.9182512763844339E-25</v>
      </c>
      <c r="E130" s="23">
        <f t="shared" si="2"/>
        <v>5424287842.2100725</v>
      </c>
      <c r="G130" s="25" t="s">
        <v>37</v>
      </c>
      <c r="H130" s="17" t="s">
        <v>193</v>
      </c>
      <c r="I130" s="17" t="s">
        <v>200</v>
      </c>
      <c r="J130" s="144" t="s">
        <v>178</v>
      </c>
      <c r="K130" s="17">
        <v>1.4189516987696294E-15</v>
      </c>
      <c r="L130" s="17">
        <v>1.4192645254672846E-15</v>
      </c>
      <c r="M130" s="17">
        <v>1.4192645254672846E-15</v>
      </c>
      <c r="N130" s="17">
        <v>1.4192645254672846E-15</v>
      </c>
      <c r="O130" s="17">
        <v>1.4192645254672846E-15</v>
      </c>
      <c r="P130" s="17">
        <v>1.4192645254672846E-15</v>
      </c>
      <c r="Q130" s="17">
        <v>1.4192645254672846E-15</v>
      </c>
      <c r="R130" s="17">
        <v>3.5415182596261474E-2</v>
      </c>
      <c r="S130" s="17">
        <v>3.5423070276196112E-3</v>
      </c>
      <c r="T130" s="17">
        <v>3.5423054289404024E-4</v>
      </c>
      <c r="U130" s="17">
        <v>3.542305428940403E-5</v>
      </c>
      <c r="V130" s="17">
        <v>3.5423055768181685E-6</v>
      </c>
      <c r="W130" s="17">
        <v>3.5423071451225896E-7</v>
      </c>
      <c r="X130" s="23">
        <v>3.5423228304813461E-8</v>
      </c>
      <c r="Y130" s="3" t="str">
        <f t="shared" si="3"/>
        <v/>
      </c>
      <c r="Z130" s="25" t="s">
        <v>37</v>
      </c>
      <c r="AA130" s="17" t="s">
        <v>193</v>
      </c>
      <c r="AB130" s="17" t="s">
        <v>178</v>
      </c>
      <c r="AC130" s="17">
        <v>3.5415182596261474E-2</v>
      </c>
      <c r="AD130" s="17">
        <v>3.5423070276196112E-3</v>
      </c>
      <c r="AE130" s="17">
        <v>3.5423054289404024E-4</v>
      </c>
      <c r="AF130" s="17">
        <v>3.542305428940403E-5</v>
      </c>
      <c r="AG130" s="17">
        <v>3.5423055768181685E-6</v>
      </c>
      <c r="AH130" s="17">
        <v>3.5423071451225896E-7</v>
      </c>
      <c r="AI130" s="23">
        <v>3.5423228304813461E-8</v>
      </c>
      <c r="AK130" s="25" t="s">
        <v>37</v>
      </c>
      <c r="AL130" s="17" t="s">
        <v>193</v>
      </c>
      <c r="AM130" s="17" t="s">
        <v>179</v>
      </c>
      <c r="AN130" s="17">
        <v>3.344181696983551E-2</v>
      </c>
      <c r="AO130" s="17">
        <v>3.3449265141194603E-3</v>
      </c>
      <c r="AP130" s="17">
        <v>3.3449250045200865E-4</v>
      </c>
      <c r="AQ130" s="17">
        <v>3.3449250045200865E-5</v>
      </c>
      <c r="AR130" s="17">
        <v>3.3449251441579713E-6</v>
      </c>
      <c r="AS130" s="17">
        <v>3.3449266250750677E-7</v>
      </c>
      <c r="AT130" s="23">
        <v>3.344941436431616E-8</v>
      </c>
    </row>
    <row r="131" spans="2:46" x14ac:dyDescent="0.45">
      <c r="B131" s="25" t="s">
        <v>38</v>
      </c>
      <c r="C131" s="17">
        <v>1.268847310777279E-16</v>
      </c>
      <c r="D131" s="17">
        <v>1.2980305021461981E-20</v>
      </c>
      <c r="E131" s="23">
        <f t="shared" si="2"/>
        <v>9774.1733004681573</v>
      </c>
      <c r="G131" s="25" t="s">
        <v>38</v>
      </c>
      <c r="H131" s="17" t="s">
        <v>193</v>
      </c>
      <c r="I131" s="17" t="s">
        <v>200</v>
      </c>
      <c r="J131" s="144" t="s">
        <v>178</v>
      </c>
      <c r="K131" s="17">
        <v>1.7513982139109313E-16</v>
      </c>
      <c r="L131" s="17">
        <v>2.8757069484760329E-16</v>
      </c>
      <c r="M131" s="17">
        <v>2.8759472495605847E-16</v>
      </c>
      <c r="N131" s="17">
        <v>2.8759472495605847E-16</v>
      </c>
      <c r="O131" s="17">
        <v>2.8759472495605847E-16</v>
      </c>
      <c r="P131" s="17">
        <v>2.8759472495605847E-16</v>
      </c>
      <c r="Q131" s="17">
        <v>2.8759472495605847E-16</v>
      </c>
      <c r="R131" s="17">
        <v>4.3712613754368496E-3</v>
      </c>
      <c r="S131" s="17">
        <v>7.1774054449837729E-4</v>
      </c>
      <c r="T131" s="17">
        <v>7.1780019669768805E-5</v>
      </c>
      <c r="U131" s="17">
        <v>7.1780019669768808E-6</v>
      </c>
      <c r="V131" s="17">
        <v>7.1780022666311362E-7</v>
      </c>
      <c r="W131" s="17">
        <v>7.1780054445875386E-8</v>
      </c>
      <c r="X131" s="23">
        <v>7.1780372288416829E-9</v>
      </c>
      <c r="Y131" s="3" t="str">
        <f t="shared" si="3"/>
        <v/>
      </c>
      <c r="Z131" s="25" t="s">
        <v>38</v>
      </c>
      <c r="AA131" s="17" t="s">
        <v>193</v>
      </c>
      <c r="AB131" s="17" t="s">
        <v>178</v>
      </c>
      <c r="AC131" s="17">
        <v>4.3712613754368496E-3</v>
      </c>
      <c r="AD131" s="17">
        <v>7.1774054449837729E-4</v>
      </c>
      <c r="AE131" s="17">
        <v>7.1780019669768805E-5</v>
      </c>
      <c r="AF131" s="17">
        <v>7.1780019669768808E-6</v>
      </c>
      <c r="AG131" s="17">
        <v>7.1780022666311362E-7</v>
      </c>
      <c r="AH131" s="17">
        <v>7.1780054445875386E-8</v>
      </c>
      <c r="AI131" s="23">
        <v>7.1780372288416829E-9</v>
      </c>
      <c r="AK131" s="25" t="s">
        <v>38</v>
      </c>
      <c r="AL131" s="17" t="s">
        <v>193</v>
      </c>
      <c r="AM131" s="17" t="s">
        <v>179</v>
      </c>
      <c r="AN131" s="17">
        <v>4.1297058844319062E-3</v>
      </c>
      <c r="AO131" s="17">
        <v>6.7807826975665347E-4</v>
      </c>
      <c r="AP131" s="17">
        <v>6.7813462558106099E-5</v>
      </c>
      <c r="AQ131" s="17">
        <v>6.7813462558106109E-6</v>
      </c>
      <c r="AR131" s="17">
        <v>6.7813465389060002E-7</v>
      </c>
      <c r="AS131" s="17">
        <v>6.7813495412488312E-8</v>
      </c>
      <c r="AT131" s="23">
        <v>6.7813795691080912E-9</v>
      </c>
    </row>
    <row r="132" spans="2:46" x14ac:dyDescent="0.45">
      <c r="B132" s="25" t="s">
        <v>39</v>
      </c>
      <c r="C132" s="17">
        <v>2.4974631530041099E-16</v>
      </c>
      <c r="D132" s="17">
        <v>8.1087045898755187E-20</v>
      </c>
      <c r="E132" s="23">
        <f t="shared" si="2"/>
        <v>3078.9779734514286</v>
      </c>
      <c r="G132" s="25" t="s">
        <v>39</v>
      </c>
      <c r="H132" s="17" t="s">
        <v>193</v>
      </c>
      <c r="I132" s="17" t="s">
        <v>200</v>
      </c>
      <c r="J132" s="144" t="s">
        <v>178</v>
      </c>
      <c r="K132" s="17">
        <v>8.7687129108995672E-17</v>
      </c>
      <c r="L132" s="17">
        <v>2.5871895382631074E-16</v>
      </c>
      <c r="M132" s="17">
        <v>2.6330637615667982E-16</v>
      </c>
      <c r="N132" s="17">
        <v>2.6330637615667982E-16</v>
      </c>
      <c r="O132" s="17">
        <v>2.6330637615667982E-16</v>
      </c>
      <c r="P132" s="17">
        <v>2.6330637615667982E-16</v>
      </c>
      <c r="Q132" s="17">
        <v>2.6330637615667982E-16</v>
      </c>
      <c r="R132" s="17">
        <v>2.1885563063420493E-3</v>
      </c>
      <c r="S132" s="17">
        <v>6.4573020171528235E-4</v>
      </c>
      <c r="T132" s="17">
        <v>6.5717953841433526E-5</v>
      </c>
      <c r="U132" s="17">
        <v>6.5717953841433532E-6</v>
      </c>
      <c r="V132" s="17">
        <v>6.5717956584907908E-7</v>
      </c>
      <c r="W132" s="17">
        <v>6.5717985680580099E-8</v>
      </c>
      <c r="X132" s="23">
        <v>6.5718276680242165E-9</v>
      </c>
      <c r="Y132" s="3" t="str">
        <f t="shared" si="3"/>
        <v/>
      </c>
      <c r="Z132" s="25" t="s">
        <v>39</v>
      </c>
      <c r="AA132" s="17" t="s">
        <v>193</v>
      </c>
      <c r="AB132" s="17" t="s">
        <v>178</v>
      </c>
      <c r="AC132" s="17">
        <v>2.1885563063420493E-3</v>
      </c>
      <c r="AD132" s="17">
        <v>6.4573020171528235E-4</v>
      </c>
      <c r="AE132" s="17">
        <v>6.5717953841433526E-5</v>
      </c>
      <c r="AF132" s="17">
        <v>6.5717953841433532E-6</v>
      </c>
      <c r="AG132" s="17">
        <v>6.5717956584907908E-7</v>
      </c>
      <c r="AH132" s="17">
        <v>6.5717985680580099E-8</v>
      </c>
      <c r="AI132" s="23">
        <v>6.5718276680242165E-9</v>
      </c>
      <c r="AK132" s="25" t="s">
        <v>39</v>
      </c>
      <c r="AL132" s="17" t="s">
        <v>193</v>
      </c>
      <c r="AM132" s="17" t="s">
        <v>179</v>
      </c>
      <c r="AN132" s="17">
        <v>2.0698100190079446E-3</v>
      </c>
      <c r="AO132" s="17">
        <v>6.1069429066698392E-4</v>
      </c>
      <c r="AP132" s="17">
        <v>6.2152241135184937E-5</v>
      </c>
      <c r="AQ132" s="17">
        <v>6.2152241135184934E-6</v>
      </c>
      <c r="AR132" s="17">
        <v>6.2152243729804386E-7</v>
      </c>
      <c r="AS132" s="17">
        <v>6.2152271246808913E-8</v>
      </c>
      <c r="AT132" s="23">
        <v>6.2152546457464593E-9</v>
      </c>
    </row>
    <row r="133" spans="2:46" x14ac:dyDescent="0.45">
      <c r="B133" s="25" t="s">
        <v>40</v>
      </c>
      <c r="C133" s="17">
        <v>1.4366135410310618E-16</v>
      </c>
      <c r="D133" s="17">
        <v>4.4187548348230655E-20</v>
      </c>
      <c r="E133" s="23">
        <f t="shared" si="2"/>
        <v>3250.1727731746541</v>
      </c>
      <c r="G133" s="25" t="s">
        <v>40</v>
      </c>
      <c r="H133" s="17" t="s">
        <v>193</v>
      </c>
      <c r="I133" s="17" t="s">
        <v>200</v>
      </c>
      <c r="J133" s="144" t="s">
        <v>178</v>
      </c>
      <c r="K133" s="17">
        <v>4.8161829066232397E-17</v>
      </c>
      <c r="L133" s="17">
        <v>1.2069058447897491E-16</v>
      </c>
      <c r="M133" s="17">
        <v>1.2146912057617113E-16</v>
      </c>
      <c r="N133" s="17">
        <v>1.2146912057617113E-16</v>
      </c>
      <c r="O133" s="17">
        <v>1.2146912057617113E-16</v>
      </c>
      <c r="P133" s="17">
        <v>1.2146912057617113E-16</v>
      </c>
      <c r="Q133" s="17">
        <v>1.2146912057617113E-16</v>
      </c>
      <c r="R133" s="17">
        <v>1.2020563998263848E-3</v>
      </c>
      <c r="S133" s="17">
        <v>3.0122862785331134E-4</v>
      </c>
      <c r="T133" s="17">
        <v>3.0317161990920611E-5</v>
      </c>
      <c r="U133" s="17">
        <v>3.0317161990920612E-6</v>
      </c>
      <c r="V133" s="17">
        <v>3.0317163256546704E-7</v>
      </c>
      <c r="W133" s="17">
        <v>3.0317176679031052E-8</v>
      </c>
      <c r="X133" s="23">
        <v>3.0317310923683822E-9</v>
      </c>
      <c r="Y133" s="3" t="str">
        <f t="shared" si="3"/>
        <v/>
      </c>
      <c r="Z133" s="25" t="s">
        <v>40</v>
      </c>
      <c r="AA133" s="17" t="s">
        <v>193</v>
      </c>
      <c r="AB133" s="17" t="s">
        <v>178</v>
      </c>
      <c r="AC133" s="17">
        <v>1.2020563998263848E-3</v>
      </c>
      <c r="AD133" s="17">
        <v>3.0122862785331134E-4</v>
      </c>
      <c r="AE133" s="17">
        <v>3.0317161990920611E-5</v>
      </c>
      <c r="AF133" s="17">
        <v>3.0317161990920612E-6</v>
      </c>
      <c r="AG133" s="17">
        <v>3.0317163256546704E-7</v>
      </c>
      <c r="AH133" s="17">
        <v>3.0317176679031052E-8</v>
      </c>
      <c r="AI133" s="23">
        <v>3.0317310923683822E-9</v>
      </c>
      <c r="AK133" s="25" t="s">
        <v>40</v>
      </c>
      <c r="AL133" s="17" t="s">
        <v>193</v>
      </c>
      <c r="AM133" s="17" t="s">
        <v>179</v>
      </c>
      <c r="AN133" s="17">
        <v>1.1367428370143793E-3</v>
      </c>
      <c r="AO133" s="17">
        <v>2.8486141337908771E-4</v>
      </c>
      <c r="AP133" s="17">
        <v>2.8669883323911526E-5</v>
      </c>
      <c r="AQ133" s="17">
        <v>2.8669883323911529E-6</v>
      </c>
      <c r="AR133" s="17">
        <v>2.8669884520770009E-7</v>
      </c>
      <c r="AS133" s="17">
        <v>2.8669897213945582E-8</v>
      </c>
      <c r="AT133" s="23">
        <v>2.8670024164434316E-9</v>
      </c>
    </row>
    <row r="134" spans="2:46" x14ac:dyDescent="0.45">
      <c r="B134" s="25" t="s">
        <v>41</v>
      </c>
      <c r="C134" s="17">
        <v>2.8634785649948038E-17</v>
      </c>
      <c r="D134" s="17">
        <v>9.7605684250009779E-23</v>
      </c>
      <c r="E134" s="23">
        <f t="shared" si="2"/>
        <v>293371.11116313818</v>
      </c>
      <c r="G134" s="25" t="s">
        <v>41</v>
      </c>
      <c r="H134" s="17" t="s">
        <v>193</v>
      </c>
      <c r="I134" s="17" t="s">
        <v>200</v>
      </c>
      <c r="J134" s="144" t="s">
        <v>178</v>
      </c>
      <c r="K134" s="17">
        <v>2.0310225951765021E-19</v>
      </c>
      <c r="L134" s="17">
        <v>2.0310225951765021E-19</v>
      </c>
      <c r="M134" s="17">
        <v>2.0310225951765021E-19</v>
      </c>
      <c r="N134" s="17">
        <v>2.0310225951765021E-19</v>
      </c>
      <c r="O134" s="17">
        <v>2.0310225951765021E-19</v>
      </c>
      <c r="P134" s="17">
        <v>2.0310225951765021E-19</v>
      </c>
      <c r="Q134" s="17">
        <v>2.0310225951765021E-19</v>
      </c>
      <c r="R134" s="17">
        <v>5.0691673386541784E-6</v>
      </c>
      <c r="S134" s="17">
        <v>5.0691787774933608E-7</v>
      </c>
      <c r="T134" s="17">
        <v>5.0691764897213938E-8</v>
      </c>
      <c r="U134" s="17">
        <v>5.0691764897213939E-9</v>
      </c>
      <c r="V134" s="17">
        <v>5.0691767013402136E-10</v>
      </c>
      <c r="W134" s="17">
        <v>5.0691789456446812E-11</v>
      </c>
      <c r="X134" s="23">
        <v>5.0692013920015628E-12</v>
      </c>
      <c r="Y134" s="3" t="str">
        <f t="shared" si="3"/>
        <v/>
      </c>
      <c r="Z134" s="25" t="s">
        <v>41</v>
      </c>
      <c r="AA134" s="17" t="s">
        <v>193</v>
      </c>
      <c r="AB134" s="17" t="s">
        <v>178</v>
      </c>
      <c r="AC134" s="17">
        <v>5.0691673386541784E-6</v>
      </c>
      <c r="AD134" s="17">
        <v>5.0691787774933608E-7</v>
      </c>
      <c r="AE134" s="17">
        <v>5.0691764897213938E-8</v>
      </c>
      <c r="AF134" s="17">
        <v>5.0691764897213939E-9</v>
      </c>
      <c r="AG134" s="17">
        <v>5.0691767013402136E-10</v>
      </c>
      <c r="AH134" s="17">
        <v>5.0691789456446812E-11</v>
      </c>
      <c r="AI134" s="23">
        <v>5.0692013920015628E-12</v>
      </c>
      <c r="AK134" s="25" t="s">
        <v>41</v>
      </c>
      <c r="AL134" s="17" t="s">
        <v>193</v>
      </c>
      <c r="AM134" s="17" t="s">
        <v>179</v>
      </c>
      <c r="AN134" s="17">
        <v>4.7867866630858587E-6</v>
      </c>
      <c r="AO134" s="17">
        <v>4.7867974647183904E-7</v>
      </c>
      <c r="AP134" s="17">
        <v>4.7867953043879844E-8</v>
      </c>
      <c r="AQ134" s="17">
        <v>4.7867953043879841E-9</v>
      </c>
      <c r="AR134" s="17">
        <v>4.7867955042184651E-10</v>
      </c>
      <c r="AS134" s="17">
        <v>4.7867976235027519E-11</v>
      </c>
      <c r="AT134" s="23">
        <v>4.7868188194733278E-12</v>
      </c>
    </row>
    <row r="135" spans="2:46" x14ac:dyDescent="0.45">
      <c r="B135" s="140" t="s">
        <v>42</v>
      </c>
      <c r="C135" s="17">
        <v>9.108288559428314E-17</v>
      </c>
      <c r="D135" s="17">
        <v>8.1996968921679656E-17</v>
      </c>
      <c r="E135" s="23">
        <f t="shared" si="2"/>
        <v>0.11080795780734289</v>
      </c>
      <c r="G135" s="25" t="s">
        <v>42</v>
      </c>
      <c r="H135" s="17" t="s">
        <v>193</v>
      </c>
      <c r="I135" s="17" t="s">
        <v>200</v>
      </c>
      <c r="J135" s="144" t="s">
        <v>179</v>
      </c>
      <c r="K135" s="17">
        <v>1.0732873088258356E-17</v>
      </c>
      <c r="L135" s="17">
        <v>1.3073979952420205E-17</v>
      </c>
      <c r="M135" s="17">
        <v>1.3073980395562029E-17</v>
      </c>
      <c r="N135" s="17">
        <v>1.3073980395562029E-17</v>
      </c>
      <c r="O135" s="17">
        <v>1.3073980395562029E-17</v>
      </c>
      <c r="P135" s="17">
        <v>1.3073980395562029E-17</v>
      </c>
      <c r="Q135" s="17">
        <v>1.3073980395562029E-17</v>
      </c>
      <c r="R135" s="17">
        <v>2.6787850533091458E-4</v>
      </c>
      <c r="S135" s="17">
        <v>3.2631021372966412E-5</v>
      </c>
      <c r="T135" s="17">
        <v>3.2631007752280569E-6</v>
      </c>
      <c r="U135" s="17">
        <v>3.2631007752280571E-7</v>
      </c>
      <c r="V135" s="17">
        <v>3.2631009114500917E-8</v>
      </c>
      <c r="W135" s="17">
        <v>3.2631023561406964E-9</v>
      </c>
      <c r="X135" s="23">
        <v>3.2631168051788565E-10</v>
      </c>
      <c r="Y135" s="3" t="str">
        <f t="shared" si="3"/>
        <v/>
      </c>
      <c r="Z135" s="25" t="s">
        <v>42</v>
      </c>
      <c r="AA135" s="17" t="s">
        <v>193</v>
      </c>
      <c r="AB135" s="17" t="s">
        <v>178</v>
      </c>
      <c r="AC135" s="17">
        <v>5.0580215436775285E-5</v>
      </c>
      <c r="AD135" s="17">
        <v>6.1613158880657135E-6</v>
      </c>
      <c r="AE135" s="17">
        <v>6.1613133162385211E-7</v>
      </c>
      <c r="AF135" s="17">
        <v>6.1613133162385206E-8</v>
      </c>
      <c r="AG135" s="17">
        <v>6.1613135734498958E-9</v>
      </c>
      <c r="AH135" s="17">
        <v>6.1613163012821242E-10</v>
      </c>
      <c r="AI135" s="23">
        <v>6.1613435836302211E-11</v>
      </c>
      <c r="AK135" s="25" t="s">
        <v>42</v>
      </c>
      <c r="AL135" s="17" t="s">
        <v>193</v>
      </c>
      <c r="AM135" s="17" t="s">
        <v>179</v>
      </c>
      <c r="AN135" s="17">
        <v>2.5295207537610968E-4</v>
      </c>
      <c r="AO135" s="17">
        <v>3.081279167112584E-5</v>
      </c>
      <c r="AP135" s="17">
        <v>3.0812778809396804E-6</v>
      </c>
      <c r="AQ135" s="17">
        <v>3.0812778809396805E-7</v>
      </c>
      <c r="AR135" s="17">
        <v>3.0812780095713018E-8</v>
      </c>
      <c r="AS135" s="17">
        <v>3.0812793737624527E-9</v>
      </c>
      <c r="AT135" s="23">
        <v>3.0812930176872808E-10</v>
      </c>
    </row>
    <row r="136" spans="2:46" x14ac:dyDescent="0.45">
      <c r="B136" s="25" t="s">
        <v>43</v>
      </c>
      <c r="C136" s="17">
        <v>2.6188239798702383E-16</v>
      </c>
      <c r="D136" s="17">
        <v>4.8163531976602013E-19</v>
      </c>
      <c r="E136" s="23">
        <f t="shared" si="2"/>
        <v>542.73586661843467</v>
      </c>
      <c r="G136" s="25" t="s">
        <v>43</v>
      </c>
      <c r="H136" s="17" t="s">
        <v>193</v>
      </c>
      <c r="I136" s="17" t="s">
        <v>200</v>
      </c>
      <c r="J136" s="144" t="s">
        <v>178</v>
      </c>
      <c r="K136" s="17">
        <v>6.5545864750697981E-15</v>
      </c>
      <c r="L136" s="17">
        <v>6.3957192671906016E-14</v>
      </c>
      <c r="M136" s="17">
        <v>5.0600951135513438E-13</v>
      </c>
      <c r="N136" s="17">
        <v>1.1943721287008849E-12</v>
      </c>
      <c r="O136" s="17">
        <v>1.1993727089551875E-12</v>
      </c>
      <c r="P136" s="17">
        <v>1.1993727089551875E-12</v>
      </c>
      <c r="Q136" s="17">
        <v>1.1993727089551875E-12</v>
      </c>
      <c r="R136" s="17">
        <v>0.16359392434489767</v>
      </c>
      <c r="S136" s="17">
        <v>0.15962916637680485</v>
      </c>
      <c r="T136" s="17">
        <v>0.12629359833950773</v>
      </c>
      <c r="U136" s="17">
        <v>2.9810023429418655E-2</v>
      </c>
      <c r="V136" s="17">
        <v>2.9934832861524996E-3</v>
      </c>
      <c r="W136" s="17">
        <v>2.9934846114738103E-4</v>
      </c>
      <c r="X136" s="23">
        <v>2.9934978666428684E-5</v>
      </c>
      <c r="Y136" s="3" t="str">
        <f t="shared" si="3"/>
        <v/>
      </c>
      <c r="Z136" s="25" t="s">
        <v>43</v>
      </c>
      <c r="AA136" s="17" t="s">
        <v>193</v>
      </c>
      <c r="AB136" s="17" t="s">
        <v>178</v>
      </c>
      <c r="AC136" s="17">
        <v>0.16359392434489767</v>
      </c>
      <c r="AD136" s="17">
        <v>0.15962916637680485</v>
      </c>
      <c r="AE136" s="17">
        <v>0.12629359833950773</v>
      </c>
      <c r="AF136" s="17">
        <v>2.9810023429418655E-2</v>
      </c>
      <c r="AG136" s="17">
        <v>2.9934832861524996E-3</v>
      </c>
      <c r="AH136" s="17">
        <v>2.9934846114738103E-4</v>
      </c>
      <c r="AI136" s="23">
        <v>2.9934978666428684E-5</v>
      </c>
      <c r="AK136" s="25" t="s">
        <v>43</v>
      </c>
      <c r="AL136" s="17" t="s">
        <v>193</v>
      </c>
      <c r="AM136" s="17" t="s">
        <v>179</v>
      </c>
      <c r="AN136" s="17">
        <v>0.15583412002362329</v>
      </c>
      <c r="AO136" s="17">
        <v>0.15205742372185954</v>
      </c>
      <c r="AP136" s="17">
        <v>0.12030307262732981</v>
      </c>
      <c r="AQ136" s="17">
        <v>2.8396034801471737E-2</v>
      </c>
      <c r="AR136" s="17">
        <v>2.8514924106810093E-3</v>
      </c>
      <c r="AS136" s="17">
        <v>2.8514936731379191E-4</v>
      </c>
      <c r="AT136" s="23">
        <v>2.8515062995701914E-5</v>
      </c>
    </row>
    <row r="137" spans="2:46" x14ac:dyDescent="0.45">
      <c r="B137" s="25" t="s">
        <v>44</v>
      </c>
      <c r="C137" s="17">
        <v>7.184220971304494E-17</v>
      </c>
      <c r="D137" s="17">
        <v>1.1499273255362669E-21</v>
      </c>
      <c r="E137" s="23">
        <f t="shared" si="2"/>
        <v>62474.434853712548</v>
      </c>
      <c r="G137" s="25" t="s">
        <v>44</v>
      </c>
      <c r="H137" s="17" t="s">
        <v>193</v>
      </c>
      <c r="I137" s="17" t="s">
        <v>200</v>
      </c>
      <c r="J137" s="144" t="s">
        <v>178</v>
      </c>
      <c r="K137" s="17">
        <v>4.2644702293982614E-16</v>
      </c>
      <c r="L137" s="17">
        <v>3.0804014659669572E-15</v>
      </c>
      <c r="M137" s="17">
        <v>5.6949306872295366E-15</v>
      </c>
      <c r="N137" s="17">
        <v>5.6973122331055354E-15</v>
      </c>
      <c r="O137" s="17">
        <v>5.6973122331055354E-15</v>
      </c>
      <c r="P137" s="17">
        <v>5.6973122331055354E-15</v>
      </c>
      <c r="Q137" s="17">
        <v>5.6973122331055354E-15</v>
      </c>
      <c r="R137" s="17">
        <v>1.0643561157255441E-2</v>
      </c>
      <c r="S137" s="17">
        <v>7.6882973998042272E-3</v>
      </c>
      <c r="T137" s="17">
        <v>1.4213829436884279E-3</v>
      </c>
      <c r="U137" s="17">
        <v>1.4219773475317174E-4</v>
      </c>
      <c r="V137" s="17">
        <v>1.421977406893858E-5</v>
      </c>
      <c r="W137" s="17">
        <v>1.4219780364537323E-6</v>
      </c>
      <c r="X137" s="23">
        <v>1.4219843329815975E-7</v>
      </c>
      <c r="Y137" s="3" t="str">
        <f t="shared" si="3"/>
        <v/>
      </c>
      <c r="Z137" s="25" t="s">
        <v>44</v>
      </c>
      <c r="AA137" s="17" t="s">
        <v>193</v>
      </c>
      <c r="AB137" s="17" t="s">
        <v>178</v>
      </c>
      <c r="AC137" s="17">
        <v>1.0643561157255441E-2</v>
      </c>
      <c r="AD137" s="17">
        <v>7.6882973998042272E-3</v>
      </c>
      <c r="AE137" s="17">
        <v>1.4213829436884279E-3</v>
      </c>
      <c r="AF137" s="17">
        <v>1.4219773475317174E-4</v>
      </c>
      <c r="AG137" s="17">
        <v>1.421977406893858E-5</v>
      </c>
      <c r="AH137" s="17">
        <v>1.4219780364537323E-6</v>
      </c>
      <c r="AI137" s="23">
        <v>1.4219843329815975E-7</v>
      </c>
      <c r="AK137" s="25" t="s">
        <v>44</v>
      </c>
      <c r="AL137" s="17" t="s">
        <v>193</v>
      </c>
      <c r="AM137" s="17" t="s">
        <v>179</v>
      </c>
      <c r="AN137" s="17">
        <v>1.005126011008876E-2</v>
      </c>
      <c r="AO137" s="17">
        <v>7.2604531347549572E-3</v>
      </c>
      <c r="AP137" s="17">
        <v>1.3422847364687866E-3</v>
      </c>
      <c r="AQ137" s="17">
        <v>1.3428460624715285E-4</v>
      </c>
      <c r="AR137" s="17">
        <v>1.3428461185302393E-5</v>
      </c>
      <c r="AS137" s="17">
        <v>1.342846713055883E-6</v>
      </c>
      <c r="AT137" s="23">
        <v>1.3428526591897405E-7</v>
      </c>
    </row>
    <row r="138" spans="2:46" x14ac:dyDescent="0.45">
      <c r="B138" s="25" t="s">
        <v>45</v>
      </c>
      <c r="C138" s="17">
        <v>6.7178467911162201E-16</v>
      </c>
      <c r="D138" s="17">
        <v>9.6076072643272944E-21</v>
      </c>
      <c r="E138" s="23">
        <f t="shared" si="2"/>
        <v>69921.162785102046</v>
      </c>
      <c r="G138" s="25" t="s">
        <v>45</v>
      </c>
      <c r="H138" s="17" t="s">
        <v>193</v>
      </c>
      <c r="I138" s="17" t="s">
        <v>200</v>
      </c>
      <c r="J138" s="144" t="s">
        <v>178</v>
      </c>
      <c r="K138" s="17">
        <v>4.126417727431398E-15</v>
      </c>
      <c r="L138" s="17">
        <v>3.9660669266310383E-14</v>
      </c>
      <c r="M138" s="17">
        <v>2.7469442892602587E-13</v>
      </c>
      <c r="N138" s="17">
        <v>4.6668799747703386E-13</v>
      </c>
      <c r="O138" s="17">
        <v>4.667529434258704E-13</v>
      </c>
      <c r="P138" s="17">
        <v>4.667529434258704E-13</v>
      </c>
      <c r="Q138" s="17">
        <v>4.667529434258704E-13</v>
      </c>
      <c r="R138" s="17">
        <v>0.10299000128908485</v>
      </c>
      <c r="S138" s="17">
        <v>9.8988077938390512E-2</v>
      </c>
      <c r="T138" s="17">
        <v>6.856026832376251E-2</v>
      </c>
      <c r="U138" s="17">
        <v>1.1647944392465749E-2</v>
      </c>
      <c r="V138" s="17">
        <v>1.1649565847842139E-3</v>
      </c>
      <c r="W138" s="17">
        <v>1.1649571005518467E-4</v>
      </c>
      <c r="X138" s="23">
        <v>1.1649622589893593E-5</v>
      </c>
      <c r="Y138" s="3" t="str">
        <f t="shared" si="3"/>
        <v/>
      </c>
      <c r="Z138" s="25" t="s">
        <v>45</v>
      </c>
      <c r="AA138" s="17" t="s">
        <v>193</v>
      </c>
      <c r="AB138" s="17" t="s">
        <v>178</v>
      </c>
      <c r="AC138" s="17">
        <v>0.10299000128908485</v>
      </c>
      <c r="AD138" s="17">
        <v>9.8988077938390512E-2</v>
      </c>
      <c r="AE138" s="17">
        <v>6.856026832376251E-2</v>
      </c>
      <c r="AF138" s="17">
        <v>1.1647944392465749E-2</v>
      </c>
      <c r="AG138" s="17">
        <v>1.1649565847842139E-3</v>
      </c>
      <c r="AH138" s="17">
        <v>1.1649571005518467E-4</v>
      </c>
      <c r="AI138" s="23">
        <v>1.1649622589893593E-5</v>
      </c>
      <c r="AK138" s="25" t="s">
        <v>45</v>
      </c>
      <c r="AL138" s="17" t="s">
        <v>193</v>
      </c>
      <c r="AM138" s="17" t="s">
        <v>179</v>
      </c>
      <c r="AN138" s="17">
        <v>9.725794364228417E-2</v>
      </c>
      <c r="AO138" s="17">
        <v>9.3478753130284212E-2</v>
      </c>
      <c r="AP138" s="17">
        <v>6.4744447317907461E-2</v>
      </c>
      <c r="AQ138" s="17">
        <v>1.0999661181584594E-2</v>
      </c>
      <c r="AR138" s="17">
        <v>1.1001192392514213E-3</v>
      </c>
      <c r="AS138" s="17">
        <v>1.1001197263132594E-4</v>
      </c>
      <c r="AT138" s="23">
        <v>1.1001245976504631E-5</v>
      </c>
    </row>
    <row r="139" spans="2:46" x14ac:dyDescent="0.45">
      <c r="B139" s="25" t="s">
        <v>46</v>
      </c>
      <c r="C139" s="17">
        <v>1.6378145656888399E-15</v>
      </c>
      <c r="D139" s="17">
        <v>5.6844394766333928E-20</v>
      </c>
      <c r="E139" s="23">
        <f t="shared" si="2"/>
        <v>28811.243888272249</v>
      </c>
      <c r="G139" s="25" t="s">
        <v>46</v>
      </c>
      <c r="H139" s="17" t="s">
        <v>193</v>
      </c>
      <c r="I139" s="17" t="s">
        <v>200</v>
      </c>
      <c r="J139" s="144" t="s">
        <v>178</v>
      </c>
      <c r="K139" s="17">
        <v>2.5410077542718102E-15</v>
      </c>
      <c r="L139" s="17">
        <v>2.3721615524325764E-14</v>
      </c>
      <c r="M139" s="17">
        <v>1.301443311757968E-13</v>
      </c>
      <c r="N139" s="17">
        <v>1.6520973949269954E-13</v>
      </c>
      <c r="O139" s="17">
        <v>1.6520977014557759E-13</v>
      </c>
      <c r="P139" s="17">
        <v>1.6520977014557759E-13</v>
      </c>
      <c r="Q139" s="17">
        <v>1.6520977014557759E-13</v>
      </c>
      <c r="R139" s="17">
        <v>6.3420237400669002E-2</v>
      </c>
      <c r="S139" s="17">
        <v>5.920619015728832E-2</v>
      </c>
      <c r="T139" s="17">
        <v>3.2482385249364108E-2</v>
      </c>
      <c r="U139" s="17">
        <v>4.1234269342858253E-3</v>
      </c>
      <c r="V139" s="17">
        <v>4.1234278714804477E-4</v>
      </c>
      <c r="W139" s="17">
        <v>4.1234296970683367E-5</v>
      </c>
      <c r="X139" s="23">
        <v>4.1234479556414807E-6</v>
      </c>
      <c r="Y139" s="3" t="str">
        <f t="shared" si="3"/>
        <v/>
      </c>
      <c r="Z139" s="25" t="s">
        <v>46</v>
      </c>
      <c r="AA139" s="17" t="s">
        <v>193</v>
      </c>
      <c r="AB139" s="17" t="s">
        <v>178</v>
      </c>
      <c r="AC139" s="17">
        <v>6.3420237400669002E-2</v>
      </c>
      <c r="AD139" s="17">
        <v>5.920619015728832E-2</v>
      </c>
      <c r="AE139" s="17">
        <v>3.2482385249364108E-2</v>
      </c>
      <c r="AF139" s="17">
        <v>4.1234269342858253E-3</v>
      </c>
      <c r="AG139" s="17">
        <v>4.1234278714804477E-4</v>
      </c>
      <c r="AH139" s="17">
        <v>4.1234296970683367E-5</v>
      </c>
      <c r="AI139" s="23">
        <v>4.1234479556414807E-6</v>
      </c>
      <c r="AK139" s="25" t="s">
        <v>46</v>
      </c>
      <c r="AL139" s="17" t="s">
        <v>193</v>
      </c>
      <c r="AM139" s="17" t="s">
        <v>179</v>
      </c>
      <c r="AN139" s="17">
        <v>5.9896323990197321E-2</v>
      </c>
      <c r="AO139" s="17">
        <v>5.5916428150247888E-2</v>
      </c>
      <c r="AP139" s="17">
        <v>3.0677517943977217E-2</v>
      </c>
      <c r="AQ139" s="17">
        <v>3.8943108024897515E-3</v>
      </c>
      <c r="AR139" s="17">
        <v>3.8943116876096287E-4</v>
      </c>
      <c r="AS139" s="17">
        <v>3.8943134117596487E-5</v>
      </c>
      <c r="AT139" s="23">
        <v>3.894330655804412E-6</v>
      </c>
    </row>
    <row r="140" spans="2:46" x14ac:dyDescent="0.45">
      <c r="B140" s="25" t="s">
        <v>47</v>
      </c>
      <c r="C140" s="17">
        <v>1.6578955791009919E-14</v>
      </c>
      <c r="D140" s="17">
        <v>5.8515359022577493E-19</v>
      </c>
      <c r="E140" s="23">
        <f t="shared" si="2"/>
        <v>28331.65670405118</v>
      </c>
      <c r="G140" s="25" t="s">
        <v>47</v>
      </c>
      <c r="H140" s="17" t="s">
        <v>193</v>
      </c>
      <c r="I140" s="17" t="s">
        <v>200</v>
      </c>
      <c r="J140" s="144" t="s">
        <v>178</v>
      </c>
      <c r="K140" s="17">
        <v>2.5916521164298891E-14</v>
      </c>
      <c r="L140" s="17">
        <v>2.5871908164745469E-13</v>
      </c>
      <c r="M140" s="17">
        <v>2.5431365176507814E-12</v>
      </c>
      <c r="N140" s="17">
        <v>2.1534939941614446E-11</v>
      </c>
      <c r="O140" s="17">
        <v>6.621080686676168E-11</v>
      </c>
      <c r="P140" s="17">
        <v>6.7680116174697865E-11</v>
      </c>
      <c r="Q140" s="17">
        <v>6.7680116174697865E-11</v>
      </c>
      <c r="R140" s="17">
        <v>0.64684254586634371</v>
      </c>
      <c r="S140" s="17">
        <v>0.64573052074089621</v>
      </c>
      <c r="T140" s="17">
        <v>0.6347348314117085</v>
      </c>
      <c r="U140" s="17">
        <v>0.53748496702523108</v>
      </c>
      <c r="V140" s="17">
        <v>0.16525383830934548</v>
      </c>
      <c r="W140" s="17">
        <v>1.6892112415014739E-2</v>
      </c>
      <c r="X140" s="23">
        <v>1.6892187213396847E-3</v>
      </c>
      <c r="Y140" s="3" t="str">
        <f t="shared" si="3"/>
        <v/>
      </c>
      <c r="Z140" s="25" t="s">
        <v>47</v>
      </c>
      <c r="AA140" s="17" t="s">
        <v>193</v>
      </c>
      <c r="AB140" s="17" t="s">
        <v>178</v>
      </c>
      <c r="AC140" s="17">
        <v>0.64684254586634371</v>
      </c>
      <c r="AD140" s="17">
        <v>0.64573052074089621</v>
      </c>
      <c r="AE140" s="17">
        <v>0.6347348314117085</v>
      </c>
      <c r="AF140" s="17">
        <v>0.53748496702523108</v>
      </c>
      <c r="AG140" s="17">
        <v>0.16525383830934548</v>
      </c>
      <c r="AH140" s="17">
        <v>1.6892112415014739E-2</v>
      </c>
      <c r="AI140" s="23">
        <v>1.6892187213396847E-3</v>
      </c>
      <c r="AK140" s="25" t="s">
        <v>47</v>
      </c>
      <c r="AL140" s="17" t="s">
        <v>193</v>
      </c>
      <c r="AM140" s="17" t="s">
        <v>179</v>
      </c>
      <c r="AN140" s="17">
        <v>0.61090277945170035</v>
      </c>
      <c r="AO140" s="17">
        <v>0.60985254049587179</v>
      </c>
      <c r="AP140" s="17">
        <v>0.59946779197227018</v>
      </c>
      <c r="AQ140" s="17">
        <v>0.50762130964877183</v>
      </c>
      <c r="AR140" s="17">
        <v>0.156072029867839</v>
      </c>
      <c r="AS140" s="17">
        <v>1.5953555453471002E-2</v>
      </c>
      <c r="AT140" s="23">
        <v>1.5953626095916865E-3</v>
      </c>
    </row>
    <row r="141" spans="2:46" x14ac:dyDescent="0.45">
      <c r="B141" s="25" t="s">
        <v>48</v>
      </c>
      <c r="C141" s="17">
        <v>6.7811541834677108E-17</v>
      </c>
      <c r="D141" s="17">
        <v>6.8101093167197439E-21</v>
      </c>
      <c r="E141" s="23">
        <f t="shared" si="2"/>
        <v>9956.4821314821729</v>
      </c>
      <c r="G141" s="25" t="s">
        <v>48</v>
      </c>
      <c r="H141" s="17" t="s">
        <v>193</v>
      </c>
      <c r="I141" s="17" t="s">
        <v>200</v>
      </c>
      <c r="J141" s="144" t="s">
        <v>178</v>
      </c>
      <c r="K141" s="17">
        <v>3.4263352293573076E-15</v>
      </c>
      <c r="L141" s="17">
        <v>2.9331968018553319E-14</v>
      </c>
      <c r="M141" s="17">
        <v>9.4948334858641445E-14</v>
      </c>
      <c r="N141" s="17">
        <v>9.7699137478168253E-14</v>
      </c>
      <c r="O141" s="17">
        <v>9.769913747816829E-14</v>
      </c>
      <c r="P141" s="17">
        <v>9.769913747816829E-14</v>
      </c>
      <c r="Q141" s="17">
        <v>9.769913747816829E-14</v>
      </c>
      <c r="R141" s="17">
        <v>8.5516855780862669E-2</v>
      </c>
      <c r="S141" s="17">
        <v>7.3208929400828709E-2</v>
      </c>
      <c r="T141" s="17">
        <v>2.3697908036409223E-2</v>
      </c>
      <c r="U141" s="17">
        <v>2.4384473710266611E-3</v>
      </c>
      <c r="V141" s="17">
        <v>2.4384474728225564E-4</v>
      </c>
      <c r="W141" s="17">
        <v>2.4384485524098108E-5</v>
      </c>
      <c r="X141" s="23">
        <v>2.4384593498756396E-6</v>
      </c>
      <c r="Y141" s="3" t="str">
        <f t="shared" si="3"/>
        <v/>
      </c>
      <c r="Z141" s="25" t="s">
        <v>48</v>
      </c>
      <c r="AA141" s="17" t="s">
        <v>193</v>
      </c>
      <c r="AB141" s="17" t="s">
        <v>178</v>
      </c>
      <c r="AC141" s="17">
        <v>8.5516855780862669E-2</v>
      </c>
      <c r="AD141" s="17">
        <v>7.3208929400828709E-2</v>
      </c>
      <c r="AE141" s="17">
        <v>2.3697908036409223E-2</v>
      </c>
      <c r="AF141" s="17">
        <v>2.4384473710266611E-3</v>
      </c>
      <c r="AG141" s="17">
        <v>2.4384474728225564E-4</v>
      </c>
      <c r="AH141" s="17">
        <v>2.4384485524098108E-5</v>
      </c>
      <c r="AI141" s="23">
        <v>2.4384593498756396E-6</v>
      </c>
      <c r="AK141" s="25" t="s">
        <v>48</v>
      </c>
      <c r="AL141" s="17" t="s">
        <v>193</v>
      </c>
      <c r="AM141" s="17" t="s">
        <v>179</v>
      </c>
      <c r="AN141" s="17">
        <v>8.0790480629658559E-2</v>
      </c>
      <c r="AO141" s="17">
        <v>6.9162792980039411E-2</v>
      </c>
      <c r="AP141" s="17">
        <v>2.2388163861929534E-2</v>
      </c>
      <c r="AQ141" s="17">
        <v>2.3036784186756497E-3</v>
      </c>
      <c r="AR141" s="17">
        <v>2.303678514845454E-4</v>
      </c>
      <c r="AS141" s="17">
        <v>2.3036795347657063E-5</v>
      </c>
      <c r="AT141" s="23">
        <v>2.3036897354734607E-6</v>
      </c>
    </row>
    <row r="142" spans="2:46" x14ac:dyDescent="0.45">
      <c r="B142" s="25" t="s">
        <v>49</v>
      </c>
      <c r="C142" s="17">
        <v>3.2712271595229975E-16</v>
      </c>
      <c r="D142" s="17">
        <v>3.3415926861351707E-20</v>
      </c>
      <c r="E142" s="23">
        <f t="shared" ref="E142:E205" si="4">(C142-D142)/D142</f>
        <v>9788.4251836732474</v>
      </c>
      <c r="G142" s="25" t="s">
        <v>49</v>
      </c>
      <c r="H142" s="17" t="s">
        <v>193</v>
      </c>
      <c r="I142" s="17" t="s">
        <v>200</v>
      </c>
      <c r="J142" s="144" t="s">
        <v>178</v>
      </c>
      <c r="K142" s="17">
        <v>1.6814408651872449E-14</v>
      </c>
      <c r="L142" s="17">
        <v>1.671569762696134E-13</v>
      </c>
      <c r="M142" s="17">
        <v>1.5769947070274595E-12</v>
      </c>
      <c r="N142" s="17">
        <v>9.3783110751411644E-12</v>
      </c>
      <c r="O142" s="17">
        <v>1.2843809223104316E-11</v>
      </c>
      <c r="P142" s="17">
        <v>1.2843835491709999E-11</v>
      </c>
      <c r="Q142" s="17">
        <v>1.2843835491709999E-11</v>
      </c>
      <c r="R142" s="17">
        <v>0.41966569628167461</v>
      </c>
      <c r="S142" s="17">
        <v>0.41720293936082398</v>
      </c>
      <c r="T142" s="17">
        <v>0.3935980088189992</v>
      </c>
      <c r="U142" s="17">
        <v>0.23407082781010596</v>
      </c>
      <c r="V142" s="17">
        <v>3.2056530845517697E-2</v>
      </c>
      <c r="W142" s="17">
        <v>3.2056610601243541E-3</v>
      </c>
      <c r="X142" s="23">
        <v>3.2056752548120874E-4</v>
      </c>
      <c r="Y142" s="3" t="str">
        <f t="shared" ref="Y142:Y205" si="5">IF(X142&gt;R142, X142-R142, "")</f>
        <v/>
      </c>
      <c r="Z142" s="25" t="s">
        <v>49</v>
      </c>
      <c r="AA142" s="17" t="s">
        <v>193</v>
      </c>
      <c r="AB142" s="17" t="s">
        <v>178</v>
      </c>
      <c r="AC142" s="17">
        <v>0.41966569628167461</v>
      </c>
      <c r="AD142" s="17">
        <v>0.41720293936082398</v>
      </c>
      <c r="AE142" s="17">
        <v>0.3935980088189992</v>
      </c>
      <c r="AF142" s="17">
        <v>0.23407082781010596</v>
      </c>
      <c r="AG142" s="17">
        <v>3.2056530845517697E-2</v>
      </c>
      <c r="AH142" s="17">
        <v>3.2056610601243541E-3</v>
      </c>
      <c r="AI142" s="23">
        <v>3.2056752548120874E-4</v>
      </c>
      <c r="AK142" s="25" t="s">
        <v>49</v>
      </c>
      <c r="AL142" s="17" t="s">
        <v>193</v>
      </c>
      <c r="AM142" s="17" t="s">
        <v>179</v>
      </c>
      <c r="AN142" s="17">
        <v>0.39647472786768262</v>
      </c>
      <c r="AO142" s="17">
        <v>0.39414806431464555</v>
      </c>
      <c r="AP142" s="17">
        <v>0.37184755584843998</v>
      </c>
      <c r="AQ142" s="17">
        <v>0.22113593886760427</v>
      </c>
      <c r="AR142" s="17">
        <v>3.0285068462751055E-2</v>
      </c>
      <c r="AS142" s="17">
        <v>3.028514381112948E-3</v>
      </c>
      <c r="AT142" s="23">
        <v>3.0285277913940506E-4</v>
      </c>
    </row>
    <row r="143" spans="2:46" x14ac:dyDescent="0.45">
      <c r="B143" s="25" t="s">
        <v>50</v>
      </c>
      <c r="C143" s="17">
        <v>2.7707612637078772E-18</v>
      </c>
      <c r="D143" s="17">
        <v>3.7382252675912594E-22</v>
      </c>
      <c r="E143" s="23">
        <f t="shared" si="4"/>
        <v>7410.9697593645251</v>
      </c>
      <c r="G143" s="25" t="s">
        <v>50</v>
      </c>
      <c r="H143" s="17" t="s">
        <v>193</v>
      </c>
      <c r="I143" s="17" t="s">
        <v>200</v>
      </c>
      <c r="J143" s="144" t="s">
        <v>178</v>
      </c>
      <c r="K143" s="17">
        <v>6.0722652773276758E-17</v>
      </c>
      <c r="L143" s="17">
        <v>4.1663000065390882E-16</v>
      </c>
      <c r="M143" s="17">
        <v>6.9583714395754842E-16</v>
      </c>
      <c r="N143" s="17">
        <v>6.9591255692895802E-16</v>
      </c>
      <c r="O143" s="17">
        <v>6.9591255692895802E-16</v>
      </c>
      <c r="P143" s="17">
        <v>6.9591255692895802E-16</v>
      </c>
      <c r="Q143" s="17">
        <v>6.9591255692895802E-16</v>
      </c>
      <c r="R143" s="17">
        <v>1.5155581670325197E-3</v>
      </c>
      <c r="S143" s="17">
        <v>1.0398564557566148E-3</v>
      </c>
      <c r="T143" s="17">
        <v>1.7367218361831913E-4</v>
      </c>
      <c r="U143" s="17">
        <v>1.7369100574578328E-5</v>
      </c>
      <c r="V143" s="17">
        <v>1.7369101299672151E-6</v>
      </c>
      <c r="W143" s="17">
        <v>1.7369108989589851E-7</v>
      </c>
      <c r="X143" s="23">
        <v>1.7369185900115851E-8</v>
      </c>
      <c r="Y143" s="3" t="str">
        <f t="shared" si="5"/>
        <v/>
      </c>
      <c r="Z143" s="25" t="s">
        <v>50</v>
      </c>
      <c r="AA143" s="17" t="s">
        <v>193</v>
      </c>
      <c r="AB143" s="17" t="s">
        <v>178</v>
      </c>
      <c r="AC143" s="17">
        <v>1.5155581670325197E-3</v>
      </c>
      <c r="AD143" s="17">
        <v>1.0398564557566148E-3</v>
      </c>
      <c r="AE143" s="17">
        <v>1.7367218361831913E-4</v>
      </c>
      <c r="AF143" s="17">
        <v>1.7369100574578328E-5</v>
      </c>
      <c r="AG143" s="17">
        <v>1.7369101299672151E-6</v>
      </c>
      <c r="AH143" s="17">
        <v>1.7369108989589851E-7</v>
      </c>
      <c r="AI143" s="23">
        <v>1.7369185900115851E-8</v>
      </c>
      <c r="AK143" s="25" t="s">
        <v>50</v>
      </c>
      <c r="AL143" s="17" t="s">
        <v>193</v>
      </c>
      <c r="AM143" s="17" t="s">
        <v>179</v>
      </c>
      <c r="AN143" s="17">
        <v>1.4320313224004473E-3</v>
      </c>
      <c r="AO143" s="17">
        <v>9.8254692418666832E-4</v>
      </c>
      <c r="AP143" s="17">
        <v>1.6410060146888338E-4</v>
      </c>
      <c r="AQ143" s="17">
        <v>1.6411838625383536E-5</v>
      </c>
      <c r="AR143" s="17">
        <v>1.6411839310515317E-6</v>
      </c>
      <c r="AS143" s="17">
        <v>1.6411846576619152E-7</v>
      </c>
      <c r="AT143" s="23">
        <v>1.6411919248381049E-8</v>
      </c>
    </row>
    <row r="144" spans="2:46" x14ac:dyDescent="0.45">
      <c r="B144" s="25" t="s">
        <v>51</v>
      </c>
      <c r="C144" s="17">
        <v>1.1530251379475764E-14</v>
      </c>
      <c r="D144" s="17">
        <v>9.3503331934593412E-19</v>
      </c>
      <c r="E144" s="23">
        <f t="shared" si="4"/>
        <v>12330.380220269903</v>
      </c>
      <c r="G144" s="25" t="s">
        <v>51</v>
      </c>
      <c r="H144" s="17" t="s">
        <v>193</v>
      </c>
      <c r="I144" s="17" t="s">
        <v>200</v>
      </c>
      <c r="J144" s="144" t="s">
        <v>178</v>
      </c>
      <c r="K144" s="17">
        <v>3.8600040372708316E-14</v>
      </c>
      <c r="L144" s="17">
        <v>3.8022568508562329E-13</v>
      </c>
      <c r="M144" s="17">
        <v>3.2839512323109602E-12</v>
      </c>
      <c r="N144" s="17">
        <v>1.110770493511491E-11</v>
      </c>
      <c r="O144" s="17">
        <v>1.1507418081977744E-11</v>
      </c>
      <c r="P144" s="17">
        <v>1.1507418081977773E-11</v>
      </c>
      <c r="Q144" s="17">
        <v>1.1507418081977773E-11</v>
      </c>
      <c r="R144" s="17">
        <v>0.96340663266260373</v>
      </c>
      <c r="S144" s="17">
        <v>0.94899583001754617</v>
      </c>
      <c r="T144" s="17">
        <v>0.81963284996224517</v>
      </c>
      <c r="U144" s="17">
        <v>0.27723431952736871</v>
      </c>
      <c r="V144" s="17">
        <v>2.8721066802643493E-2</v>
      </c>
      <c r="W144" s="17">
        <v>2.8721079518479356E-3</v>
      </c>
      <c r="X144" s="23">
        <v>2.8721206695603665E-4</v>
      </c>
      <c r="Y144" s="3" t="str">
        <f t="shared" si="5"/>
        <v/>
      </c>
      <c r="Z144" s="25" t="s">
        <v>51</v>
      </c>
      <c r="AA144" s="17" t="s">
        <v>193</v>
      </c>
      <c r="AB144" s="17" t="s">
        <v>178</v>
      </c>
      <c r="AC144" s="17">
        <v>0.96340663266260373</v>
      </c>
      <c r="AD144" s="17">
        <v>0.94899583001754617</v>
      </c>
      <c r="AE144" s="17">
        <v>0.81963284996224517</v>
      </c>
      <c r="AF144" s="17">
        <v>0.27723431952736871</v>
      </c>
      <c r="AG144" s="17">
        <v>2.8721066802643493E-2</v>
      </c>
      <c r="AH144" s="17">
        <v>2.8721079518479356E-3</v>
      </c>
      <c r="AI144" s="23">
        <v>2.8721206695603665E-4</v>
      </c>
      <c r="AK144" s="25" t="s">
        <v>51</v>
      </c>
      <c r="AL144" s="17" t="s">
        <v>193</v>
      </c>
      <c r="AM144" s="17" t="s">
        <v>179</v>
      </c>
      <c r="AN144" s="17">
        <v>0.91007681021359521</v>
      </c>
      <c r="AO144" s="17">
        <v>0.89646372425467336</v>
      </c>
      <c r="AP144" s="17">
        <v>0.77426169215626683</v>
      </c>
      <c r="AQ144" s="17">
        <v>0.26188788476564739</v>
      </c>
      <c r="AR144" s="17">
        <v>2.713119878512954E-2</v>
      </c>
      <c r="AS144" s="17">
        <v>2.7131210797074392E-3</v>
      </c>
      <c r="AT144" s="23">
        <v>2.7131330934249804E-4</v>
      </c>
    </row>
    <row r="145" spans="2:46" x14ac:dyDescent="0.45">
      <c r="B145" s="25" t="s">
        <v>52</v>
      </c>
      <c r="C145" s="17">
        <v>1.2251307284570087E-15</v>
      </c>
      <c r="D145" s="17">
        <v>9.904480114456676E-20</v>
      </c>
      <c r="E145" s="23">
        <f t="shared" si="4"/>
        <v>12368.460227082447</v>
      </c>
      <c r="G145" s="25" t="s">
        <v>52</v>
      </c>
      <c r="H145" s="17" t="s">
        <v>193</v>
      </c>
      <c r="I145" s="17" t="s">
        <v>200</v>
      </c>
      <c r="J145" s="144" t="s">
        <v>178</v>
      </c>
      <c r="K145" s="17">
        <v>4.1082875210045371E-15</v>
      </c>
      <c r="L145" s="17">
        <v>4.1082874149320862E-14</v>
      </c>
      <c r="M145" s="17">
        <v>4.108286866385987E-13</v>
      </c>
      <c r="N145" s="17">
        <v>4.1082813012191235E-12</v>
      </c>
      <c r="O145" s="17">
        <v>4.1082256550359501E-11</v>
      </c>
      <c r="P145" s="17">
        <v>4.1076692489119522E-10</v>
      </c>
      <c r="Q145" s="17">
        <v>4.1021107104010648E-9</v>
      </c>
      <c r="R145" s="17">
        <v>0.10253749499752331</v>
      </c>
      <c r="S145" s="17">
        <v>0.10253772373126641</v>
      </c>
      <c r="T145" s="17">
        <v>0.10253766376392878</v>
      </c>
      <c r="U145" s="17">
        <v>0.10253752486437595</v>
      </c>
      <c r="V145" s="17">
        <v>0.10253614028625117</v>
      </c>
      <c r="W145" s="17">
        <v>0.1025222984801261</v>
      </c>
      <c r="X145" s="23">
        <v>0.10238401765049047</v>
      </c>
      <c r="Y145" s="3" t="str">
        <f t="shared" si="5"/>
        <v/>
      </c>
      <c r="Z145" s="25" t="s">
        <v>52</v>
      </c>
      <c r="AA145" s="17" t="s">
        <v>193</v>
      </c>
      <c r="AB145" s="17" t="s">
        <v>178</v>
      </c>
      <c r="AC145" s="17">
        <v>0.10253749499752331</v>
      </c>
      <c r="AD145" s="17">
        <v>0.10253772373126641</v>
      </c>
      <c r="AE145" s="17">
        <v>0.10253766376392878</v>
      </c>
      <c r="AF145" s="17">
        <v>0.10253752486437595</v>
      </c>
      <c r="AG145" s="17">
        <v>0.10253614028625117</v>
      </c>
      <c r="AH145" s="17">
        <v>0.1025222984801261</v>
      </c>
      <c r="AI145" s="23">
        <v>0.10238401765049047</v>
      </c>
      <c r="AK145" s="25" t="s">
        <v>52</v>
      </c>
      <c r="AL145" s="17" t="s">
        <v>193</v>
      </c>
      <c r="AM145" s="17" t="s">
        <v>179</v>
      </c>
      <c r="AN145" s="17">
        <v>9.686136889469342E-2</v>
      </c>
      <c r="AO145" s="17">
        <v>9.6861584966516409E-2</v>
      </c>
      <c r="AP145" s="17">
        <v>9.6861528318766127E-2</v>
      </c>
      <c r="AQ145" s="17">
        <v>9.686139710821895E-2</v>
      </c>
      <c r="AR145" s="17">
        <v>9.6860089175618211E-2</v>
      </c>
      <c r="AS145" s="17">
        <v>9.6847013604684021E-2</v>
      </c>
      <c r="AT145" s="23">
        <v>9.6716387530283415E-2</v>
      </c>
    </row>
    <row r="146" spans="2:46" x14ac:dyDescent="0.45">
      <c r="B146" s="25" t="s">
        <v>53</v>
      </c>
      <c r="C146" s="17">
        <v>1.2372838651441024E-15</v>
      </c>
      <c r="D146" s="17">
        <v>1.0303807451538455E-19</v>
      </c>
      <c r="E146" s="23">
        <f t="shared" si="4"/>
        <v>12007.025877457214</v>
      </c>
      <c r="G146" s="25" t="s">
        <v>53</v>
      </c>
      <c r="H146" s="17" t="s">
        <v>193</v>
      </c>
      <c r="I146" s="17" t="s">
        <v>200</v>
      </c>
      <c r="J146" s="144" t="s">
        <v>178</v>
      </c>
      <c r="K146" s="17">
        <v>3.7750468376068534E-15</v>
      </c>
      <c r="L146" s="17">
        <v>1.8441473119348929E-14</v>
      </c>
      <c r="M146" s="17">
        <v>2.1609589270602127E-14</v>
      </c>
      <c r="N146" s="17">
        <v>2.160958936972924E-14</v>
      </c>
      <c r="O146" s="17">
        <v>2.160958936972924E-14</v>
      </c>
      <c r="P146" s="17">
        <v>2.160958936972924E-14</v>
      </c>
      <c r="Q146" s="17">
        <v>2.160958936972924E-14</v>
      </c>
      <c r="R146" s="17">
        <v>9.4220242436167473E-2</v>
      </c>
      <c r="S146" s="17">
        <v>4.6027614062163547E-2</v>
      </c>
      <c r="T146" s="17">
        <v>5.3934812021897947E-3</v>
      </c>
      <c r="U146" s="17">
        <v>5.3934812269306734E-4</v>
      </c>
      <c r="V146" s="17">
        <v>5.393481452087981E-5</v>
      </c>
      <c r="W146" s="17">
        <v>5.3934838399736742E-6</v>
      </c>
      <c r="X146" s="23">
        <v>5.3935077223547073E-7</v>
      </c>
      <c r="Y146" s="3" t="str">
        <f t="shared" si="5"/>
        <v/>
      </c>
      <c r="Z146" s="25" t="s">
        <v>53</v>
      </c>
      <c r="AA146" s="17" t="s">
        <v>193</v>
      </c>
      <c r="AB146" s="17" t="s">
        <v>178</v>
      </c>
      <c r="AC146" s="17">
        <v>9.4220242436167473E-2</v>
      </c>
      <c r="AD146" s="17">
        <v>4.6027614062163547E-2</v>
      </c>
      <c r="AE146" s="17">
        <v>5.3934812021897947E-3</v>
      </c>
      <c r="AF146" s="17">
        <v>5.3934812269306734E-4</v>
      </c>
      <c r="AG146" s="17">
        <v>5.393481452087981E-5</v>
      </c>
      <c r="AH146" s="17">
        <v>5.3934838399736742E-6</v>
      </c>
      <c r="AI146" s="23">
        <v>5.3935077223547073E-7</v>
      </c>
      <c r="AK146" s="25" t="s">
        <v>53</v>
      </c>
      <c r="AL146" s="17" t="s">
        <v>193</v>
      </c>
      <c r="AM146" s="17" t="s">
        <v>179</v>
      </c>
      <c r="AN146" s="17">
        <v>8.9005564232833734E-2</v>
      </c>
      <c r="AO146" s="17">
        <v>4.3480186995585667E-2</v>
      </c>
      <c r="AP146" s="17">
        <v>5.0949756142403286E-3</v>
      </c>
      <c r="AQ146" s="17">
        <v>5.0949756376119087E-4</v>
      </c>
      <c r="AR146" s="17">
        <v>5.0949758503077448E-5</v>
      </c>
      <c r="AS146" s="17">
        <v>5.0949781060344102E-6</v>
      </c>
      <c r="AT146" s="23">
        <v>5.0950006666301396E-7</v>
      </c>
    </row>
    <row r="147" spans="2:46" x14ac:dyDescent="0.45">
      <c r="B147" s="25" t="s">
        <v>54</v>
      </c>
      <c r="C147" s="17">
        <v>7.9579908023914812E-15</v>
      </c>
      <c r="D147" s="17">
        <v>6.4350745750235559E-19</v>
      </c>
      <c r="E147" s="23">
        <f t="shared" si="4"/>
        <v>12365.586757640413</v>
      </c>
      <c r="G147" s="25" t="s">
        <v>54</v>
      </c>
      <c r="H147" s="17" t="s">
        <v>193</v>
      </c>
      <c r="I147" s="17" t="s">
        <v>200</v>
      </c>
      <c r="J147" s="144" t="s">
        <v>178</v>
      </c>
      <c r="K147" s="17">
        <v>2.6682829647669859E-14</v>
      </c>
      <c r="L147" s="17">
        <v>2.6655233022219128E-13</v>
      </c>
      <c r="M147" s="17">
        <v>2.6381349800420183E-12</v>
      </c>
      <c r="N147" s="17">
        <v>2.3839371242410123E-11</v>
      </c>
      <c r="O147" s="17">
        <v>1.0439304775816432E-10</v>
      </c>
      <c r="P147" s="17">
        <v>1.1602564473030482E-10</v>
      </c>
      <c r="Q147" s="17">
        <v>1.1602564474221123E-10</v>
      </c>
      <c r="R147" s="17">
        <v>0.66596860553925519</v>
      </c>
      <c r="S147" s="17">
        <v>0.66528133102148501</v>
      </c>
      <c r="T147" s="17">
        <v>0.65844525064864912</v>
      </c>
      <c r="U147" s="17">
        <v>0.59500066872108726</v>
      </c>
      <c r="V147" s="17">
        <v>0.26055190460921229</v>
      </c>
      <c r="W147" s="17">
        <v>2.895855303720038E-2</v>
      </c>
      <c r="X147" s="23">
        <v>2.8958681268830655E-3</v>
      </c>
      <c r="Y147" s="3" t="str">
        <f t="shared" si="5"/>
        <v/>
      </c>
      <c r="Z147" s="25" t="s">
        <v>54</v>
      </c>
      <c r="AA147" s="17" t="s">
        <v>193</v>
      </c>
      <c r="AB147" s="17" t="s">
        <v>178</v>
      </c>
      <c r="AC147" s="17">
        <v>0.66596860553925519</v>
      </c>
      <c r="AD147" s="17">
        <v>0.66528133102148501</v>
      </c>
      <c r="AE147" s="17">
        <v>0.65844525064864912</v>
      </c>
      <c r="AF147" s="17">
        <v>0.59500066872108726</v>
      </c>
      <c r="AG147" s="17">
        <v>0.26055190460921229</v>
      </c>
      <c r="AH147" s="17">
        <v>2.895855303720038E-2</v>
      </c>
      <c r="AI147" s="23">
        <v>2.8958681268830655E-3</v>
      </c>
      <c r="AK147" s="25" t="s">
        <v>54</v>
      </c>
      <c r="AL147" s="17" t="s">
        <v>193</v>
      </c>
      <c r="AM147" s="17" t="s">
        <v>179</v>
      </c>
      <c r="AN147" s="17">
        <v>0.6291029106511179</v>
      </c>
      <c r="AO147" s="17">
        <v>0.62845368124908707</v>
      </c>
      <c r="AP147" s="17">
        <v>0.62199602239816609</v>
      </c>
      <c r="AQ147" s="17">
        <v>0.56206351082976636</v>
      </c>
      <c r="AR147" s="17">
        <v>0.24612866162455468</v>
      </c>
      <c r="AS147" s="17">
        <v>2.735550873182066E-2</v>
      </c>
      <c r="AT147" s="23">
        <v>2.7355629864995968E-3</v>
      </c>
    </row>
    <row r="148" spans="2:46" x14ac:dyDescent="0.45">
      <c r="B148" s="25" t="s">
        <v>55</v>
      </c>
      <c r="C148" s="17">
        <v>2.510543726781172E-18</v>
      </c>
      <c r="D148" s="17">
        <v>6.8935845315176348E-24</v>
      </c>
      <c r="E148" s="23">
        <f t="shared" si="4"/>
        <v>364184.52863215143</v>
      </c>
      <c r="G148" s="25" t="s">
        <v>55</v>
      </c>
      <c r="H148" s="17" t="s">
        <v>193</v>
      </c>
      <c r="I148" s="17" t="s">
        <v>200</v>
      </c>
      <c r="J148" s="144" t="s">
        <v>178</v>
      </c>
      <c r="K148" s="17">
        <v>5.2871451731496367E-18</v>
      </c>
      <c r="L148" s="17">
        <v>5.3319118999564262E-18</v>
      </c>
      <c r="M148" s="17">
        <v>5.3319118999564262E-18</v>
      </c>
      <c r="N148" s="17">
        <v>5.3319118999564262E-18</v>
      </c>
      <c r="O148" s="17">
        <v>5.3319118999564262E-18</v>
      </c>
      <c r="P148" s="17">
        <v>5.3319118999564262E-18</v>
      </c>
      <c r="Q148" s="17">
        <v>5.3319118999564262E-18</v>
      </c>
      <c r="R148" s="17">
        <v>1.3196024352512978E-4</v>
      </c>
      <c r="S148" s="17">
        <v>1.3307786289977027E-5</v>
      </c>
      <c r="T148" s="17">
        <v>1.3307780284037653E-6</v>
      </c>
      <c r="U148" s="17">
        <v>1.3307780284037653E-7</v>
      </c>
      <c r="V148" s="17">
        <v>1.3307780839586816E-8</v>
      </c>
      <c r="W148" s="17">
        <v>1.3307786731413783E-9</v>
      </c>
      <c r="X148" s="23">
        <v>1.3307845658378779E-10</v>
      </c>
      <c r="Y148" s="3" t="str">
        <f t="shared" si="5"/>
        <v/>
      </c>
      <c r="Z148" s="25" t="s">
        <v>55</v>
      </c>
      <c r="AA148" s="17" t="s">
        <v>193</v>
      </c>
      <c r="AB148" s="17" t="s">
        <v>178</v>
      </c>
      <c r="AC148" s="17">
        <v>1.3196024352512978E-4</v>
      </c>
      <c r="AD148" s="17">
        <v>1.3307786289977027E-5</v>
      </c>
      <c r="AE148" s="17">
        <v>1.3307780284037653E-6</v>
      </c>
      <c r="AF148" s="17">
        <v>1.3307780284037653E-7</v>
      </c>
      <c r="AG148" s="17">
        <v>1.3307780839586816E-8</v>
      </c>
      <c r="AH148" s="17">
        <v>1.3307786731413783E-9</v>
      </c>
      <c r="AI148" s="23">
        <v>1.3307845658378779E-10</v>
      </c>
      <c r="AK148" s="25" t="s">
        <v>55</v>
      </c>
      <c r="AL148" s="17" t="s">
        <v>193</v>
      </c>
      <c r="AM148" s="17" t="s">
        <v>179</v>
      </c>
      <c r="AN148" s="17">
        <v>1.2460893351652971E-4</v>
      </c>
      <c r="AO148" s="17">
        <v>1.2566429196867475E-5</v>
      </c>
      <c r="AP148" s="17">
        <v>1.2566423525510102E-6</v>
      </c>
      <c r="AQ148" s="17">
        <v>1.2566423525510103E-7</v>
      </c>
      <c r="AR148" s="17">
        <v>1.2566424050110445E-8</v>
      </c>
      <c r="AS148" s="17">
        <v>1.2566429613712443E-9</v>
      </c>
      <c r="AT148" s="23">
        <v>1.2566485257943365E-10</v>
      </c>
    </row>
    <row r="149" spans="2:46" x14ac:dyDescent="0.45">
      <c r="B149" s="25" t="s">
        <v>56</v>
      </c>
      <c r="C149" s="17">
        <v>5.3122928985252412E-16</v>
      </c>
      <c r="D149" s="17">
        <v>2.9875172381540892E-20</v>
      </c>
      <c r="E149" s="23">
        <f t="shared" si="4"/>
        <v>17780.630949877203</v>
      </c>
      <c r="G149" s="25" t="s">
        <v>56</v>
      </c>
      <c r="H149" s="17" t="s">
        <v>193</v>
      </c>
      <c r="I149" s="17" t="s">
        <v>200</v>
      </c>
      <c r="J149" s="144" t="s">
        <v>178</v>
      </c>
      <c r="K149" s="17">
        <v>2.9196089722165113E-15</v>
      </c>
      <c r="L149" s="17">
        <v>2.909046526692269E-14</v>
      </c>
      <c r="M149" s="17">
        <v>2.8061777712151874E-13</v>
      </c>
      <c r="N149" s="17">
        <v>2.0052641325901655E-12</v>
      </c>
      <c r="O149" s="17">
        <v>3.62265878186545E-12</v>
      </c>
      <c r="P149" s="17">
        <v>3.6238036385720245E-12</v>
      </c>
      <c r="Q149" s="17">
        <v>3.6238036385720245E-12</v>
      </c>
      <c r="R149" s="17">
        <v>7.2869629706485209E-2</v>
      </c>
      <c r="S149" s="17">
        <v>7.2606168689953482E-2</v>
      </c>
      <c r="T149" s="17">
        <v>7.00386613994642E-2</v>
      </c>
      <c r="U149" s="17">
        <v>5.0048866126594017E-2</v>
      </c>
      <c r="V149" s="17">
        <v>9.0417002437838349E-3</v>
      </c>
      <c r="W149" s="17">
        <v>9.0445616663380884E-4</v>
      </c>
      <c r="X149" s="23">
        <v>9.0446017157151535E-5</v>
      </c>
      <c r="Y149" s="3" t="str">
        <f t="shared" si="5"/>
        <v/>
      </c>
      <c r="Z149" s="25" t="s">
        <v>56</v>
      </c>
      <c r="AA149" s="17" t="s">
        <v>193</v>
      </c>
      <c r="AB149" s="17" t="s">
        <v>178</v>
      </c>
      <c r="AC149" s="17">
        <v>7.2869629706485209E-2</v>
      </c>
      <c r="AD149" s="17">
        <v>7.2606168689953482E-2</v>
      </c>
      <c r="AE149" s="17">
        <v>7.00386613994642E-2</v>
      </c>
      <c r="AF149" s="17">
        <v>5.0048866126594017E-2</v>
      </c>
      <c r="AG149" s="17">
        <v>9.0417002437838349E-3</v>
      </c>
      <c r="AH149" s="17">
        <v>9.0445616663380884E-4</v>
      </c>
      <c r="AI149" s="23">
        <v>9.0446017157151535E-5</v>
      </c>
      <c r="AK149" s="25" t="s">
        <v>56</v>
      </c>
      <c r="AL149" s="17" t="s">
        <v>193</v>
      </c>
      <c r="AM149" s="17" t="s">
        <v>179</v>
      </c>
      <c r="AN149" s="17">
        <v>6.8827735480380542E-2</v>
      </c>
      <c r="AO149" s="17">
        <v>6.857888798069818E-2</v>
      </c>
      <c r="AP149" s="17">
        <v>6.6153793831797661E-2</v>
      </c>
      <c r="AQ149" s="17">
        <v>4.7272781990651679E-2</v>
      </c>
      <c r="AR149" s="17">
        <v>8.5401799786648473E-3</v>
      </c>
      <c r="AS149" s="17">
        <v>8.5428826853405191E-4</v>
      </c>
      <c r="AT149" s="23">
        <v>8.5429205132798387E-5</v>
      </c>
    </row>
    <row r="150" spans="2:46" x14ac:dyDescent="0.45">
      <c r="B150" s="25" t="s">
        <v>57</v>
      </c>
      <c r="C150" s="17">
        <v>8.297703554295627E-17</v>
      </c>
      <c r="D150" s="17">
        <v>4.7724545766459701E-21</v>
      </c>
      <c r="E150" s="23">
        <f t="shared" si="4"/>
        <v>17385.657999639181</v>
      </c>
      <c r="G150" s="25" t="s">
        <v>57</v>
      </c>
      <c r="H150" s="17" t="s">
        <v>193</v>
      </c>
      <c r="I150" s="17" t="s">
        <v>200</v>
      </c>
      <c r="J150" s="144" t="s">
        <v>178</v>
      </c>
      <c r="K150" s="17">
        <v>4.5588846625711442E-16</v>
      </c>
      <c r="L150" s="17">
        <v>4.529070790306952E-15</v>
      </c>
      <c r="M150" s="17">
        <v>4.2448051693268409E-14</v>
      </c>
      <c r="N150" s="17">
        <v>2.3991109589957373E-13</v>
      </c>
      <c r="O150" s="17">
        <v>3.124802312470122E-13</v>
      </c>
      <c r="P150" s="17">
        <v>3.1248037384825476E-13</v>
      </c>
      <c r="Q150" s="17">
        <v>3.1248037384825476E-13</v>
      </c>
      <c r="R150" s="17">
        <v>1.1378381159855492E-2</v>
      </c>
      <c r="S150" s="17">
        <v>1.1303995133542029E-2</v>
      </c>
      <c r="T150" s="17">
        <v>1.0594498859294822E-2</v>
      </c>
      <c r="U150" s="17">
        <v>5.9878786668630165E-3</v>
      </c>
      <c r="V150" s="17">
        <v>7.7991131739679168E-4</v>
      </c>
      <c r="W150" s="17">
        <v>7.799120186061227E-5</v>
      </c>
      <c r="X150" s="23">
        <v>7.7991547206154303E-6</v>
      </c>
      <c r="Y150" s="3" t="str">
        <f t="shared" si="5"/>
        <v/>
      </c>
      <c r="Z150" s="25" t="s">
        <v>57</v>
      </c>
      <c r="AA150" s="17" t="s">
        <v>193</v>
      </c>
      <c r="AB150" s="17" t="s">
        <v>178</v>
      </c>
      <c r="AC150" s="17">
        <v>1.1378381159855492E-2</v>
      </c>
      <c r="AD150" s="17">
        <v>1.1303995133542029E-2</v>
      </c>
      <c r="AE150" s="17">
        <v>1.0594498859294822E-2</v>
      </c>
      <c r="AF150" s="17">
        <v>5.9878786668630165E-3</v>
      </c>
      <c r="AG150" s="17">
        <v>7.7991131739679168E-4</v>
      </c>
      <c r="AH150" s="17">
        <v>7.799120186061227E-5</v>
      </c>
      <c r="AI150" s="23">
        <v>7.7991547206154303E-6</v>
      </c>
      <c r="AK150" s="25" t="s">
        <v>57</v>
      </c>
      <c r="AL150" s="17" t="s">
        <v>193</v>
      </c>
      <c r="AM150" s="17" t="s">
        <v>179</v>
      </c>
      <c r="AN150" s="17">
        <v>1.0747316613964778E-2</v>
      </c>
      <c r="AO150" s="17">
        <v>1.0677056164326645E-2</v>
      </c>
      <c r="AP150" s="17">
        <v>1.0006909771036023E-2</v>
      </c>
      <c r="AQ150" s="17">
        <v>5.6557806400290671E-3</v>
      </c>
      <c r="AR150" s="17">
        <v>7.3665609730586229E-4</v>
      </c>
      <c r="AS150" s="17">
        <v>7.3665675962492029E-5</v>
      </c>
      <c r="AT150" s="23">
        <v>7.3666002154577632E-6</v>
      </c>
    </row>
    <row r="151" spans="2:46" x14ac:dyDescent="0.45">
      <c r="B151" s="25" t="s">
        <v>58</v>
      </c>
      <c r="C151" s="17">
        <v>2.8874056841077495E-16</v>
      </c>
      <c r="D151" s="17">
        <v>2.2714706892653242E-19</v>
      </c>
      <c r="E151" s="23">
        <f t="shared" si="4"/>
        <v>1270.1613219370402</v>
      </c>
      <c r="G151" s="25" t="s">
        <v>58</v>
      </c>
      <c r="H151" s="17" t="s">
        <v>193</v>
      </c>
      <c r="I151" s="17" t="s">
        <v>200</v>
      </c>
      <c r="J151" s="144" t="s">
        <v>178</v>
      </c>
      <c r="K151" s="17">
        <v>3.1539341906439243E-15</v>
      </c>
      <c r="L151" s="17">
        <v>3.1183126135492879E-14</v>
      </c>
      <c r="M151" s="17">
        <v>2.7901098749035975E-13</v>
      </c>
      <c r="N151" s="17">
        <v>1.1487621898495741E-12</v>
      </c>
      <c r="O151" s="17">
        <v>1.2481919366391908E-12</v>
      </c>
      <c r="P151" s="17">
        <v>1.2481919366520327E-12</v>
      </c>
      <c r="Q151" s="17">
        <v>1.2481919366520327E-12</v>
      </c>
      <c r="R151" s="17">
        <v>7.8718081351958027E-2</v>
      </c>
      <c r="S151" s="17">
        <v>7.7829188900875826E-2</v>
      </c>
      <c r="T151" s="17">
        <v>6.9637626952996537E-2</v>
      </c>
      <c r="U151" s="17">
        <v>2.8671656823986563E-2</v>
      </c>
      <c r="V151" s="17">
        <v>3.1153299323399422E-3</v>
      </c>
      <c r="W151" s="17">
        <v>3.1153313116391405E-4</v>
      </c>
      <c r="X151" s="23">
        <v>3.1153451063461685E-5</v>
      </c>
      <c r="Y151" s="3" t="str">
        <f t="shared" si="5"/>
        <v/>
      </c>
      <c r="Z151" s="25" t="s">
        <v>58</v>
      </c>
      <c r="AA151" s="17" t="s">
        <v>193</v>
      </c>
      <c r="AB151" s="17" t="s">
        <v>178</v>
      </c>
      <c r="AC151" s="17">
        <v>7.8718081351958027E-2</v>
      </c>
      <c r="AD151" s="17">
        <v>7.7829188900875826E-2</v>
      </c>
      <c r="AE151" s="17">
        <v>6.9637626952996537E-2</v>
      </c>
      <c r="AF151" s="17">
        <v>2.8671656823986563E-2</v>
      </c>
      <c r="AG151" s="17">
        <v>3.1153299323399422E-3</v>
      </c>
      <c r="AH151" s="17">
        <v>3.1153313116391405E-4</v>
      </c>
      <c r="AI151" s="23">
        <v>3.1153451063461685E-5</v>
      </c>
      <c r="AK151" s="25" t="s">
        <v>58</v>
      </c>
      <c r="AL151" s="17" t="s">
        <v>193</v>
      </c>
      <c r="AM151" s="17" t="s">
        <v>179</v>
      </c>
      <c r="AN151" s="17">
        <v>7.4610893808567183E-2</v>
      </c>
      <c r="AO151" s="17">
        <v>7.3768380130186204E-2</v>
      </c>
      <c r="AP151" s="17">
        <v>6.6004220382861273E-2</v>
      </c>
      <c r="AQ151" s="17">
        <v>2.7175687032378756E-2</v>
      </c>
      <c r="AR151" s="17">
        <v>2.9527847575604631E-3</v>
      </c>
      <c r="AS151" s="17">
        <v>2.9527860648934697E-4</v>
      </c>
      <c r="AT151" s="23">
        <v>2.9527991398491025E-5</v>
      </c>
    </row>
    <row r="152" spans="2:46" x14ac:dyDescent="0.45">
      <c r="B152" s="25" t="s">
        <v>59</v>
      </c>
      <c r="C152" s="17">
        <v>1.4111595115941478E-15</v>
      </c>
      <c r="D152" s="17">
        <v>1.1166002899347675E-18</v>
      </c>
      <c r="E152" s="23">
        <f t="shared" si="4"/>
        <v>1262.8000583687729</v>
      </c>
      <c r="G152" s="25" t="s">
        <v>59</v>
      </c>
      <c r="H152" s="17" t="s">
        <v>193</v>
      </c>
      <c r="I152" s="17" t="s">
        <v>200</v>
      </c>
      <c r="J152" s="144" t="s">
        <v>178</v>
      </c>
      <c r="K152" s="17">
        <v>1.5003570042171264E-14</v>
      </c>
      <c r="L152" s="17">
        <v>1.177478595853958E-13</v>
      </c>
      <c r="M152" s="17">
        <v>2.7079262535875814E-13</v>
      </c>
      <c r="N152" s="17">
        <v>2.7172015799833404E-13</v>
      </c>
      <c r="O152" s="17">
        <v>2.7172015799833404E-13</v>
      </c>
      <c r="P152" s="17">
        <v>2.7172015799833404E-13</v>
      </c>
      <c r="Q152" s="17">
        <v>2.7172015799833404E-13</v>
      </c>
      <c r="R152" s="17">
        <v>0.37446952782115844</v>
      </c>
      <c r="S152" s="17">
        <v>0.29388395398608819</v>
      </c>
      <c r="T152" s="17">
        <v>6.7586427315903821E-2</v>
      </c>
      <c r="U152" s="17">
        <v>6.7817927775876731E-3</v>
      </c>
      <c r="V152" s="17">
        <v>6.7817930607017029E-4</v>
      </c>
      <c r="W152" s="17">
        <v>6.781796063242226E-5</v>
      </c>
      <c r="X152" s="23">
        <v>6.7818260930786882E-6</v>
      </c>
      <c r="Y152" s="3" t="str">
        <f t="shared" si="5"/>
        <v/>
      </c>
      <c r="Z152" s="25" t="s">
        <v>59</v>
      </c>
      <c r="AA152" s="17" t="s">
        <v>193</v>
      </c>
      <c r="AB152" s="17" t="s">
        <v>178</v>
      </c>
      <c r="AC152" s="17">
        <v>0.37446952782115844</v>
      </c>
      <c r="AD152" s="17">
        <v>0.29388395398608819</v>
      </c>
      <c r="AE152" s="17">
        <v>6.7586427315903821E-2</v>
      </c>
      <c r="AF152" s="17">
        <v>6.7817927775876731E-3</v>
      </c>
      <c r="AG152" s="17">
        <v>6.7817930607017029E-4</v>
      </c>
      <c r="AH152" s="17">
        <v>6.781796063242226E-5</v>
      </c>
      <c r="AI152" s="23">
        <v>6.7818260930786882E-6</v>
      </c>
      <c r="AK152" s="25" t="s">
        <v>59</v>
      </c>
      <c r="AL152" s="17" t="s">
        <v>193</v>
      </c>
      <c r="AM152" s="17" t="s">
        <v>179</v>
      </c>
      <c r="AN152" s="17">
        <v>0.3549389715973138</v>
      </c>
      <c r="AO152" s="17">
        <v>0.27855635945521279</v>
      </c>
      <c r="AP152" s="17">
        <v>6.4061439511575793E-2</v>
      </c>
      <c r="AQ152" s="17">
        <v>6.4280866004474153E-3</v>
      </c>
      <c r="AR152" s="17">
        <v>6.4280868687955587E-4</v>
      </c>
      <c r="AS152" s="17">
        <v>6.4280897147377941E-5</v>
      </c>
      <c r="AT152" s="23">
        <v>6.4281181783602761E-6</v>
      </c>
    </row>
    <row r="153" spans="2:46" x14ac:dyDescent="0.45">
      <c r="B153" s="25" t="s">
        <v>60</v>
      </c>
      <c r="C153" s="17">
        <v>3.4734488729123035E-17</v>
      </c>
      <c r="D153" s="17">
        <v>6.1923864208914714E-21</v>
      </c>
      <c r="E153" s="23">
        <f t="shared" si="4"/>
        <v>5608.2250011947044</v>
      </c>
      <c r="G153" s="25" t="s">
        <v>60</v>
      </c>
      <c r="H153" s="17" t="s">
        <v>193</v>
      </c>
      <c r="I153" s="17" t="s">
        <v>200</v>
      </c>
      <c r="J153" s="144" t="s">
        <v>178</v>
      </c>
      <c r="K153" s="17">
        <v>1.3295829609992639E-16</v>
      </c>
      <c r="L153" s="17">
        <v>2.4622500657163607E-16</v>
      </c>
      <c r="M153" s="17">
        <v>2.4633005564488653E-16</v>
      </c>
      <c r="N153" s="17">
        <v>2.4633005564488653E-16</v>
      </c>
      <c r="O153" s="17">
        <v>2.4633005564488653E-16</v>
      </c>
      <c r="P153" s="17">
        <v>2.4633005564488653E-16</v>
      </c>
      <c r="Q153" s="17">
        <v>2.4633005564488653E-16</v>
      </c>
      <c r="R153" s="17">
        <v>3.3184655532317526E-3</v>
      </c>
      <c r="S153" s="17">
        <v>6.1454686952541358E-4</v>
      </c>
      <c r="T153" s="17">
        <v>6.1480878142485974E-5</v>
      </c>
      <c r="U153" s="17">
        <v>6.1480878142485979E-6</v>
      </c>
      <c r="V153" s="17">
        <v>6.1480880709078573E-7</v>
      </c>
      <c r="W153" s="17">
        <v>6.1480907928846867E-8</v>
      </c>
      <c r="X153" s="23">
        <v>6.148118016670148E-9</v>
      </c>
      <c r="Y153" s="3" t="str">
        <f t="shared" si="5"/>
        <v/>
      </c>
      <c r="Z153" s="25" t="s">
        <v>60</v>
      </c>
      <c r="AA153" s="17" t="s">
        <v>193</v>
      </c>
      <c r="AB153" s="17" t="s">
        <v>178</v>
      </c>
      <c r="AC153" s="17">
        <v>3.3184655532317526E-3</v>
      </c>
      <c r="AD153" s="17">
        <v>6.1454686952541358E-4</v>
      </c>
      <c r="AE153" s="17">
        <v>6.1480878142485974E-5</v>
      </c>
      <c r="AF153" s="17">
        <v>6.1480878142485979E-6</v>
      </c>
      <c r="AG153" s="17">
        <v>6.1480880709078573E-7</v>
      </c>
      <c r="AH153" s="17">
        <v>6.1480907928846867E-8</v>
      </c>
      <c r="AI153" s="23">
        <v>6.148118016670148E-9</v>
      </c>
      <c r="AK153" s="25" t="s">
        <v>60</v>
      </c>
      <c r="AL153" s="17" t="s">
        <v>193</v>
      </c>
      <c r="AM153" s="17" t="s">
        <v>179</v>
      </c>
      <c r="AN153" s="17">
        <v>3.1362236183245106E-3</v>
      </c>
      <c r="AO153" s="17">
        <v>5.8079747276448292E-4</v>
      </c>
      <c r="AP153" s="17">
        <v>5.8104500110907064E-5</v>
      </c>
      <c r="AQ153" s="17">
        <v>5.8104500110907068E-6</v>
      </c>
      <c r="AR153" s="17">
        <v>5.810450253654875E-7</v>
      </c>
      <c r="AS153" s="17">
        <v>5.8104528261474556E-8</v>
      </c>
      <c r="AT153" s="23">
        <v>5.8104785548698347E-9</v>
      </c>
    </row>
    <row r="154" spans="2:46" x14ac:dyDescent="0.45">
      <c r="B154" s="140" t="s">
        <v>61</v>
      </c>
      <c r="C154" s="17">
        <v>1.664894813296333E-17</v>
      </c>
      <c r="D154" s="17">
        <v>4.1192471810226103E-18</v>
      </c>
      <c r="E154" s="23">
        <f t="shared" si="4"/>
        <v>3.041745348437721</v>
      </c>
      <c r="G154" s="25" t="s">
        <v>61</v>
      </c>
      <c r="H154" s="17" t="s">
        <v>193</v>
      </c>
      <c r="I154" s="17" t="s">
        <v>200</v>
      </c>
      <c r="J154" s="144" t="s">
        <v>179</v>
      </c>
      <c r="K154" s="17">
        <v>1.9382591006249449E-17</v>
      </c>
      <c r="L154" s="17">
        <v>3.1907234769995495E-17</v>
      </c>
      <c r="M154" s="17">
        <v>3.1910009837374305E-17</v>
      </c>
      <c r="N154" s="17">
        <v>3.1910009837374305E-17</v>
      </c>
      <c r="O154" s="17">
        <v>3.1910009837374305E-17</v>
      </c>
      <c r="P154" s="17">
        <v>3.1910009837374305E-17</v>
      </c>
      <c r="Q154" s="17">
        <v>3.1910009837374305E-17</v>
      </c>
      <c r="R154" s="17">
        <v>4.8376417623671676E-4</v>
      </c>
      <c r="S154" s="17">
        <v>7.963647363091172E-5</v>
      </c>
      <c r="T154" s="17">
        <v>7.9643363908681183E-6</v>
      </c>
      <c r="U154" s="17">
        <v>7.9643363908681183E-7</v>
      </c>
      <c r="V154" s="17">
        <v>7.9643367233488419E-8</v>
      </c>
      <c r="W154" s="17">
        <v>7.9643402494434211E-9</v>
      </c>
      <c r="X154" s="23">
        <v>7.9643755155931242E-10</v>
      </c>
      <c r="Y154" s="3" t="str">
        <f t="shared" si="5"/>
        <v/>
      </c>
      <c r="Z154" s="25" t="s">
        <v>61</v>
      </c>
      <c r="AA154" s="17" t="s">
        <v>193</v>
      </c>
      <c r="AB154" s="17" t="s">
        <v>178</v>
      </c>
      <c r="AC154" s="17">
        <v>2.2183725129009153E-4</v>
      </c>
      <c r="AD154" s="17">
        <v>3.6518488305907074E-5</v>
      </c>
      <c r="AE154" s="17">
        <v>3.6521647945161259E-6</v>
      </c>
      <c r="AF154" s="17">
        <v>3.6521647945161258E-7</v>
      </c>
      <c r="AG154" s="17">
        <v>3.6521649469801019E-8</v>
      </c>
      <c r="AH154" s="17">
        <v>3.6521665639231656E-9</v>
      </c>
      <c r="AI154" s="23">
        <v>3.6521827357401334E-10</v>
      </c>
      <c r="AK154" s="25" t="s">
        <v>61</v>
      </c>
      <c r="AL154" s="17" t="s">
        <v>193</v>
      </c>
      <c r="AM154" s="17" t="s">
        <v>179</v>
      </c>
      <c r="AN154" s="17">
        <v>4.568084035728325E-4</v>
      </c>
      <c r="AO154" s="17">
        <v>7.5199058079294137E-5</v>
      </c>
      <c r="AP154" s="17">
        <v>7.5205564424622401E-6</v>
      </c>
      <c r="AQ154" s="17">
        <v>7.5205564424622411E-7</v>
      </c>
      <c r="AR154" s="17">
        <v>7.5205567564168422E-8</v>
      </c>
      <c r="AS154" s="17">
        <v>7.520560086034275E-9</v>
      </c>
      <c r="AT154" s="23">
        <v>7.5205933871225685E-10</v>
      </c>
    </row>
    <row r="155" spans="2:46" x14ac:dyDescent="0.45">
      <c r="B155" s="140" t="s">
        <v>62</v>
      </c>
      <c r="C155" s="17">
        <v>1.0635564628214261E-17</v>
      </c>
      <c r="D155" s="17">
        <v>6.0859667307042638E-18</v>
      </c>
      <c r="E155" s="23">
        <f t="shared" si="4"/>
        <v>0.74755549920390729</v>
      </c>
      <c r="G155" s="25" t="s">
        <v>62</v>
      </c>
      <c r="H155" s="17" t="s">
        <v>193</v>
      </c>
      <c r="I155" s="17" t="s">
        <v>200</v>
      </c>
      <c r="J155" s="144" t="s">
        <v>179</v>
      </c>
      <c r="K155" s="17">
        <v>1.1788613552113131E-17</v>
      </c>
      <c r="L155" s="17">
        <v>1.2787047526086594E-17</v>
      </c>
      <c r="M155" s="17">
        <v>1.2787047526194307E-17</v>
      </c>
      <c r="N155" s="17">
        <v>1.2787047526194307E-17</v>
      </c>
      <c r="O155" s="17">
        <v>1.2787047526194307E-17</v>
      </c>
      <c r="P155" s="17">
        <v>1.2787047526194307E-17</v>
      </c>
      <c r="Q155" s="17">
        <v>1.2787047526194307E-17</v>
      </c>
      <c r="R155" s="17">
        <v>2.9422840951306452E-4</v>
      </c>
      <c r="S155" s="17">
        <v>3.19148738669764E-5</v>
      </c>
      <c r="T155" s="17">
        <v>3.1914859463737896E-6</v>
      </c>
      <c r="U155" s="17">
        <v>3.1914859463737898E-7</v>
      </c>
      <c r="V155" s="17">
        <v>3.1914860796061773E-8</v>
      </c>
      <c r="W155" s="17">
        <v>3.191487492590354E-9</v>
      </c>
      <c r="X155" s="23">
        <v>3.1915016245174392E-10</v>
      </c>
      <c r="Y155" s="3" t="str">
        <f t="shared" si="5"/>
        <v/>
      </c>
      <c r="Z155" s="25" t="s">
        <v>62</v>
      </c>
      <c r="AA155" s="17" t="s">
        <v>193</v>
      </c>
      <c r="AB155" s="17" t="s">
        <v>178</v>
      </c>
      <c r="AC155" s="17">
        <v>7.8865527880709533E-5</v>
      </c>
      <c r="AD155" s="17">
        <v>8.5545219067419598E-6</v>
      </c>
      <c r="AE155" s="17">
        <v>8.5545180460712323E-7</v>
      </c>
      <c r="AF155" s="17">
        <v>8.5545180460712318E-8</v>
      </c>
      <c r="AG155" s="17">
        <v>8.5545184031897936E-9</v>
      </c>
      <c r="AH155" s="17">
        <v>8.5545221905787514E-10</v>
      </c>
      <c r="AI155" s="23">
        <v>8.5545600700578756E-11</v>
      </c>
      <c r="AK155" s="25" t="s">
        <v>62</v>
      </c>
      <c r="AL155" s="17" t="s">
        <v>193</v>
      </c>
      <c r="AM155" s="17" t="s">
        <v>179</v>
      </c>
      <c r="AN155" s="17">
        <v>2.7783373932523001E-4</v>
      </c>
      <c r="AO155" s="17">
        <v>3.0136548544818192E-5</v>
      </c>
      <c r="AP155" s="17">
        <v>3.0136534944141022E-6</v>
      </c>
      <c r="AQ155" s="17">
        <v>3.0136534944141022E-7</v>
      </c>
      <c r="AR155" s="17">
        <v>3.0136536202226626E-8</v>
      </c>
      <c r="AS155" s="17">
        <v>3.013654954474096E-9</v>
      </c>
      <c r="AT155" s="23">
        <v>3.0136682989575623E-10</v>
      </c>
    </row>
    <row r="156" spans="2:46" x14ac:dyDescent="0.45">
      <c r="B156" s="140" t="s">
        <v>63</v>
      </c>
      <c r="C156" s="17">
        <v>3.3415117412633689E-14</v>
      </c>
      <c r="D156" s="17">
        <v>3.2202740166429201E-14</v>
      </c>
      <c r="E156" s="23">
        <f t="shared" si="4"/>
        <v>3.7648263468845145E-2</v>
      </c>
      <c r="G156" s="25" t="s">
        <v>63</v>
      </c>
      <c r="H156" s="17" t="s">
        <v>193</v>
      </c>
      <c r="I156" s="17" t="s">
        <v>200</v>
      </c>
      <c r="J156" s="144" t="s">
        <v>179</v>
      </c>
      <c r="K156" s="17">
        <v>1.5010851935534751E-13</v>
      </c>
      <c r="L156" s="17">
        <v>1.1900208019297466E-12</v>
      </c>
      <c r="M156" s="17">
        <v>2.827714215229416E-12</v>
      </c>
      <c r="N156" s="17">
        <v>2.8401629214091399E-12</v>
      </c>
      <c r="O156" s="17">
        <v>2.8401629214091399E-12</v>
      </c>
      <c r="P156" s="17">
        <v>2.8401629214091399E-12</v>
      </c>
      <c r="Q156" s="17">
        <v>2.8401629214091399E-12</v>
      </c>
      <c r="R156" s="17">
        <v>3.7465127437626529</v>
      </c>
      <c r="S156" s="17">
        <v>2.9701433200420229</v>
      </c>
      <c r="T156" s="17">
        <v>0.70576183906246748</v>
      </c>
      <c r="U156" s="17">
        <v>7.0886887927184644E-2</v>
      </c>
      <c r="V156" s="17">
        <v>7.0886890886442348E-3</v>
      </c>
      <c r="W156" s="17">
        <v>7.0886922270585234E-4</v>
      </c>
      <c r="X156" s="23">
        <v>7.0887236158331674E-5</v>
      </c>
      <c r="Y156" s="3" t="str">
        <f t="shared" si="5"/>
        <v/>
      </c>
      <c r="Z156" s="25" t="s">
        <v>63</v>
      </c>
      <c r="AA156" s="17" t="s">
        <v>193</v>
      </c>
      <c r="AB156" s="17" t="s">
        <v>178</v>
      </c>
      <c r="AC156" s="17">
        <v>0.66913830220007531</v>
      </c>
      <c r="AD156" s="17">
        <v>0.53047641750921026</v>
      </c>
      <c r="AE156" s="17">
        <v>0.1260511603848371</v>
      </c>
      <c r="AF156" s="17">
        <v>1.2660608699332988E-2</v>
      </c>
      <c r="AG156" s="17">
        <v>1.26606092278652E-3</v>
      </c>
      <c r="AH156" s="17">
        <v>1.2660614833166322E-4</v>
      </c>
      <c r="AI156" s="23">
        <v>1.2660670894450001E-5</v>
      </c>
      <c r="AK156" s="25" t="s">
        <v>63</v>
      </c>
      <c r="AL156" s="17" t="s">
        <v>193</v>
      </c>
      <c r="AM156" s="17" t="s">
        <v>179</v>
      </c>
      <c r="AN156" s="17">
        <v>3.5377537021386307</v>
      </c>
      <c r="AO156" s="17">
        <v>2.8046442772294125</v>
      </c>
      <c r="AP156" s="17">
        <v>0.66643615803208101</v>
      </c>
      <c r="AQ156" s="17">
        <v>6.6937007118150885E-2</v>
      </c>
      <c r="AR156" s="17">
        <v>6.6937009912516107E-3</v>
      </c>
      <c r="AS156" s="17">
        <v>6.6937039547906451E-4</v>
      </c>
      <c r="AT156" s="23">
        <v>6.6937335945546866E-5</v>
      </c>
    </row>
    <row r="157" spans="2:46" x14ac:dyDescent="0.45">
      <c r="B157" s="140" t="s">
        <v>64</v>
      </c>
      <c r="C157" s="17">
        <v>6.235861416282938E-18</v>
      </c>
      <c r="D157" s="17">
        <v>5.2677941033124671E-18</v>
      </c>
      <c r="E157" s="23">
        <f t="shared" si="4"/>
        <v>0.18377090941381627</v>
      </c>
      <c r="G157" s="25" t="s">
        <v>64</v>
      </c>
      <c r="H157" s="17" t="s">
        <v>193</v>
      </c>
      <c r="I157" s="17" t="s">
        <v>200</v>
      </c>
      <c r="J157" s="144" t="s">
        <v>179</v>
      </c>
      <c r="K157" s="17">
        <v>1.4284127478574482E-18</v>
      </c>
      <c r="L157" s="17">
        <v>1.4433630441264018E-18</v>
      </c>
      <c r="M157" s="17">
        <v>1.4433630441264018E-18</v>
      </c>
      <c r="N157" s="17">
        <v>1.4433630441264018E-18</v>
      </c>
      <c r="O157" s="17">
        <v>1.4433630441264018E-18</v>
      </c>
      <c r="P157" s="17">
        <v>1.4433630441264018E-18</v>
      </c>
      <c r="Q157" s="17">
        <v>1.4433630441264018E-18</v>
      </c>
      <c r="R157" s="17">
        <v>3.5651318034337223E-5</v>
      </c>
      <c r="S157" s="17">
        <v>3.6024539209362797E-6</v>
      </c>
      <c r="T157" s="17">
        <v>3.6024522951121664E-7</v>
      </c>
      <c r="U157" s="17">
        <v>3.6024522951121663E-8</v>
      </c>
      <c r="V157" s="17">
        <v>3.6024524455008348E-9</v>
      </c>
      <c r="W157" s="17">
        <v>3.6024540404344097E-10</v>
      </c>
      <c r="X157" s="23">
        <v>3.6024699921240051E-11</v>
      </c>
      <c r="Y157" s="3" t="str">
        <f t="shared" si="5"/>
        <v/>
      </c>
      <c r="Z157" s="25" t="s">
        <v>64</v>
      </c>
      <c r="AA157" s="17" t="s">
        <v>193</v>
      </c>
      <c r="AB157" s="17" t="s">
        <v>178</v>
      </c>
      <c r="AC157" s="17">
        <v>7.0858818562405248E-6</v>
      </c>
      <c r="AD157" s="17">
        <v>7.1600614742263552E-7</v>
      </c>
      <c r="AE157" s="17">
        <v>7.160058242817751E-8</v>
      </c>
      <c r="AF157" s="17">
        <v>7.1600582428177508E-9</v>
      </c>
      <c r="AG157" s="17">
        <v>7.160058541722924E-10</v>
      </c>
      <c r="AH157" s="17">
        <v>7.1600617117350024E-11</v>
      </c>
      <c r="AI157" s="23">
        <v>7.1600934165341821E-12</v>
      </c>
      <c r="AK157" s="25" t="s">
        <v>64</v>
      </c>
      <c r="AL157" s="17" t="s">
        <v>193</v>
      </c>
      <c r="AM157" s="17" t="s">
        <v>179</v>
      </c>
      <c r="AN157" s="17">
        <v>3.3664794700639213E-5</v>
      </c>
      <c r="AO157" s="17">
        <v>3.4017219657917538E-6</v>
      </c>
      <c r="AP157" s="17">
        <v>3.4017204305600148E-7</v>
      </c>
      <c r="AQ157" s="17">
        <v>3.4017204305600148E-8</v>
      </c>
      <c r="AR157" s="17">
        <v>3.4017205725688925E-9</v>
      </c>
      <c r="AS157" s="17">
        <v>3.4017220786313408E-10</v>
      </c>
      <c r="AT157" s="23">
        <v>3.4017371414785217E-11</v>
      </c>
    </row>
    <row r="158" spans="2:46" x14ac:dyDescent="0.45">
      <c r="B158" s="140" t="s">
        <v>65</v>
      </c>
      <c r="C158" s="17">
        <v>4.2156758918925275E-12</v>
      </c>
      <c r="D158" s="17">
        <v>4.1890395965861774E-12</v>
      </c>
      <c r="E158" s="23">
        <f t="shared" si="4"/>
        <v>6.3585685196332585E-3</v>
      </c>
      <c r="G158" s="25" t="s">
        <v>65</v>
      </c>
      <c r="H158" s="17" t="s">
        <v>193</v>
      </c>
      <c r="I158" s="17" t="s">
        <v>200</v>
      </c>
      <c r="J158" s="144" t="s">
        <v>179</v>
      </c>
      <c r="K158" s="17">
        <v>4.9822444315304707E-12</v>
      </c>
      <c r="L158" s="17">
        <v>4.1439728872532437E-11</v>
      </c>
      <c r="M158" s="17">
        <v>1.1777581203843277E-10</v>
      </c>
      <c r="N158" s="17">
        <v>1.1946290328542572E-10</v>
      </c>
      <c r="O158" s="17">
        <v>1.1946290328542572E-10</v>
      </c>
      <c r="P158" s="17">
        <v>1.1946290328542572E-10</v>
      </c>
      <c r="Q158" s="17">
        <v>1.1946290328542572E-10</v>
      </c>
      <c r="R158" s="17">
        <v>124.35031892548248</v>
      </c>
      <c r="S158" s="17">
        <v>103.42838855885056</v>
      </c>
      <c r="T158" s="17">
        <v>29.395358715405422</v>
      </c>
      <c r="U158" s="17">
        <v>2.9816435433388868</v>
      </c>
      <c r="V158" s="17">
        <v>0.29816436678111535</v>
      </c>
      <c r="W158" s="17">
        <v>2.9816449878906453E-2</v>
      </c>
      <c r="X158" s="23">
        <v>2.9816581906337743E-3</v>
      </c>
      <c r="Y158" s="3" t="str">
        <f t="shared" si="5"/>
        <v/>
      </c>
      <c r="Z158" s="25" t="s">
        <v>65</v>
      </c>
      <c r="AA158" s="17" t="s">
        <v>193</v>
      </c>
      <c r="AB158" s="17" t="s">
        <v>178</v>
      </c>
      <c r="AC158" s="17">
        <v>21.656259804320374</v>
      </c>
      <c r="AD158" s="17">
        <v>18.012595971827931</v>
      </c>
      <c r="AE158" s="17">
        <v>5.1193557916284451</v>
      </c>
      <c r="AF158" s="17">
        <v>0.51926885090753916</v>
      </c>
      <c r="AG158" s="17">
        <v>5.1926887258503675E-2</v>
      </c>
      <c r="AH158" s="17">
        <v>5.1926910248379921E-3</v>
      </c>
      <c r="AI158" s="23">
        <v>5.1927140181071531E-4</v>
      </c>
      <c r="AK158" s="25" t="s">
        <v>65</v>
      </c>
      <c r="AL158" s="17" t="s">
        <v>193</v>
      </c>
      <c r="AM158" s="17" t="s">
        <v>179</v>
      </c>
      <c r="AN158" s="17">
        <v>117.42140791410444</v>
      </c>
      <c r="AO158" s="17">
        <v>97.665266223764604</v>
      </c>
      <c r="AP158" s="17">
        <v>27.75742303139133</v>
      </c>
      <c r="AQ158" s="17">
        <v>2.8155036977963483</v>
      </c>
      <c r="AR158" s="17">
        <v>0.28155038153329093</v>
      </c>
      <c r="AS158" s="17">
        <v>2.8155050618563899E-2</v>
      </c>
      <c r="AT158" s="23">
        <v>2.8155175289308609E-3</v>
      </c>
    </row>
    <row r="159" spans="2:46" x14ac:dyDescent="0.45">
      <c r="B159" s="140" t="s">
        <v>66</v>
      </c>
      <c r="C159" s="17">
        <v>3.0755773209797859E-10</v>
      </c>
      <c r="D159" s="17">
        <v>3.0563852973205057E-10</v>
      </c>
      <c r="E159" s="23">
        <f t="shared" si="4"/>
        <v>6.2793207636830575E-3</v>
      </c>
      <c r="G159" s="25" t="s">
        <v>66</v>
      </c>
      <c r="H159" s="17" t="s">
        <v>193</v>
      </c>
      <c r="I159" s="17" t="s">
        <v>200</v>
      </c>
      <c r="J159" s="144" t="s">
        <v>179</v>
      </c>
      <c r="K159" s="17">
        <v>3.7130185362213014E-10</v>
      </c>
      <c r="L159" s="17">
        <v>3.7130184427455983E-9</v>
      </c>
      <c r="M159" s="17">
        <v>3.7130183305747538E-8</v>
      </c>
      <c r="N159" s="17">
        <v>3.7130175967904786E-7</v>
      </c>
      <c r="O159" s="17">
        <v>3.7130102287550809E-6</v>
      </c>
      <c r="P159" s="17">
        <v>3.7129365451014058E-5</v>
      </c>
      <c r="Q159" s="17">
        <v>3.7121998157345511E-4</v>
      </c>
      <c r="R159" s="17">
        <v>9267.2096983711217</v>
      </c>
      <c r="S159" s="17">
        <v>9267.2303770070794</v>
      </c>
      <c r="T159" s="17">
        <v>9267.2259146474116</v>
      </c>
      <c r="U159" s="17">
        <v>9267.2240832143179</v>
      </c>
      <c r="V159" s="17">
        <v>9267.2060803968907</v>
      </c>
      <c r="W159" s="17">
        <v>9267.0262781134152</v>
      </c>
      <c r="X159" s="23">
        <v>9265.2285198600657</v>
      </c>
      <c r="Y159" s="3" t="str">
        <f t="shared" si="5"/>
        <v/>
      </c>
      <c r="Z159" s="25" t="s">
        <v>66</v>
      </c>
      <c r="AA159" s="17" t="s">
        <v>193</v>
      </c>
      <c r="AB159" s="17" t="s">
        <v>178</v>
      </c>
      <c r="AC159" s="17">
        <v>1613.8281815775324</v>
      </c>
      <c r="AD159" s="17">
        <v>1613.8317826361626</v>
      </c>
      <c r="AE159" s="17">
        <v>1613.8310055433781</v>
      </c>
      <c r="AF159" s="17">
        <v>1613.8306866104488</v>
      </c>
      <c r="AG159" s="17">
        <v>1613.8275515293335</v>
      </c>
      <c r="AH159" s="17">
        <v>1613.7962400556939</v>
      </c>
      <c r="AI159" s="23">
        <v>1613.4831713945384</v>
      </c>
      <c r="AK159" s="25" t="s">
        <v>66</v>
      </c>
      <c r="AL159" s="17" t="s">
        <v>193</v>
      </c>
      <c r="AM159" s="17" t="s">
        <v>179</v>
      </c>
      <c r="AN159" s="17">
        <v>8750.8324837515738</v>
      </c>
      <c r="AO159" s="17">
        <v>8750.8520101554368</v>
      </c>
      <c r="AP159" s="17">
        <v>8750.8477964424419</v>
      </c>
      <c r="AQ159" s="17">
        <v>8750.8460670584391</v>
      </c>
      <c r="AR159" s="17">
        <v>8750.829067374103</v>
      </c>
      <c r="AS159" s="17">
        <v>8750.6592838347078</v>
      </c>
      <c r="AT159" s="23">
        <v>8748.9616982794669</v>
      </c>
    </row>
    <row r="160" spans="2:46" x14ac:dyDescent="0.45">
      <c r="B160" s="140" t="s">
        <v>67</v>
      </c>
      <c r="C160" s="17">
        <v>5.2755467380954589E-16</v>
      </c>
      <c r="D160" s="17">
        <v>1.6719814789815797E-16</v>
      </c>
      <c r="E160" s="23">
        <f t="shared" si="4"/>
        <v>2.1552662540908325</v>
      </c>
      <c r="G160" s="25" t="s">
        <v>67</v>
      </c>
      <c r="H160" s="17" t="s">
        <v>193</v>
      </c>
      <c r="I160" s="17" t="s">
        <v>200</v>
      </c>
      <c r="J160" s="144" t="s">
        <v>179</v>
      </c>
      <c r="K160" s="17">
        <v>2.3903598019314857E-16</v>
      </c>
      <c r="L160" s="17">
        <v>8.4671857765005519E-16</v>
      </c>
      <c r="M160" s="17">
        <v>8.8462671382065308E-16</v>
      </c>
      <c r="N160" s="17">
        <v>8.8462671382067152E-16</v>
      </c>
      <c r="O160" s="17">
        <v>8.8462671382067152E-16</v>
      </c>
      <c r="P160" s="17">
        <v>8.8462671382067152E-16</v>
      </c>
      <c r="Q160" s="17">
        <v>8.8462671382067152E-16</v>
      </c>
      <c r="R160" s="17">
        <v>5.9660261113589144E-3</v>
      </c>
      <c r="S160" s="17">
        <v>2.1133038374494405E-3</v>
      </c>
      <c r="T160" s="17">
        <v>2.2079168151693793E-4</v>
      </c>
      <c r="U160" s="17">
        <v>2.2079168151694252E-5</v>
      </c>
      <c r="V160" s="17">
        <v>2.2079169073415467E-6</v>
      </c>
      <c r="W160" s="17">
        <v>2.2079178848647363E-7</v>
      </c>
      <c r="X160" s="23">
        <v>2.2079276615392909E-8</v>
      </c>
      <c r="Y160" s="3" t="str">
        <f t="shared" si="5"/>
        <v/>
      </c>
      <c r="Z160" s="25" t="s">
        <v>67</v>
      </c>
      <c r="AA160" s="17" t="s">
        <v>193</v>
      </c>
      <c r="AB160" s="17" t="s">
        <v>178</v>
      </c>
      <c r="AC160" s="17">
        <v>2.3745929858157181E-3</v>
      </c>
      <c r="AD160" s="17">
        <v>8.4113551895967993E-4</v>
      </c>
      <c r="AE160" s="17">
        <v>8.7879330138761032E-5</v>
      </c>
      <c r="AF160" s="17">
        <v>8.7879330138762848E-6</v>
      </c>
      <c r="AG160" s="17">
        <v>8.7879333807390324E-7</v>
      </c>
      <c r="AH160" s="17">
        <v>8.7879372714690867E-8</v>
      </c>
      <c r="AI160" s="23">
        <v>8.7879761845116863E-9</v>
      </c>
      <c r="AK160" s="25" t="s">
        <v>67</v>
      </c>
      <c r="AL160" s="17" t="s">
        <v>193</v>
      </c>
      <c r="AM160" s="17" t="s">
        <v>179</v>
      </c>
      <c r="AN160" s="17">
        <v>5.6335937993683373E-3</v>
      </c>
      <c r="AO160" s="17">
        <v>1.9955486571151967E-3</v>
      </c>
      <c r="AP160" s="17">
        <v>2.0848897150780514E-4</v>
      </c>
      <c r="AQ160" s="17">
        <v>2.084889715078095E-5</v>
      </c>
      <c r="AR160" s="17">
        <v>2.0848898021143035E-6</v>
      </c>
      <c r="AS160" s="17">
        <v>2.0848907251690263E-7</v>
      </c>
      <c r="AT160" s="23">
        <v>2.0848999570785285E-8</v>
      </c>
    </row>
    <row r="161" spans="2:46" x14ac:dyDescent="0.45">
      <c r="B161" s="140" t="s">
        <v>68</v>
      </c>
      <c r="C161" s="17">
        <v>3.942214229054279E-17</v>
      </c>
      <c r="D161" s="17">
        <v>3.6872834924058915E-17</v>
      </c>
      <c r="E161" s="23">
        <f t="shared" si="4"/>
        <v>6.9137818443693738E-2</v>
      </c>
      <c r="G161" s="25" t="s">
        <v>68</v>
      </c>
      <c r="H161" s="17" t="s">
        <v>193</v>
      </c>
      <c r="I161" s="17" t="s">
        <v>200</v>
      </c>
      <c r="J161" s="144" t="s">
        <v>179</v>
      </c>
      <c r="K161" s="17">
        <v>1.7087402877245751E-18</v>
      </c>
      <c r="L161" s="17">
        <v>1.7087402877298703E-18</v>
      </c>
      <c r="M161" s="17">
        <v>1.7087402877298703E-18</v>
      </c>
      <c r="N161" s="17">
        <v>1.7087402877298703E-18</v>
      </c>
      <c r="O161" s="17">
        <v>1.7087402877298703E-18</v>
      </c>
      <c r="P161" s="17">
        <v>1.7087402877298703E-18</v>
      </c>
      <c r="Q161" s="17">
        <v>1.7087402877298703E-18</v>
      </c>
      <c r="R161" s="17">
        <v>4.2647927587547171E-5</v>
      </c>
      <c r="S161" s="17">
        <v>4.26480238249413E-6</v>
      </c>
      <c r="T161" s="17">
        <v>4.2648004577454153E-7</v>
      </c>
      <c r="U161" s="17">
        <v>4.2648004577454157E-8</v>
      </c>
      <c r="V161" s="17">
        <v>4.2648006357845982E-9</v>
      </c>
      <c r="W161" s="17">
        <v>4.2648025239632283E-10</v>
      </c>
      <c r="X161" s="23">
        <v>4.2648214085361562E-11</v>
      </c>
      <c r="Y161" s="3" t="str">
        <f t="shared" si="5"/>
        <v/>
      </c>
      <c r="Z161" s="25" t="s">
        <v>68</v>
      </c>
      <c r="AA161" s="17" t="s">
        <v>193</v>
      </c>
      <c r="AB161" s="17" t="s">
        <v>178</v>
      </c>
      <c r="AC161" s="17">
        <v>7.8058928483732794E-6</v>
      </c>
      <c r="AD161" s="17">
        <v>7.8059104627997955E-7</v>
      </c>
      <c r="AE161" s="17">
        <v>7.8059069399129703E-8</v>
      </c>
      <c r="AF161" s="17">
        <v>7.8059069399129707E-9</v>
      </c>
      <c r="AG161" s="17">
        <v>7.8059072657798672E-10</v>
      </c>
      <c r="AH161" s="17">
        <v>7.8059107217321021E-11</v>
      </c>
      <c r="AI161" s="23">
        <v>7.8059452863548403E-12</v>
      </c>
      <c r="AK161" s="25" t="s">
        <v>68</v>
      </c>
      <c r="AL161" s="17" t="s">
        <v>193</v>
      </c>
      <c r="AM161" s="17" t="s">
        <v>179</v>
      </c>
      <c r="AN161" s="17">
        <v>4.0271546910543106E-5</v>
      </c>
      <c r="AO161" s="17">
        <v>4.0271637785503536E-6</v>
      </c>
      <c r="AP161" s="17">
        <v>4.0271619610503602E-7</v>
      </c>
      <c r="AQ161" s="17">
        <v>4.0271619610503602E-8</v>
      </c>
      <c r="AR161" s="17">
        <v>4.027162129169041E-9</v>
      </c>
      <c r="AS161" s="17">
        <v>4.0271639121366677E-10</v>
      </c>
      <c r="AT161" s="23">
        <v>4.0271817444442982E-11</v>
      </c>
    </row>
    <row r="162" spans="2:46" x14ac:dyDescent="0.45">
      <c r="B162" s="140" t="s">
        <v>69</v>
      </c>
      <c r="C162" s="17">
        <v>5.364046632599437E-17</v>
      </c>
      <c r="D162" s="17">
        <v>3.4585202619229805E-17</v>
      </c>
      <c r="E162" s="23">
        <f t="shared" si="4"/>
        <v>0.55096579645798005</v>
      </c>
      <c r="G162" s="25" t="s">
        <v>69</v>
      </c>
      <c r="H162" s="17" t="s">
        <v>193</v>
      </c>
      <c r="I162" s="17" t="s">
        <v>200</v>
      </c>
      <c r="J162" s="144" t="s">
        <v>179</v>
      </c>
      <c r="K162" s="17">
        <v>1.489587988179488E-17</v>
      </c>
      <c r="L162" s="17">
        <v>1.5745069538820905E-17</v>
      </c>
      <c r="M162" s="17">
        <v>1.5745069538824184E-17</v>
      </c>
      <c r="N162" s="17">
        <v>1.5745069538824184E-17</v>
      </c>
      <c r="O162" s="17">
        <v>1.5745069538824184E-17</v>
      </c>
      <c r="P162" s="17">
        <v>1.5745069538824184E-17</v>
      </c>
      <c r="Q162" s="17">
        <v>1.5745069538824184E-17</v>
      </c>
      <c r="R162" s="17">
        <v>3.7178172195936817E-4</v>
      </c>
      <c r="S162" s="17">
        <v>3.9297727433412416E-5</v>
      </c>
      <c r="T162" s="17">
        <v>3.9297709697956308E-6</v>
      </c>
      <c r="U162" s="17">
        <v>3.9297709697956307E-7</v>
      </c>
      <c r="V162" s="17">
        <v>3.9297711338486081E-8</v>
      </c>
      <c r="W162" s="17">
        <v>3.9297728736977847E-9</v>
      </c>
      <c r="X162" s="23">
        <v>3.929790274757273E-10</v>
      </c>
      <c r="Y162" s="3" t="str">
        <f t="shared" si="5"/>
        <v/>
      </c>
      <c r="Z162" s="25" t="s">
        <v>69</v>
      </c>
      <c r="AA162" s="17" t="s">
        <v>193</v>
      </c>
      <c r="AB162" s="17" t="s">
        <v>178</v>
      </c>
      <c r="AC162" s="17">
        <v>9.119241558156122E-5</v>
      </c>
      <c r="AD162" s="17">
        <v>9.6391362992027867E-6</v>
      </c>
      <c r="AE162" s="17">
        <v>9.6391319489644948E-7</v>
      </c>
      <c r="AF162" s="17">
        <v>9.6391319489644943E-8</v>
      </c>
      <c r="AG162" s="17">
        <v>9.639132351361557E-9</v>
      </c>
      <c r="AH162" s="17">
        <v>9.6391366189476101E-10</v>
      </c>
      <c r="AI162" s="23">
        <v>9.6391793011063784E-11</v>
      </c>
      <c r="AK162" s="25" t="s">
        <v>69</v>
      </c>
      <c r="AL162" s="17" t="s">
        <v>193</v>
      </c>
      <c r="AM162" s="17" t="s">
        <v>179</v>
      </c>
      <c r="AN162" s="17">
        <v>3.510657118246691E-4</v>
      </c>
      <c r="AO162" s="17">
        <v>3.7108022906006442E-5</v>
      </c>
      <c r="AP162" s="17">
        <v>3.7108006158785823E-6</v>
      </c>
      <c r="AQ162" s="17">
        <v>3.7108006158785825E-7</v>
      </c>
      <c r="AR162" s="17">
        <v>3.7108007707903811E-8</v>
      </c>
      <c r="AS162" s="17">
        <v>3.7108024136936049E-9</v>
      </c>
      <c r="AT162" s="23">
        <v>3.7108188451504913E-10</v>
      </c>
    </row>
    <row r="163" spans="2:46" x14ac:dyDescent="0.45">
      <c r="B163" s="140" t="s">
        <v>70</v>
      </c>
      <c r="C163" s="17">
        <v>4.1527101502137157E-17</v>
      </c>
      <c r="D163" s="17">
        <v>3.9531663713395388E-17</v>
      </c>
      <c r="E163" s="23">
        <f t="shared" si="4"/>
        <v>5.0476949394508037E-2</v>
      </c>
      <c r="G163" s="25" t="s">
        <v>70</v>
      </c>
      <c r="H163" s="17" t="s">
        <v>193</v>
      </c>
      <c r="I163" s="17" t="s">
        <v>200</v>
      </c>
      <c r="J163" s="144" t="s">
        <v>179</v>
      </c>
      <c r="K163" s="17">
        <v>6.9728417791417631E-19</v>
      </c>
      <c r="L163" s="17">
        <v>6.9728417791417631E-19</v>
      </c>
      <c r="M163" s="17">
        <v>6.9728417791417631E-19</v>
      </c>
      <c r="N163" s="17">
        <v>6.9728417791417631E-19</v>
      </c>
      <c r="O163" s="17">
        <v>6.9728417791417631E-19</v>
      </c>
      <c r="P163" s="17">
        <v>6.9728417791417631E-19</v>
      </c>
      <c r="Q163" s="17">
        <v>6.9728417791417631E-19</v>
      </c>
      <c r="R163" s="17">
        <v>1.7403303088982618E-5</v>
      </c>
      <c r="S163" s="17">
        <v>1.7403342360439246E-6</v>
      </c>
      <c r="T163" s="17">
        <v>1.740333450613374E-7</v>
      </c>
      <c r="U163" s="17">
        <v>1.7403334506133742E-8</v>
      </c>
      <c r="V163" s="17">
        <v>1.7403335232656701E-9</v>
      </c>
      <c r="W163" s="17">
        <v>1.7403342937730978E-10</v>
      </c>
      <c r="X163" s="23">
        <v>1.7403419999845123E-11</v>
      </c>
      <c r="Y163" s="3" t="str">
        <f t="shared" si="5"/>
        <v/>
      </c>
      <c r="Z163" s="25" t="s">
        <v>70</v>
      </c>
      <c r="AA163" s="17" t="s">
        <v>193</v>
      </c>
      <c r="AB163" s="17" t="s">
        <v>178</v>
      </c>
      <c r="AC163" s="17">
        <v>3.1397770480279387E-6</v>
      </c>
      <c r="AD163" s="17">
        <v>3.1397841330977972E-7</v>
      </c>
      <c r="AE163" s="17">
        <v>3.1397827160812675E-8</v>
      </c>
      <c r="AF163" s="17">
        <v>3.1397827160812676E-9</v>
      </c>
      <c r="AG163" s="17">
        <v>3.1397828471552426E-10</v>
      </c>
      <c r="AH163" s="17">
        <v>3.1397842372485625E-11</v>
      </c>
      <c r="AI163" s="23">
        <v>3.1397981402333018E-12</v>
      </c>
      <c r="AK163" s="25" t="s">
        <v>70</v>
      </c>
      <c r="AL163" s="17" t="s">
        <v>193</v>
      </c>
      <c r="AM163" s="17" t="s">
        <v>179</v>
      </c>
      <c r="AN163" s="17">
        <v>1.6433575472281749E-5</v>
      </c>
      <c r="AO163" s="17">
        <v>1.643361255549768E-6</v>
      </c>
      <c r="AP163" s="17">
        <v>1.6433605138841106E-7</v>
      </c>
      <c r="AQ163" s="17">
        <v>1.6433605138841104E-8</v>
      </c>
      <c r="AR163" s="17">
        <v>1.6433605824881559E-9</v>
      </c>
      <c r="AS163" s="17">
        <v>1.64336131006222E-10</v>
      </c>
      <c r="AT163" s="23">
        <v>1.6433685868766403E-11</v>
      </c>
    </row>
    <row r="164" spans="2:46" x14ac:dyDescent="0.45">
      <c r="B164" s="140" t="s">
        <v>71</v>
      </c>
      <c r="C164" s="17">
        <v>3.9812825931747272E-17</v>
      </c>
      <c r="D164" s="17">
        <v>3.4823919225655468E-17</v>
      </c>
      <c r="E164" s="23">
        <f t="shared" si="4"/>
        <v>0.14326091999479421</v>
      </c>
      <c r="G164" s="25" t="s">
        <v>71</v>
      </c>
      <c r="H164" s="17" t="s">
        <v>193</v>
      </c>
      <c r="I164" s="17" t="s">
        <v>200</v>
      </c>
      <c r="J164" s="144" t="s">
        <v>179</v>
      </c>
      <c r="K164" s="17">
        <v>4.6865457843798672E-18</v>
      </c>
      <c r="L164" s="17">
        <v>4.6870007871216562E-18</v>
      </c>
      <c r="M164" s="17">
        <v>4.6870007871216562E-18</v>
      </c>
      <c r="N164" s="17">
        <v>4.6870007871216562E-18</v>
      </c>
      <c r="O164" s="17">
        <v>4.6870007871216562E-18</v>
      </c>
      <c r="P164" s="17">
        <v>4.6870007871216562E-18</v>
      </c>
      <c r="Q164" s="17">
        <v>4.6870007871216562E-18</v>
      </c>
      <c r="R164" s="17">
        <v>1.1697006659456343E-4</v>
      </c>
      <c r="S164" s="17">
        <v>1.1698168684384835E-5</v>
      </c>
      <c r="T164" s="17">
        <v>1.1698163404882266E-6</v>
      </c>
      <c r="U164" s="17">
        <v>1.1698163404882267E-7</v>
      </c>
      <c r="V164" s="17">
        <v>1.1698163893236052E-8</v>
      </c>
      <c r="W164" s="17">
        <v>1.169816907242846E-9</v>
      </c>
      <c r="X164" s="23">
        <v>1.1698220871996139E-10</v>
      </c>
      <c r="Y164" s="3" t="str">
        <f t="shared" si="5"/>
        <v/>
      </c>
      <c r="Z164" s="25" t="s">
        <v>71</v>
      </c>
      <c r="AA164" s="17" t="s">
        <v>193</v>
      </c>
      <c r="AB164" s="17" t="s">
        <v>178</v>
      </c>
      <c r="AC164" s="17">
        <v>2.2606573932754207E-5</v>
      </c>
      <c r="AD164" s="17">
        <v>2.2608819755401184E-6</v>
      </c>
      <c r="AE164" s="17">
        <v>2.2608809551810756E-7</v>
      </c>
      <c r="AF164" s="17">
        <v>2.2608809551810757E-8</v>
      </c>
      <c r="AG164" s="17">
        <v>2.2608810495642484E-9</v>
      </c>
      <c r="AH164" s="17">
        <v>2.2608820505365438E-10</v>
      </c>
      <c r="AI164" s="23">
        <v>2.2608920617367637E-11</v>
      </c>
      <c r="AK164" s="25" t="s">
        <v>71</v>
      </c>
      <c r="AL164" s="17" t="s">
        <v>193</v>
      </c>
      <c r="AM164" s="17" t="s">
        <v>179</v>
      </c>
      <c r="AN164" s="17">
        <v>1.1045238984526313E-4</v>
      </c>
      <c r="AO164" s="17">
        <v>1.1046336260386268E-5</v>
      </c>
      <c r="AP164" s="17">
        <v>1.1046331275062307E-6</v>
      </c>
      <c r="AQ164" s="17">
        <v>1.1046331275062307E-7</v>
      </c>
      <c r="AR164" s="17">
        <v>1.1046331736204584E-8</v>
      </c>
      <c r="AS164" s="17">
        <v>1.1046336626807756E-9</v>
      </c>
      <c r="AT164" s="23">
        <v>1.1046385540057184E-10</v>
      </c>
    </row>
    <row r="165" spans="2:46" x14ac:dyDescent="0.45">
      <c r="B165" s="25" t="s">
        <v>72</v>
      </c>
      <c r="C165" s="17">
        <v>3.8083496538904422E-16</v>
      </c>
      <c r="D165" s="17">
        <v>4.9781207910215267E-21</v>
      </c>
      <c r="E165" s="23">
        <f t="shared" si="4"/>
        <v>76500.752644474429</v>
      </c>
      <c r="G165" s="25" t="s">
        <v>72</v>
      </c>
      <c r="H165" s="17" t="s">
        <v>193</v>
      </c>
      <c r="I165" s="17" t="s">
        <v>200</v>
      </c>
      <c r="J165" s="144" t="s">
        <v>178</v>
      </c>
      <c r="K165" s="17">
        <v>1.3820807543834827E-15</v>
      </c>
      <c r="L165" s="17">
        <v>2.3255037818948235E-15</v>
      </c>
      <c r="M165" s="17">
        <v>2.3257851231116302E-15</v>
      </c>
      <c r="N165" s="17">
        <v>2.3257851231116302E-15</v>
      </c>
      <c r="O165" s="17">
        <v>2.3257851231116302E-15</v>
      </c>
      <c r="P165" s="17">
        <v>2.3257851231116302E-15</v>
      </c>
      <c r="Q165" s="17">
        <v>2.3257851231116302E-15</v>
      </c>
      <c r="R165" s="17">
        <v>3.4494931942864154E-2</v>
      </c>
      <c r="S165" s="17">
        <v>5.8041670467665774E-3</v>
      </c>
      <c r="T165" s="17">
        <v>5.8048666195152209E-4</v>
      </c>
      <c r="U165" s="17">
        <v>5.8048666195152209E-5</v>
      </c>
      <c r="V165" s="17">
        <v>5.8048668618463029E-6</v>
      </c>
      <c r="W165" s="17">
        <v>5.8048694318669194E-7</v>
      </c>
      <c r="X165" s="23">
        <v>5.8048951358659929E-8</v>
      </c>
      <c r="Y165" s="3" t="str">
        <f t="shared" si="5"/>
        <v/>
      </c>
      <c r="Z165" s="25" t="s">
        <v>72</v>
      </c>
      <c r="AA165" s="17" t="s">
        <v>193</v>
      </c>
      <c r="AB165" s="17" t="s">
        <v>178</v>
      </c>
      <c r="AC165" s="17">
        <v>3.4494931942864154E-2</v>
      </c>
      <c r="AD165" s="17">
        <v>5.8041670467665774E-3</v>
      </c>
      <c r="AE165" s="17">
        <v>5.8048666195152209E-4</v>
      </c>
      <c r="AF165" s="17">
        <v>5.8048666195152209E-5</v>
      </c>
      <c r="AG165" s="17">
        <v>5.8048668618463029E-6</v>
      </c>
      <c r="AH165" s="17">
        <v>5.8048694318669194E-7</v>
      </c>
      <c r="AI165" s="23">
        <v>5.8048951358659929E-8</v>
      </c>
      <c r="AK165" s="25" t="s">
        <v>72</v>
      </c>
      <c r="AL165" s="17" t="s">
        <v>193</v>
      </c>
      <c r="AM165" s="17" t="s">
        <v>179</v>
      </c>
      <c r="AN165" s="17">
        <v>3.2574875360626004E-2</v>
      </c>
      <c r="AO165" s="17">
        <v>5.481095554380015E-3</v>
      </c>
      <c r="AP165" s="17">
        <v>5.4817561875168056E-4</v>
      </c>
      <c r="AQ165" s="17">
        <v>5.4817561875168063E-5</v>
      </c>
      <c r="AR165" s="17">
        <v>5.4817564163592581E-6</v>
      </c>
      <c r="AS165" s="17">
        <v>5.4817588433274099E-7</v>
      </c>
      <c r="AT165" s="23">
        <v>5.4817831165907242E-8</v>
      </c>
    </row>
    <row r="166" spans="2:46" x14ac:dyDescent="0.45">
      <c r="B166" s="25" t="s">
        <v>73</v>
      </c>
      <c r="C166" s="17">
        <v>4.5805627673000603E-18</v>
      </c>
      <c r="D166" s="17">
        <v>8.963002704503317E-24</v>
      </c>
      <c r="E166" s="23">
        <f t="shared" si="4"/>
        <v>511051.25763221405</v>
      </c>
      <c r="G166" s="25" t="s">
        <v>73</v>
      </c>
      <c r="H166" s="17" t="s">
        <v>193</v>
      </c>
      <c r="I166" s="17" t="s">
        <v>200</v>
      </c>
      <c r="J166" s="144" t="s">
        <v>178</v>
      </c>
      <c r="K166" s="17">
        <v>6.894091828055242E-19</v>
      </c>
      <c r="L166" s="17">
        <v>6.8940918280552429E-19</v>
      </c>
      <c r="M166" s="17">
        <v>6.8940918280552429E-19</v>
      </c>
      <c r="N166" s="17">
        <v>6.8940918280552429E-19</v>
      </c>
      <c r="O166" s="17">
        <v>6.8940918280552429E-19</v>
      </c>
      <c r="P166" s="17">
        <v>6.8940918280552429E-19</v>
      </c>
      <c r="Q166" s="17">
        <v>6.8940918280552429E-19</v>
      </c>
      <c r="R166" s="17">
        <v>1.7206753488344761E-5</v>
      </c>
      <c r="S166" s="17">
        <v>1.7206792316277016E-6</v>
      </c>
      <c r="T166" s="17">
        <v>1.7206784550676546E-7</v>
      </c>
      <c r="U166" s="17">
        <v>1.7206784550676548E-8</v>
      </c>
      <c r="V166" s="17">
        <v>1.7206785268994294E-9</v>
      </c>
      <c r="W166" s="17">
        <v>1.7206792887048926E-10</v>
      </c>
      <c r="X166" s="23">
        <v>1.7206869078838184E-11</v>
      </c>
      <c r="Y166" s="3" t="str">
        <f t="shared" si="5"/>
        <v/>
      </c>
      <c r="Z166" s="25" t="s">
        <v>73</v>
      </c>
      <c r="AA166" s="17" t="s">
        <v>193</v>
      </c>
      <c r="AB166" s="17" t="s">
        <v>178</v>
      </c>
      <c r="AC166" s="17">
        <v>1.7206753488344761E-5</v>
      </c>
      <c r="AD166" s="17">
        <v>1.7206792316277016E-6</v>
      </c>
      <c r="AE166" s="17">
        <v>1.7206784550676546E-7</v>
      </c>
      <c r="AF166" s="17">
        <v>1.7206784550676548E-8</v>
      </c>
      <c r="AG166" s="17">
        <v>1.7206785268994294E-9</v>
      </c>
      <c r="AH166" s="17">
        <v>1.7206792887048926E-10</v>
      </c>
      <c r="AI166" s="23">
        <v>1.7206869078838184E-11</v>
      </c>
      <c r="AK166" s="25" t="s">
        <v>73</v>
      </c>
      <c r="AL166" s="17" t="s">
        <v>193</v>
      </c>
      <c r="AM166" s="17" t="s">
        <v>179</v>
      </c>
      <c r="AN166" s="17">
        <v>1.6248129513241959E-5</v>
      </c>
      <c r="AO166" s="17">
        <v>1.6248166177989464E-6</v>
      </c>
      <c r="AP166" s="17">
        <v>1.6248158845026726E-7</v>
      </c>
      <c r="AQ166" s="17">
        <v>1.6248158845026728E-8</v>
      </c>
      <c r="AR166" s="17">
        <v>1.6248159523325502E-9</v>
      </c>
      <c r="AS166" s="17">
        <v>1.6248166716962484E-10</v>
      </c>
      <c r="AT166" s="23">
        <v>1.6248238663948913E-11</v>
      </c>
    </row>
    <row r="167" spans="2:46" x14ac:dyDescent="0.45">
      <c r="B167" s="25" t="s">
        <v>74</v>
      </c>
      <c r="C167" s="17">
        <v>1.0057294889836317E-16</v>
      </c>
      <c r="D167" s="17">
        <v>4.4033120701504819E-21</v>
      </c>
      <c r="E167" s="23">
        <f t="shared" si="4"/>
        <v>22839.295508495747</v>
      </c>
      <c r="G167" s="25" t="s">
        <v>74</v>
      </c>
      <c r="H167" s="17" t="s">
        <v>193</v>
      </c>
      <c r="I167" s="17" t="s">
        <v>200</v>
      </c>
      <c r="J167" s="144" t="s">
        <v>178</v>
      </c>
      <c r="K167" s="17">
        <v>3.6808319365599172E-15</v>
      </c>
      <c r="L167" s="17">
        <v>3.5500419582916795E-14</v>
      </c>
      <c r="M167" s="17">
        <v>2.5329272064265874E-13</v>
      </c>
      <c r="N167" s="17">
        <v>4.5612810162930863E-13</v>
      </c>
      <c r="O167" s="17">
        <v>4.5626659639871369E-13</v>
      </c>
      <c r="P167" s="17">
        <v>4.5626659639871369E-13</v>
      </c>
      <c r="Q167" s="17">
        <v>4.5626659639871369E-13</v>
      </c>
      <c r="R167" s="17">
        <v>9.186876146133291E-2</v>
      </c>
      <c r="S167" s="17">
        <v>8.8604614231872991E-2</v>
      </c>
      <c r="T167" s="17">
        <v>6.3218671596696446E-2</v>
      </c>
      <c r="U167" s="17">
        <v>1.1384382697522896E-2</v>
      </c>
      <c r="V167" s="17">
        <v>1.1387839827863462E-3</v>
      </c>
      <c r="W167" s="17">
        <v>1.1387844869664391E-4</v>
      </c>
      <c r="X167" s="23">
        <v>1.1387895295114508E-5</v>
      </c>
      <c r="Y167" s="3" t="str">
        <f t="shared" si="5"/>
        <v/>
      </c>
      <c r="Z167" s="25" t="s">
        <v>74</v>
      </c>
      <c r="AA167" s="17" t="s">
        <v>193</v>
      </c>
      <c r="AB167" s="17" t="s">
        <v>178</v>
      </c>
      <c r="AC167" s="17">
        <v>9.186876146133291E-2</v>
      </c>
      <c r="AD167" s="17">
        <v>8.8604614231872991E-2</v>
      </c>
      <c r="AE167" s="17">
        <v>6.3218671596696446E-2</v>
      </c>
      <c r="AF167" s="17">
        <v>1.1384382697522896E-2</v>
      </c>
      <c r="AG167" s="17">
        <v>1.1387839827863462E-3</v>
      </c>
      <c r="AH167" s="17">
        <v>1.1387844869664391E-4</v>
      </c>
      <c r="AI167" s="23">
        <v>1.1387895295114508E-5</v>
      </c>
      <c r="AK167" s="25" t="s">
        <v>74</v>
      </c>
      <c r="AL167" s="17" t="s">
        <v>193</v>
      </c>
      <c r="AM167" s="17" t="s">
        <v>179</v>
      </c>
      <c r="AN167" s="17">
        <v>8.6767877019452835E-2</v>
      </c>
      <c r="AO167" s="17">
        <v>8.3684966997874116E-2</v>
      </c>
      <c r="AP167" s="17">
        <v>5.9708543308751243E-2</v>
      </c>
      <c r="AQ167" s="17">
        <v>1.0752280776712251E-2</v>
      </c>
      <c r="AR167" s="17">
        <v>1.0755545954727705E-3</v>
      </c>
      <c r="AS167" s="17">
        <v>1.0755550716589689E-4</v>
      </c>
      <c r="AT167" s="23">
        <v>1.0755598342237242E-5</v>
      </c>
    </row>
    <row r="168" spans="2:46" x14ac:dyDescent="0.45">
      <c r="B168" s="25" t="s">
        <v>75</v>
      </c>
      <c r="C168" s="17">
        <v>2.186072683922095E-17</v>
      </c>
      <c r="D168" s="17">
        <v>7.5761417360111457E-23</v>
      </c>
      <c r="E168" s="23">
        <f t="shared" si="4"/>
        <v>288545.9623055213</v>
      </c>
      <c r="G168" s="25" t="s">
        <v>75</v>
      </c>
      <c r="H168" s="17" t="s">
        <v>193</v>
      </c>
      <c r="I168" s="17" t="s">
        <v>200</v>
      </c>
      <c r="J168" s="144" t="s">
        <v>178</v>
      </c>
      <c r="K168" s="17">
        <v>2.6732792227917193E-16</v>
      </c>
      <c r="L168" s="17">
        <v>4.4411095350460653E-16</v>
      </c>
      <c r="M168" s="17">
        <v>4.4415538416340053E-16</v>
      </c>
      <c r="N168" s="17">
        <v>4.4415538416340053E-16</v>
      </c>
      <c r="O168" s="17">
        <v>4.4415538416340053E-16</v>
      </c>
      <c r="P168" s="17">
        <v>4.4415538416340053E-16</v>
      </c>
      <c r="Q168" s="17">
        <v>4.4415538416340053E-16</v>
      </c>
      <c r="R168" s="17">
        <v>6.6721560633848879E-3</v>
      </c>
      <c r="S168" s="17">
        <v>1.1084454824404595E-3</v>
      </c>
      <c r="T168" s="17">
        <v>1.1085558755138425E-4</v>
      </c>
      <c r="U168" s="17">
        <v>1.1085558755138425E-5</v>
      </c>
      <c r="V168" s="17">
        <v>1.1085559217918298E-6</v>
      </c>
      <c r="W168" s="17">
        <v>1.1085564125888872E-7</v>
      </c>
      <c r="X168" s="23">
        <v>1.1085613212837917E-8</v>
      </c>
      <c r="Y168" s="3" t="str">
        <f t="shared" si="5"/>
        <v/>
      </c>
      <c r="Z168" s="25" t="s">
        <v>75</v>
      </c>
      <c r="AA168" s="17" t="s">
        <v>193</v>
      </c>
      <c r="AB168" s="17" t="s">
        <v>178</v>
      </c>
      <c r="AC168" s="17">
        <v>6.6721560633848879E-3</v>
      </c>
      <c r="AD168" s="17">
        <v>1.1084454824404595E-3</v>
      </c>
      <c r="AE168" s="17">
        <v>1.1085558755138425E-4</v>
      </c>
      <c r="AF168" s="17">
        <v>1.1085558755138425E-5</v>
      </c>
      <c r="AG168" s="17">
        <v>1.1085559217918298E-6</v>
      </c>
      <c r="AH168" s="17">
        <v>1.1085564125888872E-7</v>
      </c>
      <c r="AI168" s="23">
        <v>1.1085613212837917E-8</v>
      </c>
      <c r="AK168" s="25" t="s">
        <v>75</v>
      </c>
      <c r="AL168" s="17" t="s">
        <v>193</v>
      </c>
      <c r="AM168" s="17" t="s">
        <v>179</v>
      </c>
      <c r="AN168" s="17">
        <v>6.3004817580524465E-3</v>
      </c>
      <c r="AO168" s="17">
        <v>1.0466992191979392E-3</v>
      </c>
      <c r="AP168" s="17">
        <v>1.0468034627945306E-4</v>
      </c>
      <c r="AQ168" s="17">
        <v>1.0468034627945307E-5</v>
      </c>
      <c r="AR168" s="17">
        <v>1.04680350649459E-6</v>
      </c>
      <c r="AS168" s="17">
        <v>1.0468039699516608E-7</v>
      </c>
      <c r="AT168" s="23">
        <v>1.0468086052063533E-8</v>
      </c>
    </row>
    <row r="169" spans="2:46" x14ac:dyDescent="0.45">
      <c r="B169" s="140" t="s">
        <v>76</v>
      </c>
      <c r="C169" s="17">
        <v>1.0178254467719579E-15</v>
      </c>
      <c r="D169" s="17">
        <v>2.9482649113346655E-16</v>
      </c>
      <c r="E169" s="23">
        <f t="shared" si="4"/>
        <v>2.4522862679635975</v>
      </c>
      <c r="G169" s="25" t="s">
        <v>76</v>
      </c>
      <c r="H169" s="17" t="s">
        <v>193</v>
      </c>
      <c r="I169" s="17" t="s">
        <v>200</v>
      </c>
      <c r="J169" s="144" t="s">
        <v>179</v>
      </c>
      <c r="K169" s="17">
        <v>5.9523768557161285E-20</v>
      </c>
      <c r="L169" s="17">
        <v>5.881723304777876E-19</v>
      </c>
      <c r="M169" s="17">
        <v>5.2334292251814801E-18</v>
      </c>
      <c r="N169" s="17">
        <v>2.0839792663793742E-17</v>
      </c>
      <c r="O169" s="17">
        <v>2.2407131679085684E-17</v>
      </c>
      <c r="P169" s="17">
        <v>2.2407131679148516E-17</v>
      </c>
      <c r="Q169" s="17">
        <v>2.2407131679148516E-17</v>
      </c>
      <c r="R169" s="17">
        <v>1.4856355816039099E-6</v>
      </c>
      <c r="S169" s="17">
        <v>1.4680046899762363E-6</v>
      </c>
      <c r="T169" s="17">
        <v>1.3061979936567541E-6</v>
      </c>
      <c r="U169" s="17">
        <v>5.2013496685294693E-7</v>
      </c>
      <c r="V169" s="17">
        <v>5.5925379718196792E-8</v>
      </c>
      <c r="W169" s="17">
        <v>5.5925404478504413E-9</v>
      </c>
      <c r="X169" s="23">
        <v>5.5925652116554111E-10</v>
      </c>
      <c r="Y169" s="3" t="str">
        <f t="shared" si="5"/>
        <v/>
      </c>
      <c r="Z169" s="25" t="s">
        <v>76</v>
      </c>
      <c r="AA169" s="17" t="s">
        <v>193</v>
      </c>
      <c r="AB169" s="17" t="s">
        <v>178</v>
      </c>
      <c r="AC169" s="17">
        <v>6.2360939024867174E-7</v>
      </c>
      <c r="AD169" s="17">
        <v>6.1620865906424246E-7</v>
      </c>
      <c r="AE169" s="17">
        <v>5.482887892930788E-7</v>
      </c>
      <c r="AF169" s="17">
        <v>2.1833150305675589E-7</v>
      </c>
      <c r="AG169" s="17">
        <v>2.3475199690517667E-8</v>
      </c>
      <c r="AH169" s="17">
        <v>2.34752100838877E-9</v>
      </c>
      <c r="AI169" s="23">
        <v>2.3475314032268509E-10</v>
      </c>
      <c r="AK169" s="25" t="s">
        <v>76</v>
      </c>
      <c r="AL169" s="17" t="s">
        <v>193</v>
      </c>
      <c r="AM169" s="17" t="s">
        <v>179</v>
      </c>
      <c r="AN169" s="17">
        <v>1.402854637982535E-6</v>
      </c>
      <c r="AO169" s="17">
        <v>1.3862061554085333E-6</v>
      </c>
      <c r="AP169" s="17">
        <v>1.2334154729564109E-6</v>
      </c>
      <c r="AQ169" s="17">
        <v>4.9115258119947837E-7</v>
      </c>
      <c r="AR169" s="17">
        <v>5.2809167530778728E-8</v>
      </c>
      <c r="AS169" s="17">
        <v>5.2809190911419843E-9</v>
      </c>
      <c r="AT169" s="23">
        <v>5.2809424750855887E-10</v>
      </c>
    </row>
    <row r="170" spans="2:46" x14ac:dyDescent="0.45">
      <c r="B170" s="140" t="s">
        <v>77</v>
      </c>
      <c r="C170" s="17">
        <v>1.6339246580354987E-16</v>
      </c>
      <c r="D170" s="17">
        <v>7.4166423492122746E-17</v>
      </c>
      <c r="E170" s="23">
        <f t="shared" si="4"/>
        <v>1.203051706017668</v>
      </c>
      <c r="G170" s="25" t="s">
        <v>77</v>
      </c>
      <c r="H170" s="17" t="s">
        <v>193</v>
      </c>
      <c r="I170" s="17" t="s">
        <v>200</v>
      </c>
      <c r="J170" s="144" t="s">
        <v>179</v>
      </c>
      <c r="K170" s="17">
        <v>3.0780585364093118E-21</v>
      </c>
      <c r="L170" s="17">
        <v>3.132083911672621E-21</v>
      </c>
      <c r="M170" s="17">
        <v>3.132083911672621E-21</v>
      </c>
      <c r="N170" s="17">
        <v>3.132083911672621E-21</v>
      </c>
      <c r="O170" s="17">
        <v>3.132083911672621E-21</v>
      </c>
      <c r="P170" s="17">
        <v>3.132083911672621E-21</v>
      </c>
      <c r="Q170" s="17">
        <v>3.132083911672621E-21</v>
      </c>
      <c r="R170" s="17">
        <v>7.6824324043897705E-8</v>
      </c>
      <c r="S170" s="17">
        <v>7.8172903305388743E-9</v>
      </c>
      <c r="T170" s="17">
        <v>7.8172868025161982E-10</v>
      </c>
      <c r="U170" s="17">
        <v>7.8172868025161982E-11</v>
      </c>
      <c r="V170" s="17">
        <v>7.8172871288581615E-12</v>
      </c>
      <c r="W170" s="17">
        <v>7.8172905898486651E-13</v>
      </c>
      <c r="X170" s="23">
        <v>7.8173252048615318E-14</v>
      </c>
      <c r="Y170" s="3" t="str">
        <f t="shared" si="5"/>
        <v/>
      </c>
      <c r="Z170" s="25" t="s">
        <v>77</v>
      </c>
      <c r="AA170" s="17" t="s">
        <v>193</v>
      </c>
      <c r="AB170" s="17" t="s">
        <v>178</v>
      </c>
      <c r="AC170" s="17">
        <v>2.426421829616524E-8</v>
      </c>
      <c r="AD170" s="17">
        <v>2.4690153987728275E-9</v>
      </c>
      <c r="AE170" s="17">
        <v>2.4690142844810531E-10</v>
      </c>
      <c r="AF170" s="17">
        <v>2.4690142844810531E-11</v>
      </c>
      <c r="AG170" s="17">
        <v>2.4690143875529996E-12</v>
      </c>
      <c r="AH170" s="17">
        <v>2.4690154806733125E-13</v>
      </c>
      <c r="AI170" s="23">
        <v>2.4690264134896956E-14</v>
      </c>
      <c r="AK170" s="25" t="s">
        <v>77</v>
      </c>
      <c r="AL170" s="17" t="s">
        <v>193</v>
      </c>
      <c r="AM170" s="17" t="s">
        <v>179</v>
      </c>
      <c r="AN170" s="17">
        <v>7.2543603982950958E-8</v>
      </c>
      <c r="AO170" s="17">
        <v>7.3817039201584638E-9</v>
      </c>
      <c r="AP170" s="17">
        <v>7.3817005887203688E-10</v>
      </c>
      <c r="AQ170" s="17">
        <v>7.3817005887203688E-11</v>
      </c>
      <c r="AR170" s="17">
        <v>7.3817008968782665E-12</v>
      </c>
      <c r="AS170" s="17">
        <v>7.3817041650192819E-13</v>
      </c>
      <c r="AT170" s="23">
        <v>7.3817368512526655E-14</v>
      </c>
    </row>
    <row r="171" spans="2:46" x14ac:dyDescent="0.45">
      <c r="B171" s="25" t="s">
        <v>78</v>
      </c>
      <c r="C171" s="17">
        <v>2.0587972482251123E-16</v>
      </c>
      <c r="D171" s="17">
        <v>8.6862247418870958E-22</v>
      </c>
      <c r="E171" s="23">
        <f t="shared" si="4"/>
        <v>237017.64842353083</v>
      </c>
      <c r="G171" s="25" t="s">
        <v>78</v>
      </c>
      <c r="H171" s="17" t="s">
        <v>193</v>
      </c>
      <c r="I171" s="17" t="s">
        <v>200</v>
      </c>
      <c r="J171" s="144" t="s">
        <v>178</v>
      </c>
      <c r="K171" s="17">
        <v>8.2108195903400547E-16</v>
      </c>
      <c r="L171" s="17">
        <v>6.0591603244397711E-15</v>
      </c>
      <c r="M171" s="17">
        <v>1.17635553903132E-14</v>
      </c>
      <c r="N171" s="17">
        <v>1.1772084511144287E-14</v>
      </c>
      <c r="O171" s="17">
        <v>1.1772084511144287E-14</v>
      </c>
      <c r="P171" s="17">
        <v>1.1772084511144287E-14</v>
      </c>
      <c r="Q171" s="17">
        <v>1.1772084511144287E-14</v>
      </c>
      <c r="R171" s="17">
        <v>2.0493134143254866E-2</v>
      </c>
      <c r="S171" s="17">
        <v>1.512290754372954E-2</v>
      </c>
      <c r="T171" s="17">
        <v>2.9360352052079895E-3</v>
      </c>
      <c r="U171" s="17">
        <v>2.9381639663009294E-4</v>
      </c>
      <c r="V171" s="17">
        <v>2.9381640889580892E-5</v>
      </c>
      <c r="W171" s="17">
        <v>2.9381653897876282E-6</v>
      </c>
      <c r="X171" s="23">
        <v>2.9381784000028176E-7</v>
      </c>
      <c r="Y171" s="3" t="str">
        <f t="shared" si="5"/>
        <v/>
      </c>
      <c r="Z171" s="25" t="s">
        <v>78</v>
      </c>
      <c r="AA171" s="17" t="s">
        <v>193</v>
      </c>
      <c r="AB171" s="17" t="s">
        <v>178</v>
      </c>
      <c r="AC171" s="17">
        <v>2.0493134143254866E-2</v>
      </c>
      <c r="AD171" s="17">
        <v>1.512290754372954E-2</v>
      </c>
      <c r="AE171" s="17">
        <v>2.9360352052079895E-3</v>
      </c>
      <c r="AF171" s="17">
        <v>2.9381639663009294E-4</v>
      </c>
      <c r="AG171" s="17">
        <v>2.9381640889580892E-5</v>
      </c>
      <c r="AH171" s="17">
        <v>2.9381653897876282E-6</v>
      </c>
      <c r="AI171" s="23">
        <v>2.9381784000028176E-7</v>
      </c>
      <c r="AK171" s="25" t="s">
        <v>78</v>
      </c>
      <c r="AL171" s="17" t="s">
        <v>193</v>
      </c>
      <c r="AM171" s="17" t="s">
        <v>179</v>
      </c>
      <c r="AN171" s="17">
        <v>1.9351627995778956E-2</v>
      </c>
      <c r="AO171" s="17">
        <v>1.4280533126609983E-2</v>
      </c>
      <c r="AP171" s="17">
        <v>2.7724925175682002E-3</v>
      </c>
      <c r="AQ171" s="17">
        <v>2.7745027026611444E-4</v>
      </c>
      <c r="AR171" s="17">
        <v>2.7745028184860698E-5</v>
      </c>
      <c r="AS171" s="17">
        <v>2.7745040468569537E-6</v>
      </c>
      <c r="AT171" s="23">
        <v>2.7745163323786674E-7</v>
      </c>
    </row>
    <row r="172" spans="2:46" x14ac:dyDescent="0.45">
      <c r="B172" s="25" t="s">
        <v>79</v>
      </c>
      <c r="C172" s="17">
        <v>9.1652429005689703E-18</v>
      </c>
      <c r="D172" s="17">
        <v>1.2112000815977975E-20</v>
      </c>
      <c r="E172" s="23">
        <f t="shared" si="4"/>
        <v>755.70758612221312</v>
      </c>
      <c r="G172" s="25" t="s">
        <v>79</v>
      </c>
      <c r="H172" s="17" t="s">
        <v>193</v>
      </c>
      <c r="I172" s="17" t="s">
        <v>200</v>
      </c>
      <c r="J172" s="144" t="s">
        <v>178</v>
      </c>
      <c r="K172" s="17">
        <v>6.0579157177465363E-17</v>
      </c>
      <c r="L172" s="17">
        <v>6.0579138441760231E-16</v>
      </c>
      <c r="M172" s="17">
        <v>6.0578951437657863E-15</v>
      </c>
      <c r="N172" s="17">
        <v>6.0577081406438387E-14</v>
      </c>
      <c r="O172" s="17">
        <v>6.0558385323061793E-13</v>
      </c>
      <c r="P172" s="17">
        <v>6.0371847032717378E-12</v>
      </c>
      <c r="Q172" s="17">
        <v>5.8548004103542985E-11</v>
      </c>
      <c r="R172" s="17">
        <v>1.5119767042302084E-3</v>
      </c>
      <c r="S172" s="17">
        <v>1.5119796484643067E-3</v>
      </c>
      <c r="T172" s="17">
        <v>1.5119742987057343E-3</v>
      </c>
      <c r="U172" s="17">
        <v>1.5119276250827264E-3</v>
      </c>
      <c r="V172" s="17">
        <v>1.5114610574963612E-3</v>
      </c>
      <c r="W172" s="17">
        <v>1.5068059637285166E-3</v>
      </c>
      <c r="X172" s="23">
        <v>1.4612915907752429E-3</v>
      </c>
      <c r="Y172" s="3" t="str">
        <f t="shared" si="5"/>
        <v/>
      </c>
      <c r="Z172" s="25" t="s">
        <v>79</v>
      </c>
      <c r="AA172" s="17" t="s">
        <v>193</v>
      </c>
      <c r="AB172" s="17" t="s">
        <v>178</v>
      </c>
      <c r="AC172" s="17">
        <v>1.5119767042302084E-3</v>
      </c>
      <c r="AD172" s="17">
        <v>1.5119796484643067E-3</v>
      </c>
      <c r="AE172" s="17">
        <v>1.5119742987057343E-3</v>
      </c>
      <c r="AF172" s="17">
        <v>1.5119276250827264E-3</v>
      </c>
      <c r="AG172" s="17">
        <v>1.5114610574963612E-3</v>
      </c>
      <c r="AH172" s="17">
        <v>1.5068059637285166E-3</v>
      </c>
      <c r="AI172" s="23">
        <v>1.4612915907752429E-3</v>
      </c>
      <c r="AK172" s="25" t="s">
        <v>79</v>
      </c>
      <c r="AL172" s="17" t="s">
        <v>193</v>
      </c>
      <c r="AM172" s="17" t="s">
        <v>179</v>
      </c>
      <c r="AN172" s="17">
        <v>1.4367319375767351E-3</v>
      </c>
      <c r="AO172" s="17">
        <v>1.436734735288597E-3</v>
      </c>
      <c r="AP172" s="17">
        <v>1.4367296517651688E-3</v>
      </c>
      <c r="AQ172" s="17">
        <v>1.4366853008934719E-3</v>
      </c>
      <c r="AR172" s="17">
        <v>1.4362419524275246E-3</v>
      </c>
      <c r="AS172" s="17">
        <v>1.4318185232371375E-3</v>
      </c>
      <c r="AT172" s="23">
        <v>1.3885692105606964E-3</v>
      </c>
    </row>
    <row r="173" spans="2:46" x14ac:dyDescent="0.45">
      <c r="B173" s="25" t="s">
        <v>80</v>
      </c>
      <c r="C173" s="17">
        <v>2.180284135545778E-17</v>
      </c>
      <c r="D173" s="17">
        <v>2.8834275359414475E-20</v>
      </c>
      <c r="E173" s="23">
        <f t="shared" si="4"/>
        <v>755.14320400596057</v>
      </c>
      <c r="G173" s="25" t="s">
        <v>80</v>
      </c>
      <c r="H173" s="17" t="s">
        <v>193</v>
      </c>
      <c r="I173" s="17" t="s">
        <v>200</v>
      </c>
      <c r="J173" s="144" t="s">
        <v>178</v>
      </c>
      <c r="K173" s="17">
        <v>1.4410442950486162E-16</v>
      </c>
      <c r="L173" s="17">
        <v>1.44059565217361E-15</v>
      </c>
      <c r="M173" s="17">
        <v>1.436119451576342E-14</v>
      </c>
      <c r="N173" s="17">
        <v>1.3923628195170376E-13</v>
      </c>
      <c r="O173" s="17">
        <v>1.0400578120930726E-12</v>
      </c>
      <c r="P173" s="17">
        <v>2.0804488436453403E-12</v>
      </c>
      <c r="Q173" s="17">
        <v>2.0825060054288392E-12</v>
      </c>
      <c r="R173" s="17">
        <v>3.5966584967409296E-3</v>
      </c>
      <c r="S173" s="17">
        <v>3.5955468561948956E-3</v>
      </c>
      <c r="T173" s="17">
        <v>3.5843732007962842E-3</v>
      </c>
      <c r="U173" s="17">
        <v>3.4751621604901866E-3</v>
      </c>
      <c r="V173" s="17">
        <v>2.5958533605830751E-3</v>
      </c>
      <c r="W173" s="17">
        <v>5.1925406939066013E-4</v>
      </c>
      <c r="X173" s="23">
        <v>5.1976981283431172E-5</v>
      </c>
      <c r="Y173" s="3" t="str">
        <f t="shared" si="5"/>
        <v/>
      </c>
      <c r="Z173" s="25" t="s">
        <v>80</v>
      </c>
      <c r="AA173" s="17" t="s">
        <v>193</v>
      </c>
      <c r="AB173" s="17" t="s">
        <v>178</v>
      </c>
      <c r="AC173" s="17">
        <v>3.5966584967409296E-3</v>
      </c>
      <c r="AD173" s="17">
        <v>3.5955468561948956E-3</v>
      </c>
      <c r="AE173" s="17">
        <v>3.5843732007962842E-3</v>
      </c>
      <c r="AF173" s="17">
        <v>3.4751621604901866E-3</v>
      </c>
      <c r="AG173" s="17">
        <v>2.5958533605830751E-3</v>
      </c>
      <c r="AH173" s="17">
        <v>5.1925406939066013E-4</v>
      </c>
      <c r="AI173" s="23">
        <v>5.1976981283431172E-5</v>
      </c>
      <c r="AK173" s="25" t="s">
        <v>80</v>
      </c>
      <c r="AL173" s="17" t="s">
        <v>193</v>
      </c>
      <c r="AM173" s="17" t="s">
        <v>179</v>
      </c>
      <c r="AN173" s="17">
        <v>3.4176838093396525E-3</v>
      </c>
      <c r="AO173" s="17">
        <v>3.4166274855603911E-3</v>
      </c>
      <c r="AP173" s="17">
        <v>3.4060098466654064E-3</v>
      </c>
      <c r="AQ173" s="17">
        <v>3.3022332983516029E-3</v>
      </c>
      <c r="AR173" s="17">
        <v>2.4666801170930707E-3</v>
      </c>
      <c r="AS173" s="17">
        <v>4.9341527072927903E-4</v>
      </c>
      <c r="AT173" s="23">
        <v>4.9390535006784791E-5</v>
      </c>
    </row>
    <row r="174" spans="2:46" x14ac:dyDescent="0.45">
      <c r="B174" s="25" t="s">
        <v>81</v>
      </c>
      <c r="C174" s="17">
        <v>1.4839946959744065E-14</v>
      </c>
      <c r="D174" s="17">
        <v>1.0047938254879193E-18</v>
      </c>
      <c r="E174" s="23">
        <f t="shared" si="4"/>
        <v>14768.146250015932</v>
      </c>
      <c r="G174" s="25" t="s">
        <v>81</v>
      </c>
      <c r="H174" s="17" t="s">
        <v>193</v>
      </c>
      <c r="I174" s="17" t="s">
        <v>200</v>
      </c>
      <c r="J174" s="144" t="s">
        <v>178</v>
      </c>
      <c r="K174" s="17">
        <v>3.2109170045824822E-15</v>
      </c>
      <c r="L174" s="17">
        <v>3.2109169052527439E-14</v>
      </c>
      <c r="M174" s="17">
        <v>3.210916440610302E-13</v>
      </c>
      <c r="N174" s="17">
        <v>3.2109117739888334E-12</v>
      </c>
      <c r="O174" s="17">
        <v>3.2108651038892516E-11</v>
      </c>
      <c r="P174" s="17">
        <v>3.2103984523817212E-10</v>
      </c>
      <c r="Q174" s="17">
        <v>3.2057369074433616E-9</v>
      </c>
      <c r="R174" s="17">
        <v>8.0140298022358211E-2</v>
      </c>
      <c r="S174" s="17">
        <v>8.0140476383953635E-2</v>
      </c>
      <c r="T174" s="17">
        <v>8.014042861885122E-2</v>
      </c>
      <c r="U174" s="17">
        <v>8.0140312145859288E-2</v>
      </c>
      <c r="V174" s="17">
        <v>8.0139150664482114E-2</v>
      </c>
      <c r="W174" s="17">
        <v>8.0127539105636691E-2</v>
      </c>
      <c r="X174" s="23">
        <v>8.0011547051205764E-2</v>
      </c>
      <c r="Y174" s="3" t="str">
        <f t="shared" si="5"/>
        <v/>
      </c>
      <c r="Z174" s="25" t="s">
        <v>81</v>
      </c>
      <c r="AA174" s="17" t="s">
        <v>193</v>
      </c>
      <c r="AB174" s="17" t="s">
        <v>178</v>
      </c>
      <c r="AC174" s="17">
        <v>8.0140298022358211E-2</v>
      </c>
      <c r="AD174" s="17">
        <v>8.0140476383953635E-2</v>
      </c>
      <c r="AE174" s="17">
        <v>8.014042861885122E-2</v>
      </c>
      <c r="AF174" s="17">
        <v>8.0140312145859288E-2</v>
      </c>
      <c r="AG174" s="17">
        <v>8.0139150664482114E-2</v>
      </c>
      <c r="AH174" s="17">
        <v>8.0127539105636691E-2</v>
      </c>
      <c r="AI174" s="23">
        <v>8.0011547051205764E-2</v>
      </c>
      <c r="AK174" s="25" t="s">
        <v>81</v>
      </c>
      <c r="AL174" s="17" t="s">
        <v>193</v>
      </c>
      <c r="AM174" s="17" t="s">
        <v>179</v>
      </c>
      <c r="AN174" s="17">
        <v>7.5699260709353317E-2</v>
      </c>
      <c r="AO174" s="17">
        <v>7.5699429186901368E-2</v>
      </c>
      <c r="AP174" s="17">
        <v>7.5699384068739481E-2</v>
      </c>
      <c r="AQ174" s="17">
        <v>7.569927405018953E-2</v>
      </c>
      <c r="AR174" s="17">
        <v>7.5698176933211597E-2</v>
      </c>
      <c r="AS174" s="17">
        <v>7.5687208837983896E-2</v>
      </c>
      <c r="AT174" s="23">
        <v>7.5577644573996128E-2</v>
      </c>
    </row>
    <row r="175" spans="2:46" x14ac:dyDescent="0.45">
      <c r="B175" s="25" t="s">
        <v>82</v>
      </c>
      <c r="C175" s="17">
        <v>9.0766115579846751E-17</v>
      </c>
      <c r="D175" s="17">
        <v>1.1997900521403157E-21</v>
      </c>
      <c r="E175" s="23">
        <f t="shared" si="4"/>
        <v>75650.665404233267</v>
      </c>
      <c r="G175" s="25" t="s">
        <v>82</v>
      </c>
      <c r="H175" s="17" t="s">
        <v>193</v>
      </c>
      <c r="I175" s="17" t="s">
        <v>200</v>
      </c>
      <c r="J175" s="144" t="s">
        <v>178</v>
      </c>
      <c r="K175" s="17">
        <v>1.2058587435015497E-17</v>
      </c>
      <c r="L175" s="17">
        <v>1.8353838511777677E-17</v>
      </c>
      <c r="M175" s="17">
        <v>1.8354252307256386E-17</v>
      </c>
      <c r="N175" s="17">
        <v>1.8354252307256386E-17</v>
      </c>
      <c r="O175" s="17">
        <v>1.8354252307256386E-17</v>
      </c>
      <c r="P175" s="17">
        <v>1.8354252307256386E-17</v>
      </c>
      <c r="Q175" s="17">
        <v>1.8354252307256386E-17</v>
      </c>
      <c r="R175" s="17">
        <v>3.0096660530048953E-4</v>
      </c>
      <c r="S175" s="17">
        <v>4.5808889024869935E-5</v>
      </c>
      <c r="T175" s="17">
        <v>4.5809901132228991E-6</v>
      </c>
      <c r="U175" s="17">
        <v>4.5809901132228997E-7</v>
      </c>
      <c r="V175" s="17">
        <v>4.5809903044617967E-8</v>
      </c>
      <c r="W175" s="17">
        <v>4.5809923326288165E-9</v>
      </c>
      <c r="X175" s="23">
        <v>4.5810126172922456E-10</v>
      </c>
      <c r="Y175" s="3" t="str">
        <f t="shared" si="5"/>
        <v/>
      </c>
      <c r="Z175" s="25" t="s">
        <v>82</v>
      </c>
      <c r="AA175" s="17" t="s">
        <v>193</v>
      </c>
      <c r="AB175" s="17" t="s">
        <v>178</v>
      </c>
      <c r="AC175" s="17">
        <v>3.0096660530048953E-4</v>
      </c>
      <c r="AD175" s="17">
        <v>4.5808889024869935E-5</v>
      </c>
      <c r="AE175" s="17">
        <v>4.5809901132228991E-6</v>
      </c>
      <c r="AF175" s="17">
        <v>4.5809901132228997E-7</v>
      </c>
      <c r="AG175" s="17">
        <v>4.5809903044617967E-8</v>
      </c>
      <c r="AH175" s="17">
        <v>4.5809923326288165E-9</v>
      </c>
      <c r="AI175" s="23">
        <v>4.5810126172922456E-10</v>
      </c>
      <c r="AK175" s="25" t="s">
        <v>82</v>
      </c>
      <c r="AL175" s="17" t="s">
        <v>193</v>
      </c>
      <c r="AM175" s="17" t="s">
        <v>179</v>
      </c>
      <c r="AN175" s="17">
        <v>2.8421440411251643E-4</v>
      </c>
      <c r="AO175" s="17">
        <v>4.3259105388987888E-5</v>
      </c>
      <c r="AP175" s="17">
        <v>4.3260061161106423E-6</v>
      </c>
      <c r="AQ175" s="17">
        <v>4.3260061161106422E-7</v>
      </c>
      <c r="AR175" s="17">
        <v>4.3260062967049289E-8</v>
      </c>
      <c r="AS175" s="17">
        <v>4.3260082119814765E-9</v>
      </c>
      <c r="AT175" s="23">
        <v>4.3260273675735831E-10</v>
      </c>
    </row>
    <row r="176" spans="2:46" x14ac:dyDescent="0.45">
      <c r="B176" s="140" t="s">
        <v>83</v>
      </c>
      <c r="C176" s="17">
        <v>4.1451753174296547E-9</v>
      </c>
      <c r="D176" s="17">
        <v>4.2481425688093511E-9</v>
      </c>
      <c r="E176" s="141">
        <f t="shared" si="4"/>
        <v>-2.4238181678670812E-2</v>
      </c>
      <c r="G176" s="25" t="s">
        <v>83</v>
      </c>
      <c r="H176" s="17" t="s">
        <v>193</v>
      </c>
      <c r="I176" s="17" t="s">
        <v>200</v>
      </c>
      <c r="J176" s="144" t="s">
        <v>179</v>
      </c>
      <c r="K176" s="17">
        <v>5.4038928194046266E-16</v>
      </c>
      <c r="L176" s="17">
        <v>2.7637933971421523E-15</v>
      </c>
      <c r="M176" s="17">
        <v>3.3312079461980674E-15</v>
      </c>
      <c r="N176" s="17">
        <v>3.3312080146821154E-15</v>
      </c>
      <c r="O176" s="17">
        <v>3.3312080146821154E-15</v>
      </c>
      <c r="P176" s="17">
        <v>3.3312080146821154E-15</v>
      </c>
      <c r="Q176" s="17">
        <v>3.3312080146821154E-15</v>
      </c>
      <c r="R176" s="17">
        <v>1.3487411241396463E-2</v>
      </c>
      <c r="S176" s="17">
        <v>6.898083195845367E-3</v>
      </c>
      <c r="T176" s="17">
        <v>8.3142753031621719E-4</v>
      </c>
      <c r="U176" s="17">
        <v>8.314275474089726E-5</v>
      </c>
      <c r="V176" s="17">
        <v>8.3142758211790751E-6</v>
      </c>
      <c r="W176" s="17">
        <v>8.3142795022041137E-7</v>
      </c>
      <c r="X176" s="23">
        <v>8.3143163178870728E-8</v>
      </c>
      <c r="Y176" s="3" t="str">
        <f t="shared" si="5"/>
        <v/>
      </c>
      <c r="Z176" s="25" t="s">
        <v>83</v>
      </c>
      <c r="AA176" s="17" t="s">
        <v>193</v>
      </c>
      <c r="AB176" s="17" t="s">
        <v>178</v>
      </c>
      <c r="AC176" s="17">
        <v>2.2896119496249819E-3</v>
      </c>
      <c r="AD176" s="17">
        <v>1.1710129862607765E-3</v>
      </c>
      <c r="AE176" s="17">
        <v>1.411424605202516E-4</v>
      </c>
      <c r="AF176" s="17">
        <v>1.4114246342190384E-5</v>
      </c>
      <c r="AG176" s="17">
        <v>1.4114246931406435E-6</v>
      </c>
      <c r="AH176" s="17">
        <v>1.4114253180284567E-7</v>
      </c>
      <c r="AI176" s="23">
        <v>1.4114315678288171E-8</v>
      </c>
      <c r="AK176" s="25" t="s">
        <v>83</v>
      </c>
      <c r="AL176" s="17" t="s">
        <v>193</v>
      </c>
      <c r="AM176" s="17" t="s">
        <v>179</v>
      </c>
      <c r="AN176" s="17">
        <v>1.2735880621507196E-2</v>
      </c>
      <c r="AO176" s="17">
        <v>6.5137158293110111E-3</v>
      </c>
      <c r="AP176" s="17">
        <v>7.8509964455162067E-4</v>
      </c>
      <c r="AQ176" s="17">
        <v>7.8509966069195252E-5</v>
      </c>
      <c r="AR176" s="17">
        <v>7.8509969346687452E-6</v>
      </c>
      <c r="AS176" s="17">
        <v>7.8510004105837746E-7</v>
      </c>
      <c r="AT176" s="23">
        <v>7.8510351748639438E-8</v>
      </c>
    </row>
    <row r="177" spans="2:46" x14ac:dyDescent="0.45">
      <c r="B177" s="25" t="s">
        <v>84</v>
      </c>
      <c r="C177" s="17">
        <v>1.2523411530952341E-13</v>
      </c>
      <c r="D177" s="17">
        <v>1.6779365270865033E-18</v>
      </c>
      <c r="E177" s="23">
        <f t="shared" si="4"/>
        <v>74634.788236265726</v>
      </c>
      <c r="G177" s="25" t="s">
        <v>84</v>
      </c>
      <c r="H177" s="17" t="s">
        <v>193</v>
      </c>
      <c r="I177" s="17" t="s">
        <v>200</v>
      </c>
      <c r="J177" s="144" t="s">
        <v>178</v>
      </c>
      <c r="K177" s="17">
        <v>4.4456472854479313E-13</v>
      </c>
      <c r="L177" s="17">
        <v>4.4456430433408594E-12</v>
      </c>
      <c r="M177" s="17">
        <v>4.4456006322113025E-11</v>
      </c>
      <c r="N177" s="17">
        <v>4.4451765503806983E-10</v>
      </c>
      <c r="O177" s="17">
        <v>4.4409386974457872E-9</v>
      </c>
      <c r="P177" s="17">
        <v>4.3988551406992141E-8</v>
      </c>
      <c r="Q177" s="17">
        <v>4.0060172808087062E-7</v>
      </c>
      <c r="R177" s="17">
        <v>11.095755444616724</v>
      </c>
      <c r="S177" s="17">
        <v>11.095769894995211</v>
      </c>
      <c r="T177" s="17">
        <v>11.095659034525754</v>
      </c>
      <c r="U177" s="17">
        <v>11.094600579710667</v>
      </c>
      <c r="V177" s="17">
        <v>11.084023895468276</v>
      </c>
      <c r="W177" s="17">
        <v>10.978993496739267</v>
      </c>
      <c r="X177" s="23">
        <v>9.9985634943135828</v>
      </c>
      <c r="Y177" s="3" t="str">
        <f t="shared" si="5"/>
        <v/>
      </c>
      <c r="Z177" s="25" t="s">
        <v>84</v>
      </c>
      <c r="AA177" s="17" t="s">
        <v>193</v>
      </c>
      <c r="AB177" s="17" t="s">
        <v>178</v>
      </c>
      <c r="AC177" s="17">
        <v>11.095755444616724</v>
      </c>
      <c r="AD177" s="17">
        <v>11.095769894995211</v>
      </c>
      <c r="AE177" s="17">
        <v>11.095659034525754</v>
      </c>
      <c r="AF177" s="17">
        <v>11.094600579710667</v>
      </c>
      <c r="AG177" s="17">
        <v>11.084023895468276</v>
      </c>
      <c r="AH177" s="17">
        <v>10.978993496739267</v>
      </c>
      <c r="AI177" s="23">
        <v>9.9985634943135828</v>
      </c>
      <c r="AK177" s="25" t="s">
        <v>84</v>
      </c>
      <c r="AL177" s="17" t="s">
        <v>193</v>
      </c>
      <c r="AM177" s="17" t="s">
        <v>179</v>
      </c>
      <c r="AN177" s="17">
        <v>10.478159948026581</v>
      </c>
      <c r="AO177" s="17">
        <v>10.478173594089515</v>
      </c>
      <c r="AP177" s="17">
        <v>10.478068904171224</v>
      </c>
      <c r="AQ177" s="17">
        <v>10.477069363499512</v>
      </c>
      <c r="AR177" s="17">
        <v>10.467081382981675</v>
      </c>
      <c r="AS177" s="17">
        <v>10.367897030660579</v>
      </c>
      <c r="AT177" s="23">
        <v>9.4420382701158374</v>
      </c>
    </row>
    <row r="178" spans="2:46" x14ac:dyDescent="0.45">
      <c r="B178" s="25" t="s">
        <v>85</v>
      </c>
      <c r="C178" s="17">
        <v>1.0758265176746779E-16</v>
      </c>
      <c r="D178" s="17">
        <v>1.7195125370195824E-21</v>
      </c>
      <c r="E178" s="23">
        <f t="shared" si="4"/>
        <v>62564.785041579256</v>
      </c>
      <c r="G178" s="25" t="s">
        <v>85</v>
      </c>
      <c r="H178" s="17" t="s">
        <v>193</v>
      </c>
      <c r="I178" s="17" t="s">
        <v>200</v>
      </c>
      <c r="J178" s="144" t="s">
        <v>178</v>
      </c>
      <c r="K178" s="17">
        <v>3.6454020374645399E-16</v>
      </c>
      <c r="L178" s="17">
        <v>2.477859664650268E-15</v>
      </c>
      <c r="M178" s="17">
        <v>4.0711316770872424E-15</v>
      </c>
      <c r="N178" s="17">
        <v>4.0714752900689572E-15</v>
      </c>
      <c r="O178" s="17">
        <v>4.0714752900689572E-15</v>
      </c>
      <c r="P178" s="17">
        <v>4.0714752900689572E-15</v>
      </c>
      <c r="Q178" s="17">
        <v>4.0714752900689572E-15</v>
      </c>
      <c r="R178" s="17">
        <v>9.0984477417754891E-3</v>
      </c>
      <c r="S178" s="17">
        <v>6.1844283049743171E-3</v>
      </c>
      <c r="T178" s="17">
        <v>1.0161031705438626E-3</v>
      </c>
      <c r="U178" s="17">
        <v>1.0161889320145921E-4</v>
      </c>
      <c r="V178" s="17">
        <v>1.0161889744366113E-5</v>
      </c>
      <c r="W178" s="17">
        <v>1.0161894243395421E-6</v>
      </c>
      <c r="X178" s="23">
        <v>1.0161939240328304E-7</v>
      </c>
      <c r="Y178" s="3" t="str">
        <f t="shared" si="5"/>
        <v/>
      </c>
      <c r="Z178" s="25" t="s">
        <v>85</v>
      </c>
      <c r="AA178" s="17" t="s">
        <v>193</v>
      </c>
      <c r="AB178" s="17" t="s">
        <v>178</v>
      </c>
      <c r="AC178" s="17">
        <v>9.0984477417754891E-3</v>
      </c>
      <c r="AD178" s="17">
        <v>6.1844283049743171E-3</v>
      </c>
      <c r="AE178" s="17">
        <v>1.0161031705438626E-3</v>
      </c>
      <c r="AF178" s="17">
        <v>1.0161889320145921E-4</v>
      </c>
      <c r="AG178" s="17">
        <v>1.0161889744366113E-5</v>
      </c>
      <c r="AH178" s="17">
        <v>1.0161894243395421E-6</v>
      </c>
      <c r="AI178" s="23">
        <v>1.0161939240328304E-7</v>
      </c>
      <c r="AK178" s="25" t="s">
        <v>85</v>
      </c>
      <c r="AL178" s="17" t="s">
        <v>193</v>
      </c>
      <c r="AM178" s="17" t="s">
        <v>179</v>
      </c>
      <c r="AN178" s="17">
        <v>8.5921294022466427E-3</v>
      </c>
      <c r="AO178" s="17">
        <v>5.8402718555249783E-3</v>
      </c>
      <c r="AP178" s="17">
        <v>9.5955817685910777E-4</v>
      </c>
      <c r="AQ178" s="17">
        <v>9.596391658008645E-5</v>
      </c>
      <c r="AR178" s="17">
        <v>9.5963920586214629E-6</v>
      </c>
      <c r="AS178" s="17">
        <v>9.5963963072848716E-7</v>
      </c>
      <c r="AT178" s="23">
        <v>9.5964388001892645E-8</v>
      </c>
    </row>
    <row r="179" spans="2:46" x14ac:dyDescent="0.45">
      <c r="B179" s="25" t="s">
        <v>86</v>
      </c>
      <c r="C179" s="17">
        <v>1.3285861043573891E-13</v>
      </c>
      <c r="D179" s="17">
        <v>7.0742408262969799E-18</v>
      </c>
      <c r="E179" s="23">
        <f t="shared" si="4"/>
        <v>18779.617411534167</v>
      </c>
      <c r="G179" s="25" t="s">
        <v>86</v>
      </c>
      <c r="H179" s="17" t="s">
        <v>193</v>
      </c>
      <c r="I179" s="17" t="s">
        <v>200</v>
      </c>
      <c r="J179" s="144" t="s">
        <v>178</v>
      </c>
      <c r="K179" s="17">
        <v>1.0714318452370745E-12</v>
      </c>
      <c r="L179" s="17">
        <v>1.069929040067549E-11</v>
      </c>
      <c r="M179" s="17">
        <v>1.0550545614994584E-10</v>
      </c>
      <c r="N179" s="17">
        <v>9.205395051520641E-10</v>
      </c>
      <c r="O179" s="17">
        <v>3.2829494227383798E-9</v>
      </c>
      <c r="P179" s="17">
        <v>3.4346121708215826E-9</v>
      </c>
      <c r="Q179" s="17">
        <v>3.4346121708216794E-9</v>
      </c>
      <c r="R179" s="17">
        <v>26.741540583391505</v>
      </c>
      <c r="S179" s="17">
        <v>26.70409278663357</v>
      </c>
      <c r="T179" s="17">
        <v>26.332832491514399</v>
      </c>
      <c r="U179" s="17">
        <v>22.975506173386943</v>
      </c>
      <c r="V179" s="17">
        <v>8.1938284512179287</v>
      </c>
      <c r="W179" s="17">
        <v>0.85723633720927161</v>
      </c>
      <c r="X179" s="23">
        <v>8.5724013305729471E-2</v>
      </c>
      <c r="Y179" s="3" t="str">
        <f t="shared" si="5"/>
        <v/>
      </c>
      <c r="Z179" s="25" t="s">
        <v>86</v>
      </c>
      <c r="AA179" s="17" t="s">
        <v>193</v>
      </c>
      <c r="AB179" s="17" t="s">
        <v>178</v>
      </c>
      <c r="AC179" s="17">
        <v>26.741540583391505</v>
      </c>
      <c r="AD179" s="17">
        <v>26.70409278663357</v>
      </c>
      <c r="AE179" s="17">
        <v>26.332832491514399</v>
      </c>
      <c r="AF179" s="17">
        <v>22.975506173386943</v>
      </c>
      <c r="AG179" s="17">
        <v>8.1938284512179287</v>
      </c>
      <c r="AH179" s="17">
        <v>0.85723633720927161</v>
      </c>
      <c r="AI179" s="23">
        <v>8.5724013305729471E-2</v>
      </c>
      <c r="AK179" s="25" t="s">
        <v>86</v>
      </c>
      <c r="AL179" s="17" t="s">
        <v>193</v>
      </c>
      <c r="AM179" s="17" t="s">
        <v>179</v>
      </c>
      <c r="AN179" s="17">
        <v>25.257894421563247</v>
      </c>
      <c r="AO179" s="17">
        <v>25.222524264265001</v>
      </c>
      <c r="AP179" s="17">
        <v>24.871861844207476</v>
      </c>
      <c r="AQ179" s="17">
        <v>21.700803190441459</v>
      </c>
      <c r="AR179" s="17">
        <v>7.7392270383180746</v>
      </c>
      <c r="AS179" s="17">
        <v>0.80967604809600513</v>
      </c>
      <c r="AT179" s="23">
        <v>8.0967963334676166E-2</v>
      </c>
    </row>
    <row r="180" spans="2:46" x14ac:dyDescent="0.45">
      <c r="B180" s="25" t="s">
        <v>87</v>
      </c>
      <c r="C180" s="17">
        <v>2.298968583766271E-17</v>
      </c>
      <c r="D180" s="17">
        <v>6.3718579043100461E-20</v>
      </c>
      <c r="E180" s="23">
        <f t="shared" si="4"/>
        <v>359.80035341202523</v>
      </c>
      <c r="G180" s="25" t="s">
        <v>87</v>
      </c>
      <c r="H180" s="17" t="s">
        <v>193</v>
      </c>
      <c r="I180" s="17" t="s">
        <v>200</v>
      </c>
      <c r="J180" s="144" t="s">
        <v>178</v>
      </c>
      <c r="K180" s="17">
        <v>2.6270816990609927E-17</v>
      </c>
      <c r="L180" s="17">
        <v>1.4700544020499384E-16</v>
      </c>
      <c r="M180" s="17">
        <v>1.897756276711323E-16</v>
      </c>
      <c r="N180" s="17">
        <v>1.8977569182942567E-16</v>
      </c>
      <c r="O180" s="17">
        <v>1.8977569182942567E-16</v>
      </c>
      <c r="P180" s="17">
        <v>1.8977569182942567E-16</v>
      </c>
      <c r="Q180" s="17">
        <v>1.8977569182942567E-16</v>
      </c>
      <c r="R180" s="17">
        <v>6.5568530731677113E-4</v>
      </c>
      <c r="S180" s="17">
        <v>3.6690722172810888E-4</v>
      </c>
      <c r="T180" s="17">
        <v>4.7365605503223039E-5</v>
      </c>
      <c r="U180" s="17">
        <v>4.7365621516324669E-6</v>
      </c>
      <c r="V180" s="17">
        <v>4.7365623493659045E-7</v>
      </c>
      <c r="W180" s="17">
        <v>4.7365644464101913E-8</v>
      </c>
      <c r="X180" s="23">
        <v>4.7365854199479376E-9</v>
      </c>
      <c r="Y180" s="3" t="str">
        <f t="shared" si="5"/>
        <v/>
      </c>
      <c r="Z180" s="25" t="s">
        <v>87</v>
      </c>
      <c r="AA180" s="17" t="s">
        <v>193</v>
      </c>
      <c r="AB180" s="17" t="s">
        <v>178</v>
      </c>
      <c r="AC180" s="17">
        <v>6.5568530731677113E-4</v>
      </c>
      <c r="AD180" s="17">
        <v>3.6690722172810888E-4</v>
      </c>
      <c r="AE180" s="17">
        <v>4.7365605503223039E-5</v>
      </c>
      <c r="AF180" s="17">
        <v>4.7365621516324669E-6</v>
      </c>
      <c r="AG180" s="17">
        <v>4.7365623493659045E-7</v>
      </c>
      <c r="AH180" s="17">
        <v>4.7365644464101913E-8</v>
      </c>
      <c r="AI180" s="23">
        <v>4.7365854199479376E-9</v>
      </c>
      <c r="AK180" s="25" t="s">
        <v>87</v>
      </c>
      <c r="AL180" s="17" t="s">
        <v>193</v>
      </c>
      <c r="AM180" s="17" t="s">
        <v>179</v>
      </c>
      <c r="AN180" s="17">
        <v>6.2733917344693713E-4</v>
      </c>
      <c r="AO180" s="17">
        <v>3.5104534239536171E-4</v>
      </c>
      <c r="AP180" s="17">
        <v>4.5317928394345159E-5</v>
      </c>
      <c r="AQ180" s="17">
        <v>4.5317943715179458E-6</v>
      </c>
      <c r="AR180" s="17">
        <v>4.531794560703108E-7</v>
      </c>
      <c r="AS180" s="17">
        <v>4.5317965670894254E-8</v>
      </c>
      <c r="AT180" s="23">
        <v>4.5318166339136887E-9</v>
      </c>
    </row>
    <row r="181" spans="2:46" x14ac:dyDescent="0.45">
      <c r="B181" s="25" t="s">
        <v>88</v>
      </c>
      <c r="C181" s="17">
        <v>6.812909847109371E-18</v>
      </c>
      <c r="D181" s="17">
        <v>1.6509274322001396E-20</v>
      </c>
      <c r="E181" s="23">
        <f t="shared" si="4"/>
        <v>411.67167255377291</v>
      </c>
      <c r="G181" s="25" t="s">
        <v>88</v>
      </c>
      <c r="H181" s="17" t="s">
        <v>193</v>
      </c>
      <c r="I181" s="17" t="s">
        <v>200</v>
      </c>
      <c r="J181" s="144" t="s">
        <v>178</v>
      </c>
      <c r="K181" s="17">
        <v>8.3796609737317307E-18</v>
      </c>
      <c r="L181" s="17">
        <v>8.3796611476250541E-17</v>
      </c>
      <c r="M181" s="17">
        <v>8.3796607041970803E-16</v>
      </c>
      <c r="N181" s="17">
        <v>8.3796566663941357E-15</v>
      </c>
      <c r="O181" s="17">
        <v>8.3796163187960105E-14</v>
      </c>
      <c r="P181" s="17">
        <v>8.379212853978718E-13</v>
      </c>
      <c r="Q181" s="17">
        <v>8.3751796296982256E-12</v>
      </c>
      <c r="R181" s="17">
        <v>2.0914540201530596E-4</v>
      </c>
      <c r="S181" s="17">
        <v>2.0914587830292016E-4</v>
      </c>
      <c r="T181" s="17">
        <v>2.0914577284585349E-4</v>
      </c>
      <c r="U181" s="17">
        <v>2.091456720673796E-4</v>
      </c>
      <c r="V181" s="17">
        <v>2.0914467377316172E-4</v>
      </c>
      <c r="W181" s="17">
        <v>2.0913469639057819E-4</v>
      </c>
      <c r="X181" s="23">
        <v>2.0903495774964468E-4</v>
      </c>
      <c r="Y181" s="3" t="str">
        <f t="shared" si="5"/>
        <v/>
      </c>
      <c r="Z181" s="25" t="s">
        <v>88</v>
      </c>
      <c r="AA181" s="17" t="s">
        <v>193</v>
      </c>
      <c r="AB181" s="17" t="s">
        <v>178</v>
      </c>
      <c r="AC181" s="17">
        <v>2.0914540201530596E-4</v>
      </c>
      <c r="AD181" s="17">
        <v>2.0914587830292016E-4</v>
      </c>
      <c r="AE181" s="17">
        <v>2.0914577284585349E-4</v>
      </c>
      <c r="AF181" s="17">
        <v>2.091456720673796E-4</v>
      </c>
      <c r="AG181" s="17">
        <v>2.0914467377316172E-4</v>
      </c>
      <c r="AH181" s="17">
        <v>2.0913469639057819E-4</v>
      </c>
      <c r="AI181" s="23">
        <v>2.0903495774964468E-4</v>
      </c>
      <c r="AK181" s="25" t="s">
        <v>88</v>
      </c>
      <c r="AL181" s="17" t="s">
        <v>193</v>
      </c>
      <c r="AM181" s="17" t="s">
        <v>179</v>
      </c>
      <c r="AN181" s="17">
        <v>1.9977543622320929E-4</v>
      </c>
      <c r="AO181" s="17">
        <v>1.9977589117256496E-4</v>
      </c>
      <c r="AP181" s="17">
        <v>1.9977579044010187E-4</v>
      </c>
      <c r="AQ181" s="17">
        <v>1.9977569417662492E-4</v>
      </c>
      <c r="AR181" s="17">
        <v>1.9977474060718981E-4</v>
      </c>
      <c r="AS181" s="17">
        <v>1.9976521022335738E-4</v>
      </c>
      <c r="AT181" s="23">
        <v>1.9966993999360902E-4</v>
      </c>
    </row>
    <row r="182" spans="2:46" x14ac:dyDescent="0.45">
      <c r="B182" s="25" t="s">
        <v>89</v>
      </c>
      <c r="C182" s="17">
        <v>5.6666762466569451E-17</v>
      </c>
      <c r="D182" s="17">
        <v>5.2397119528748443E-23</v>
      </c>
      <c r="E182" s="23">
        <f t="shared" si="4"/>
        <v>1081485.2148190876</v>
      </c>
      <c r="G182" s="25" t="s">
        <v>89</v>
      </c>
      <c r="H182" s="17" t="s">
        <v>193</v>
      </c>
      <c r="I182" s="17" t="s">
        <v>200</v>
      </c>
      <c r="J182" s="144" t="s">
        <v>178</v>
      </c>
      <c r="K182" s="17">
        <v>1.5545798010777643E-17</v>
      </c>
      <c r="L182" s="17">
        <v>1.57332516753834E-17</v>
      </c>
      <c r="M182" s="17">
        <v>1.57332516753834E-17</v>
      </c>
      <c r="N182" s="17">
        <v>1.57332516753834E-17</v>
      </c>
      <c r="O182" s="17">
        <v>1.57332516753834E-17</v>
      </c>
      <c r="P182" s="17">
        <v>1.57332516753834E-17</v>
      </c>
      <c r="Q182" s="17">
        <v>1.57332516753834E-17</v>
      </c>
      <c r="R182" s="17">
        <v>3.880028302821554E-4</v>
      </c>
      <c r="S182" s="17">
        <v>3.9268231522005524E-5</v>
      </c>
      <c r="T182" s="17">
        <v>3.9268213799853043E-6</v>
      </c>
      <c r="U182" s="17">
        <v>3.9268213799853042E-7</v>
      </c>
      <c r="V182" s="17">
        <v>3.9268215439151468E-8</v>
      </c>
      <c r="W182" s="17">
        <v>3.9268232824584358E-9</v>
      </c>
      <c r="X182" s="23">
        <v>3.9268406704571148E-10</v>
      </c>
      <c r="Y182" s="3" t="str">
        <f t="shared" si="5"/>
        <v/>
      </c>
      <c r="Z182" s="25" t="s">
        <v>89</v>
      </c>
      <c r="AA182" s="17" t="s">
        <v>193</v>
      </c>
      <c r="AB182" s="17" t="s">
        <v>178</v>
      </c>
      <c r="AC182" s="17">
        <v>3.880028302821554E-4</v>
      </c>
      <c r="AD182" s="17">
        <v>3.9268231522005524E-5</v>
      </c>
      <c r="AE182" s="17">
        <v>3.9268213799853043E-6</v>
      </c>
      <c r="AF182" s="17">
        <v>3.9268213799853042E-7</v>
      </c>
      <c r="AG182" s="17">
        <v>3.9268215439151468E-8</v>
      </c>
      <c r="AH182" s="17">
        <v>3.9268232824584358E-9</v>
      </c>
      <c r="AI182" s="23">
        <v>3.9268406704571148E-10</v>
      </c>
      <c r="AK182" s="25" t="s">
        <v>89</v>
      </c>
      <c r="AL182" s="17" t="s">
        <v>193</v>
      </c>
      <c r="AM182" s="17" t="s">
        <v>179</v>
      </c>
      <c r="AN182" s="17">
        <v>3.6638458217869288E-4</v>
      </c>
      <c r="AO182" s="17">
        <v>3.7080334152778605E-5</v>
      </c>
      <c r="AP182" s="17">
        <v>3.7080317418046472E-6</v>
      </c>
      <c r="AQ182" s="17">
        <v>3.7080317418046475E-7</v>
      </c>
      <c r="AR182" s="17">
        <v>3.7080318966008559E-8</v>
      </c>
      <c r="AS182" s="17">
        <v>3.7080335382782005E-9</v>
      </c>
      <c r="AT182" s="23">
        <v>3.708049957474489E-10</v>
      </c>
    </row>
    <row r="183" spans="2:46" x14ac:dyDescent="0.45">
      <c r="B183" s="25" t="s">
        <v>90</v>
      </c>
      <c r="C183" s="17">
        <v>5.0269086111394852E-17</v>
      </c>
      <c r="D183" s="17">
        <v>3.7791335305418098E-21</v>
      </c>
      <c r="E183" s="23">
        <f t="shared" si="4"/>
        <v>13300.749119245287</v>
      </c>
      <c r="G183" s="25" t="s">
        <v>90</v>
      </c>
      <c r="H183" s="17" t="s">
        <v>193</v>
      </c>
      <c r="I183" s="17" t="s">
        <v>200</v>
      </c>
      <c r="J183" s="144" t="s">
        <v>178</v>
      </c>
      <c r="K183" s="17">
        <v>3.9697679723890699E-16</v>
      </c>
      <c r="L183" s="17">
        <v>3.9229989406057586E-15</v>
      </c>
      <c r="M183" s="17">
        <v>3.4935893423707102E-14</v>
      </c>
      <c r="N183" s="17">
        <v>1.3982381004263091E-13</v>
      </c>
      <c r="O183" s="17">
        <v>1.5056857468712052E-13</v>
      </c>
      <c r="P183" s="17">
        <v>1.5056857468763619E-13</v>
      </c>
      <c r="Q183" s="17">
        <v>1.5056857468763619E-13</v>
      </c>
      <c r="R183" s="17">
        <v>9.9080227839224537E-3</v>
      </c>
      <c r="S183" s="17">
        <v>9.7913154787524458E-3</v>
      </c>
      <c r="T183" s="17">
        <v>8.7195588080337463E-3</v>
      </c>
      <c r="U183" s="17">
        <v>3.4898261213572495E-3</v>
      </c>
      <c r="V183" s="17">
        <v>3.7580020654158486E-4</v>
      </c>
      <c r="W183" s="17">
        <v>3.7580037292296322E-5</v>
      </c>
      <c r="X183" s="23">
        <v>3.7580203696942468E-6</v>
      </c>
      <c r="Y183" s="3" t="str">
        <f t="shared" si="5"/>
        <v/>
      </c>
      <c r="Z183" s="25" t="s">
        <v>90</v>
      </c>
      <c r="AA183" s="17" t="s">
        <v>193</v>
      </c>
      <c r="AB183" s="17" t="s">
        <v>178</v>
      </c>
      <c r="AC183" s="17">
        <v>9.9080227839224537E-3</v>
      </c>
      <c r="AD183" s="17">
        <v>9.7913154787524458E-3</v>
      </c>
      <c r="AE183" s="17">
        <v>8.7195588080337463E-3</v>
      </c>
      <c r="AF183" s="17">
        <v>3.4898261213572495E-3</v>
      </c>
      <c r="AG183" s="17">
        <v>3.7580020654158486E-4</v>
      </c>
      <c r="AH183" s="17">
        <v>3.7580037292296322E-5</v>
      </c>
      <c r="AI183" s="23">
        <v>3.7580203696942468E-6</v>
      </c>
      <c r="AK183" s="25" t="s">
        <v>90</v>
      </c>
      <c r="AL183" s="17" t="s">
        <v>193</v>
      </c>
      <c r="AM183" s="17" t="s">
        <v>179</v>
      </c>
      <c r="AN183" s="17">
        <v>9.3592954418409372E-3</v>
      </c>
      <c r="AO183" s="17">
        <v>9.2490516350665266E-3</v>
      </c>
      <c r="AP183" s="17">
        <v>8.2366511247147483E-3</v>
      </c>
      <c r="AQ183" s="17">
        <v>3.2965521398918068E-3</v>
      </c>
      <c r="AR183" s="17">
        <v>3.5498759306800017E-4</v>
      </c>
      <c r="AS183" s="17">
        <v>3.5498775023482435E-5</v>
      </c>
      <c r="AT183" s="23">
        <v>3.5498932212285904E-6</v>
      </c>
    </row>
    <row r="184" spans="2:46" x14ac:dyDescent="0.45">
      <c r="B184" s="25" t="s">
        <v>91</v>
      </c>
      <c r="C184" s="17">
        <v>3.0381336722144931E-13</v>
      </c>
      <c r="D184" s="17">
        <v>9.3139660033211915E-17</v>
      </c>
      <c r="E184" s="23">
        <f t="shared" si="4"/>
        <v>3260.9119192953353</v>
      </c>
      <c r="G184" s="25" t="s">
        <v>91</v>
      </c>
      <c r="H184" s="17" t="s">
        <v>193</v>
      </c>
      <c r="I184" s="17" t="s">
        <v>200</v>
      </c>
      <c r="J184" s="144" t="s">
        <v>178</v>
      </c>
      <c r="K184" s="17">
        <v>3.4574429628168336E-12</v>
      </c>
      <c r="L184" s="17">
        <v>3.1885310340590266E-11</v>
      </c>
      <c r="M184" s="17">
        <v>1.6008000191130516E-10</v>
      </c>
      <c r="N184" s="17">
        <v>1.9066530134483208E-10</v>
      </c>
      <c r="O184" s="17">
        <v>1.9066530349604127E-10</v>
      </c>
      <c r="P184" s="17">
        <v>1.9066530349604127E-10</v>
      </c>
      <c r="Q184" s="17">
        <v>1.9066530349604127E-10</v>
      </c>
      <c r="R184" s="17">
        <v>86.293264210818549</v>
      </c>
      <c r="S184" s="17">
        <v>79.581752992887516</v>
      </c>
      <c r="T184" s="17">
        <v>39.953951476981196</v>
      </c>
      <c r="U184" s="17">
        <v>4.7587656842334356</v>
      </c>
      <c r="V184" s="17">
        <v>0.47587659365852597</v>
      </c>
      <c r="W184" s="17">
        <v>4.7587680434598628E-2</v>
      </c>
      <c r="X184" s="23">
        <v>4.7587891153152793E-3</v>
      </c>
      <c r="Y184" s="3" t="str">
        <f t="shared" si="5"/>
        <v/>
      </c>
      <c r="Z184" s="25" t="s">
        <v>91</v>
      </c>
      <c r="AA184" s="17" t="s">
        <v>193</v>
      </c>
      <c r="AB184" s="17" t="s">
        <v>178</v>
      </c>
      <c r="AC184" s="17">
        <v>86.293264210818549</v>
      </c>
      <c r="AD184" s="17">
        <v>79.581752992887516</v>
      </c>
      <c r="AE184" s="17">
        <v>39.953951476981196</v>
      </c>
      <c r="AF184" s="17">
        <v>4.7587656842334356</v>
      </c>
      <c r="AG184" s="17">
        <v>0.47587659365852597</v>
      </c>
      <c r="AH184" s="17">
        <v>4.7587680434598628E-2</v>
      </c>
      <c r="AI184" s="23">
        <v>4.7587891153152793E-3</v>
      </c>
      <c r="AK184" s="25" t="s">
        <v>91</v>
      </c>
      <c r="AL184" s="17" t="s">
        <v>193</v>
      </c>
      <c r="AM184" s="17" t="s">
        <v>179</v>
      </c>
      <c r="AN184" s="17">
        <v>81.6041382478478</v>
      </c>
      <c r="AO184" s="17">
        <v>75.257326659610726</v>
      </c>
      <c r="AP184" s="17">
        <v>37.782876910416157</v>
      </c>
      <c r="AQ184" s="17">
        <v>4.5001771150593921</v>
      </c>
      <c r="AR184" s="17">
        <v>0.45001773536985651</v>
      </c>
      <c r="AS184" s="17">
        <v>4.5001793460868224E-2</v>
      </c>
      <c r="AT184" s="23">
        <v>4.5001992729098283E-3</v>
      </c>
    </row>
    <row r="185" spans="2:46" x14ac:dyDescent="0.45">
      <c r="B185" s="25" t="s">
        <v>92</v>
      </c>
      <c r="C185" s="17">
        <v>2.4921202185759279E-14</v>
      </c>
      <c r="D185" s="17">
        <v>2.753028061622939E-18</v>
      </c>
      <c r="E185" s="23">
        <f t="shared" si="4"/>
        <v>9051.287745686097</v>
      </c>
      <c r="G185" s="25" t="s">
        <v>92</v>
      </c>
      <c r="H185" s="17" t="s">
        <v>193</v>
      </c>
      <c r="I185" s="17" t="s">
        <v>200</v>
      </c>
      <c r="J185" s="144" t="s">
        <v>178</v>
      </c>
      <c r="K185" s="17">
        <v>1.4945242514062017E-13</v>
      </c>
      <c r="L185" s="17">
        <v>1.4939930809252205E-12</v>
      </c>
      <c r="M185" s="17">
        <v>1.4886951974148988E-11</v>
      </c>
      <c r="N185" s="17">
        <v>1.4370716369555148E-10</v>
      </c>
      <c r="O185" s="17">
        <v>1.03325878541019E-9</v>
      </c>
      <c r="P185" s="17">
        <v>1.891176175687754E-9</v>
      </c>
      <c r="Q185" s="17">
        <v>1.8918775770787954E-9</v>
      </c>
      <c r="R185" s="17">
        <v>3.7301374883997913</v>
      </c>
      <c r="S185" s="17">
        <v>3.7288201704569928</v>
      </c>
      <c r="T185" s="17">
        <v>3.7155956378914352</v>
      </c>
      <c r="U185" s="17">
        <v>3.586749735527814</v>
      </c>
      <c r="V185" s="17">
        <v>2.5788838459481758</v>
      </c>
      <c r="W185" s="17">
        <v>0.4720139734077195</v>
      </c>
      <c r="X185" s="23">
        <v>4.7219112529818738E-2</v>
      </c>
      <c r="Y185" s="3" t="str">
        <f t="shared" si="5"/>
        <v/>
      </c>
      <c r="Z185" s="25" t="s">
        <v>92</v>
      </c>
      <c r="AA185" s="17" t="s">
        <v>193</v>
      </c>
      <c r="AB185" s="17" t="s">
        <v>178</v>
      </c>
      <c r="AC185" s="17">
        <v>3.7301374883997913</v>
      </c>
      <c r="AD185" s="17">
        <v>3.7288201704569928</v>
      </c>
      <c r="AE185" s="17">
        <v>3.7155956378914352</v>
      </c>
      <c r="AF185" s="17">
        <v>3.586749735527814</v>
      </c>
      <c r="AG185" s="17">
        <v>2.5788838459481758</v>
      </c>
      <c r="AH185" s="17">
        <v>0.4720139734077195</v>
      </c>
      <c r="AI185" s="23">
        <v>4.7219112529818738E-2</v>
      </c>
      <c r="AK185" s="25" t="s">
        <v>92</v>
      </c>
      <c r="AL185" s="17" t="s">
        <v>193</v>
      </c>
      <c r="AM185" s="17" t="s">
        <v>179</v>
      </c>
      <c r="AN185" s="17">
        <v>3.5241477605914526</v>
      </c>
      <c r="AO185" s="17">
        <v>3.522903189019349</v>
      </c>
      <c r="AP185" s="17">
        <v>3.51040895603981</v>
      </c>
      <c r="AQ185" s="17">
        <v>3.3886783228692527</v>
      </c>
      <c r="AR185" s="17">
        <v>2.4364699046046683</v>
      </c>
      <c r="AS185" s="17">
        <v>0.44594790206145923</v>
      </c>
      <c r="AT185" s="23">
        <v>4.4611527107668143E-2</v>
      </c>
    </row>
    <row r="186" spans="2:46" x14ac:dyDescent="0.45">
      <c r="B186" s="25" t="s">
        <v>93</v>
      </c>
      <c r="C186" s="17">
        <v>2.7089242517466266E-14</v>
      </c>
      <c r="D186" s="17">
        <v>2.9928732560822054E-18</v>
      </c>
      <c r="E186" s="23">
        <f t="shared" si="4"/>
        <v>9050.249484893724</v>
      </c>
      <c r="G186" s="25" t="s">
        <v>93</v>
      </c>
      <c r="H186" s="17" t="s">
        <v>193</v>
      </c>
      <c r="I186" s="17" t="s">
        <v>200</v>
      </c>
      <c r="J186" s="144" t="s">
        <v>178</v>
      </c>
      <c r="K186" s="17">
        <v>1.6246055459119282E-13</v>
      </c>
      <c r="L186" s="17">
        <v>1.6246034478045673E-12</v>
      </c>
      <c r="M186" s="17">
        <v>1.6245824662721832E-11</v>
      </c>
      <c r="N186" s="17">
        <v>1.6243726705116147E-10</v>
      </c>
      <c r="O186" s="17">
        <v>1.6222766985329301E-9</v>
      </c>
      <c r="P186" s="17">
        <v>1.6015141237092516E-8</v>
      </c>
      <c r="Q186" s="17">
        <v>1.4122651120515847E-7</v>
      </c>
      <c r="R186" s="17">
        <v>4.0548034232073649</v>
      </c>
      <c r="S186" s="17">
        <v>4.0548073364677526</v>
      </c>
      <c r="T186" s="17">
        <v>4.0547531392307716</v>
      </c>
      <c r="U186" s="17">
        <v>4.0542295154465542</v>
      </c>
      <c r="V186" s="17">
        <v>4.0489984025094481</v>
      </c>
      <c r="W186" s="17">
        <v>3.9971793993527771</v>
      </c>
      <c r="X186" s="23">
        <v>3.5248530906988713</v>
      </c>
      <c r="Y186" s="3" t="str">
        <f t="shared" si="5"/>
        <v/>
      </c>
      <c r="Z186" s="25" t="s">
        <v>93</v>
      </c>
      <c r="AA186" s="17" t="s">
        <v>193</v>
      </c>
      <c r="AB186" s="17" t="s">
        <v>178</v>
      </c>
      <c r="AC186" s="17">
        <v>4.0548034232073649</v>
      </c>
      <c r="AD186" s="17">
        <v>4.0548073364677526</v>
      </c>
      <c r="AE186" s="17">
        <v>4.0547531392307716</v>
      </c>
      <c r="AF186" s="17">
        <v>4.0542295154465542</v>
      </c>
      <c r="AG186" s="17">
        <v>4.0489984025094481</v>
      </c>
      <c r="AH186" s="17">
        <v>3.9971793993527771</v>
      </c>
      <c r="AI186" s="23">
        <v>3.5248530906988713</v>
      </c>
      <c r="AK186" s="25" t="s">
        <v>93</v>
      </c>
      <c r="AL186" s="17" t="s">
        <v>193</v>
      </c>
      <c r="AM186" s="17" t="s">
        <v>179</v>
      </c>
      <c r="AN186" s="17">
        <v>3.830884869967015</v>
      </c>
      <c r="AO186" s="17">
        <v>3.8308885671252844</v>
      </c>
      <c r="AP186" s="17">
        <v>3.8308373628242434</v>
      </c>
      <c r="AQ186" s="17">
        <v>3.8303426551348321</v>
      </c>
      <c r="AR186" s="17">
        <v>3.8254004201329708</v>
      </c>
      <c r="AS186" s="17">
        <v>3.7764430196253405</v>
      </c>
      <c r="AT186" s="23">
        <v>3.3302000034649288</v>
      </c>
    </row>
    <row r="187" spans="2:46" x14ac:dyDescent="0.45">
      <c r="B187" s="25" t="s">
        <v>94</v>
      </c>
      <c r="C187" s="17">
        <v>2.708923289816292E-14</v>
      </c>
      <c r="D187" s="17">
        <v>2.9928688222893024E-18</v>
      </c>
      <c r="E187" s="23">
        <f t="shared" si="4"/>
        <v>9050.2596798151171</v>
      </c>
      <c r="G187" s="25" t="s">
        <v>94</v>
      </c>
      <c r="H187" s="17" t="s">
        <v>193</v>
      </c>
      <c r="I187" s="17" t="s">
        <v>200</v>
      </c>
      <c r="J187" s="144" t="s">
        <v>178</v>
      </c>
      <c r="K187" s="17">
        <v>1.6246043412436392E-13</v>
      </c>
      <c r="L187" s="17">
        <v>1.6245965918769725E-12</v>
      </c>
      <c r="M187" s="17">
        <v>1.6245191012135963E-11</v>
      </c>
      <c r="N187" s="17">
        <v>1.623744465643806E-10</v>
      </c>
      <c r="O187" s="17">
        <v>1.6160251376637985E-9</v>
      </c>
      <c r="P187" s="17">
        <v>1.541464527864984E-8</v>
      </c>
      <c r="Q187" s="17">
        <v>1.0016521607888346E-7</v>
      </c>
      <c r="R187" s="17">
        <v>4.0548004165125313</v>
      </c>
      <c r="S187" s="17">
        <v>4.0547902249285963</v>
      </c>
      <c r="T187" s="17">
        <v>4.0545949880285042</v>
      </c>
      <c r="U187" s="17">
        <v>4.0526615952500054</v>
      </c>
      <c r="V187" s="17">
        <v>4.0333952936222923</v>
      </c>
      <c r="W187" s="17">
        <v>3.8473031017324741</v>
      </c>
      <c r="X187" s="23">
        <v>2.5000098668675208</v>
      </c>
      <c r="Y187" s="3" t="str">
        <f t="shared" si="5"/>
        <v/>
      </c>
      <c r="Z187" s="25" t="s">
        <v>94</v>
      </c>
      <c r="AA187" s="17" t="s">
        <v>193</v>
      </c>
      <c r="AB187" s="17" t="s">
        <v>178</v>
      </c>
      <c r="AC187" s="17">
        <v>4.0548004165125313</v>
      </c>
      <c r="AD187" s="17">
        <v>4.0547902249285963</v>
      </c>
      <c r="AE187" s="17">
        <v>4.0545949880285042</v>
      </c>
      <c r="AF187" s="17">
        <v>4.0526615952500054</v>
      </c>
      <c r="AG187" s="17">
        <v>4.0333952936222923</v>
      </c>
      <c r="AH187" s="17">
        <v>3.8473031017324741</v>
      </c>
      <c r="AI187" s="23">
        <v>2.5000098668675208</v>
      </c>
      <c r="AK187" s="25" t="s">
        <v>94</v>
      </c>
      <c r="AL187" s="17" t="s">
        <v>193</v>
      </c>
      <c r="AM187" s="17" t="s">
        <v>179</v>
      </c>
      <c r="AN187" s="17">
        <v>3.8308820270372039</v>
      </c>
      <c r="AO187" s="17">
        <v>3.8308723982634767</v>
      </c>
      <c r="AP187" s="17">
        <v>3.8306879429377521</v>
      </c>
      <c r="AQ187" s="17">
        <v>3.8288613179783102</v>
      </c>
      <c r="AR187" s="17">
        <v>3.8106589600194547</v>
      </c>
      <c r="AS187" s="17">
        <v>3.6348433439463408</v>
      </c>
      <c r="AT187" s="23">
        <v>2.361951731926597</v>
      </c>
    </row>
    <row r="188" spans="2:46" x14ac:dyDescent="0.45">
      <c r="B188" s="25" t="s">
        <v>95</v>
      </c>
      <c r="C188" s="17">
        <v>5.1999822959822465E-16</v>
      </c>
      <c r="D188" s="17">
        <v>5.7410030918773458E-20</v>
      </c>
      <c r="E188" s="23">
        <f t="shared" si="4"/>
        <v>9056.6197447784652</v>
      </c>
      <c r="G188" s="25" t="s">
        <v>95</v>
      </c>
      <c r="H188" s="17" t="s">
        <v>193</v>
      </c>
      <c r="I188" s="17" t="s">
        <v>200</v>
      </c>
      <c r="J188" s="144" t="s">
        <v>178</v>
      </c>
      <c r="K188" s="17">
        <v>3.117799044940613E-15</v>
      </c>
      <c r="L188" s="17">
        <v>3.1110328615828251E-14</v>
      </c>
      <c r="M188" s="17">
        <v>3.0444370606216874E-13</v>
      </c>
      <c r="N188" s="17">
        <v>2.4733422073563968E-12</v>
      </c>
      <c r="O188" s="17">
        <v>6.4050635025340401E-12</v>
      </c>
      <c r="P188" s="17">
        <v>6.4566295114334995E-12</v>
      </c>
      <c r="Q188" s="17">
        <v>6.4566295114334995E-12</v>
      </c>
      <c r="R188" s="17">
        <v>7.7816195273429117E-2</v>
      </c>
      <c r="S188" s="17">
        <v>7.7647495382244136E-2</v>
      </c>
      <c r="T188" s="17">
        <v>7.5985313057528078E-2</v>
      </c>
      <c r="U188" s="17">
        <v>6.1731505096707648E-2</v>
      </c>
      <c r="V188" s="17">
        <v>1.5986232134866277E-2</v>
      </c>
      <c r="W188" s="17">
        <v>1.6114941535814119E-3</v>
      </c>
      <c r="X188" s="23">
        <v>1.611501289287859E-4</v>
      </c>
      <c r="Y188" s="3" t="str">
        <f t="shared" si="5"/>
        <v/>
      </c>
      <c r="Z188" s="25" t="s">
        <v>95</v>
      </c>
      <c r="AA188" s="17" t="s">
        <v>193</v>
      </c>
      <c r="AB188" s="17" t="s">
        <v>178</v>
      </c>
      <c r="AC188" s="17">
        <v>7.7816195273429117E-2</v>
      </c>
      <c r="AD188" s="17">
        <v>7.7647495382244136E-2</v>
      </c>
      <c r="AE188" s="17">
        <v>7.5985313057528078E-2</v>
      </c>
      <c r="AF188" s="17">
        <v>6.1731505096707648E-2</v>
      </c>
      <c r="AG188" s="17">
        <v>1.5986232134866277E-2</v>
      </c>
      <c r="AH188" s="17">
        <v>1.6114941535814119E-3</v>
      </c>
      <c r="AI188" s="23">
        <v>1.611501289287859E-4</v>
      </c>
      <c r="AK188" s="25" t="s">
        <v>95</v>
      </c>
      <c r="AL188" s="17" t="s">
        <v>193</v>
      </c>
      <c r="AM188" s="17" t="s">
        <v>179</v>
      </c>
      <c r="AN188" s="17">
        <v>7.3518921515099506E-2</v>
      </c>
      <c r="AO188" s="17">
        <v>7.3359537803057873E-2</v>
      </c>
      <c r="AP188" s="17">
        <v>7.1789146813814653E-2</v>
      </c>
      <c r="AQ188" s="17">
        <v>5.8322482386433186E-2</v>
      </c>
      <c r="AR188" s="17">
        <v>1.5103418273222962E-2</v>
      </c>
      <c r="AS188" s="17">
        <v>1.5225019905290554E-3</v>
      </c>
      <c r="AT188" s="23">
        <v>1.5225087321776338E-4</v>
      </c>
    </row>
    <row r="189" spans="2:46" x14ac:dyDescent="0.45">
      <c r="B189" s="25" t="s">
        <v>96</v>
      </c>
      <c r="C189" s="17">
        <v>2.6005676685998893E-14</v>
      </c>
      <c r="D189" s="17">
        <v>2.8731598059897628E-18</v>
      </c>
      <c r="E189" s="23">
        <f t="shared" si="4"/>
        <v>9050.2461686899824</v>
      </c>
      <c r="G189" s="25" t="s">
        <v>96</v>
      </c>
      <c r="H189" s="17" t="s">
        <v>193</v>
      </c>
      <c r="I189" s="17" t="s">
        <v>200</v>
      </c>
      <c r="J189" s="144" t="s">
        <v>178</v>
      </c>
      <c r="K189" s="17">
        <v>1.5596217686703027E-13</v>
      </c>
      <c r="L189" s="17">
        <v>1.5596216357638282E-12</v>
      </c>
      <c r="M189" s="17">
        <v>1.5596203373986093E-11</v>
      </c>
      <c r="N189" s="17">
        <v>1.5596073536060242E-10</v>
      </c>
      <c r="O189" s="17">
        <v>1.5594775239016558E-9</v>
      </c>
      <c r="P189" s="17">
        <v>1.5581800190971803E-8</v>
      </c>
      <c r="Q189" s="17">
        <v>1.5452838320431539E-7</v>
      </c>
      <c r="R189" s="17">
        <v>3.892612395929798</v>
      </c>
      <c r="S189" s="17">
        <v>3.8926208480937268</v>
      </c>
      <c r="T189" s="17">
        <v>3.8926158507583333</v>
      </c>
      <c r="U189" s="17">
        <v>3.8925834448479923</v>
      </c>
      <c r="V189" s="17">
        <v>3.8922595687513795</v>
      </c>
      <c r="W189" s="17">
        <v>3.8890228819168957</v>
      </c>
      <c r="X189" s="23">
        <v>3.8568526864418868</v>
      </c>
      <c r="Y189" s="3" t="str">
        <f t="shared" si="5"/>
        <v/>
      </c>
      <c r="Z189" s="25" t="s">
        <v>96</v>
      </c>
      <c r="AA189" s="17" t="s">
        <v>193</v>
      </c>
      <c r="AB189" s="17" t="s">
        <v>178</v>
      </c>
      <c r="AC189" s="17">
        <v>3.892612395929798</v>
      </c>
      <c r="AD189" s="17">
        <v>3.8926208480937268</v>
      </c>
      <c r="AE189" s="17">
        <v>3.8926158507583333</v>
      </c>
      <c r="AF189" s="17">
        <v>3.8925834448479923</v>
      </c>
      <c r="AG189" s="17">
        <v>3.8922595687513795</v>
      </c>
      <c r="AH189" s="17">
        <v>3.8890228819168957</v>
      </c>
      <c r="AI189" s="23">
        <v>3.8568526864418868</v>
      </c>
      <c r="AK189" s="25" t="s">
        <v>96</v>
      </c>
      <c r="AL189" s="17" t="s">
        <v>193</v>
      </c>
      <c r="AM189" s="17" t="s">
        <v>179</v>
      </c>
      <c r="AN189" s="17">
        <v>3.6776505242508168</v>
      </c>
      <c r="AO189" s="17">
        <v>3.6776585096605978</v>
      </c>
      <c r="AP189" s="17">
        <v>3.6776537882932336</v>
      </c>
      <c r="AQ189" s="17">
        <v>3.6776231719356232</v>
      </c>
      <c r="AR189" s="17">
        <v>3.6773171812601206</v>
      </c>
      <c r="AS189" s="17">
        <v>3.6742592340968931</v>
      </c>
      <c r="AT189" s="23">
        <v>3.6438655744616244</v>
      </c>
    </row>
    <row r="190" spans="2:46" x14ac:dyDescent="0.45">
      <c r="B190" s="25" t="s">
        <v>97</v>
      </c>
      <c r="C190" s="17">
        <v>9.9053032894162371E-15</v>
      </c>
      <c r="D190" s="17">
        <v>7.6563998612339668E-18</v>
      </c>
      <c r="E190" s="23">
        <f t="shared" si="4"/>
        <v>1292.7285759549945</v>
      </c>
      <c r="G190" s="25" t="s">
        <v>97</v>
      </c>
      <c r="H190" s="17" t="s">
        <v>193</v>
      </c>
      <c r="I190" s="17" t="s">
        <v>200</v>
      </c>
      <c r="J190" s="144" t="s">
        <v>178</v>
      </c>
      <c r="K190" s="17">
        <v>2.8584604276412655E-15</v>
      </c>
      <c r="L190" s="17">
        <v>5.723519385747193E-15</v>
      </c>
      <c r="M190" s="17">
        <v>5.7292357754100065E-15</v>
      </c>
      <c r="N190" s="17">
        <v>5.7292357754100065E-15</v>
      </c>
      <c r="O190" s="17">
        <v>5.7292357754100065E-15</v>
      </c>
      <c r="P190" s="17">
        <v>5.7292357754100065E-15</v>
      </c>
      <c r="Q190" s="17">
        <v>5.7292357754100065E-15</v>
      </c>
      <c r="R190" s="17">
        <v>7.134344183588627E-2</v>
      </c>
      <c r="S190" s="17">
        <v>1.4285189673273989E-2</v>
      </c>
      <c r="T190" s="17">
        <v>1.4299450614558642E-3</v>
      </c>
      <c r="U190" s="17">
        <v>1.4299450614558643E-4</v>
      </c>
      <c r="V190" s="17">
        <v>1.4299451211506267E-5</v>
      </c>
      <c r="W190" s="17">
        <v>1.429945754238091E-6</v>
      </c>
      <c r="X190" s="23">
        <v>1.4299520860470614E-7</v>
      </c>
      <c r="Y190" s="3" t="str">
        <f t="shared" si="5"/>
        <v/>
      </c>
      <c r="Z190" s="25" t="s">
        <v>98</v>
      </c>
      <c r="AA190" s="17" t="s">
        <v>193</v>
      </c>
      <c r="AB190" s="17" t="s">
        <v>178</v>
      </c>
      <c r="AC190" s="17">
        <v>7.134344183588627E-2</v>
      </c>
      <c r="AD190" s="17">
        <v>1.4285189673273989E-2</v>
      </c>
      <c r="AE190" s="17">
        <v>1.4299450614558642E-3</v>
      </c>
      <c r="AF190" s="17">
        <v>1.4299450614558643E-4</v>
      </c>
      <c r="AG190" s="17">
        <v>1.4299451211506267E-5</v>
      </c>
      <c r="AH190" s="17">
        <v>1.429945754238091E-6</v>
      </c>
      <c r="AI190" s="23">
        <v>1.4299520860470614E-7</v>
      </c>
      <c r="AK190" s="25" t="s">
        <v>98</v>
      </c>
      <c r="AL190" s="17" t="s">
        <v>193</v>
      </c>
      <c r="AM190" s="17" t="s">
        <v>179</v>
      </c>
      <c r="AN190" s="17">
        <v>6.7616621142360861E-2</v>
      </c>
      <c r="AO190" s="17">
        <v>1.3538963543509194E-2</v>
      </c>
      <c r="AP190" s="17">
        <v>1.3552479525345284E-3</v>
      </c>
      <c r="AQ190" s="17">
        <v>1.3552479525345286E-4</v>
      </c>
      <c r="AR190" s="17">
        <v>1.3552480091109711E-5</v>
      </c>
      <c r="AS190" s="17">
        <v>1.3552486091273719E-6</v>
      </c>
      <c r="AT190" s="23">
        <v>1.3552546101769049E-7</v>
      </c>
    </row>
    <row r="191" spans="2:46" x14ac:dyDescent="0.45">
      <c r="B191" s="25" t="s">
        <v>98</v>
      </c>
      <c r="C191" s="17">
        <v>2.3607442043350175E-14</v>
      </c>
      <c r="D191" s="17">
        <v>3.1656147869465707E-17</v>
      </c>
      <c r="E191" s="23">
        <f t="shared" si="4"/>
        <v>744.74588609756279</v>
      </c>
      <c r="G191" s="25" t="s">
        <v>98</v>
      </c>
      <c r="H191" s="17" t="s">
        <v>193</v>
      </c>
      <c r="I191" s="17" t="s">
        <v>200</v>
      </c>
      <c r="J191" s="144" t="s">
        <v>178</v>
      </c>
      <c r="K191" s="17">
        <v>8.6772443660146603E-15</v>
      </c>
      <c r="L191" s="17">
        <v>4.5376741298857535E-14</v>
      </c>
      <c r="M191" s="17">
        <v>5.5529845049252266E-14</v>
      </c>
      <c r="N191" s="17">
        <v>5.5529847367986182E-14</v>
      </c>
      <c r="O191" s="17">
        <v>5.5529847367986182E-14</v>
      </c>
      <c r="P191" s="17">
        <v>5.5529847367986182E-14</v>
      </c>
      <c r="Q191" s="17">
        <v>5.5529847367986182E-14</v>
      </c>
      <c r="R191" s="17">
        <v>0.21657269512503843</v>
      </c>
      <c r="S191" s="17">
        <v>0.1132546799480512</v>
      </c>
      <c r="T191" s="17">
        <v>1.3859549651001253E-2</v>
      </c>
      <c r="U191" s="17">
        <v>1.3859550229728024E-3</v>
      </c>
      <c r="V191" s="17">
        <v>1.3859550808311482E-4</v>
      </c>
      <c r="W191" s="17">
        <v>1.38595569444266E-5</v>
      </c>
      <c r="X191" s="23">
        <v>1.3859618314633637E-6</v>
      </c>
      <c r="Y191" s="3" t="str">
        <f t="shared" si="5"/>
        <v/>
      </c>
      <c r="Z191" s="25" t="s">
        <v>180</v>
      </c>
      <c r="AA191" s="17" t="s">
        <v>193</v>
      </c>
      <c r="AB191" s="17" t="s">
        <v>178</v>
      </c>
      <c r="AC191" s="17">
        <v>0.21657269512503843</v>
      </c>
      <c r="AD191" s="17">
        <v>0.1132546799480512</v>
      </c>
      <c r="AE191" s="17">
        <v>1.3859549651001253E-2</v>
      </c>
      <c r="AF191" s="17">
        <v>1.3859550229728024E-3</v>
      </c>
      <c r="AG191" s="17">
        <v>1.3859550808311482E-4</v>
      </c>
      <c r="AH191" s="17">
        <v>1.38595569444266E-5</v>
      </c>
      <c r="AI191" s="23">
        <v>1.3859618314633637E-6</v>
      </c>
      <c r="AK191" s="25" t="s">
        <v>180</v>
      </c>
      <c r="AL191" s="17" t="s">
        <v>193</v>
      </c>
      <c r="AM191" s="17" t="s">
        <v>179</v>
      </c>
      <c r="AN191" s="17">
        <v>0.20581373383332086</v>
      </c>
      <c r="AO191" s="17">
        <v>0.10762838104197973</v>
      </c>
      <c r="AP191" s="17">
        <v>1.3171030915388394E-2</v>
      </c>
      <c r="AQ191" s="17">
        <v>1.3171031465365006E-3</v>
      </c>
      <c r="AR191" s="17">
        <v>1.3171032015205428E-4</v>
      </c>
      <c r="AS191" s="17">
        <v>1.3171037846488833E-5</v>
      </c>
      <c r="AT191" s="23">
        <v>1.3171096167928889E-6</v>
      </c>
    </row>
    <row r="192" spans="2:46" x14ac:dyDescent="0.45">
      <c r="B192" s="25" t="s">
        <v>99</v>
      </c>
      <c r="C192" s="17">
        <v>1.186734001400396E-13</v>
      </c>
      <c r="D192" s="17">
        <v>1.2399402270509983E-16</v>
      </c>
      <c r="E192" s="23">
        <f t="shared" si="4"/>
        <v>956.08968505913799</v>
      </c>
      <c r="G192" s="25" t="s">
        <v>99</v>
      </c>
      <c r="H192" s="17" t="s">
        <v>193</v>
      </c>
      <c r="I192" s="17" t="s">
        <v>200</v>
      </c>
      <c r="J192" s="144" t="s">
        <v>178</v>
      </c>
      <c r="K192" s="17">
        <v>4.743068646055496E-14</v>
      </c>
      <c r="L192" s="17">
        <v>4.7429762285798223E-13</v>
      </c>
      <c r="M192" s="17">
        <v>4.7420521863711291E-12</v>
      </c>
      <c r="N192" s="17">
        <v>4.7328249541307436E-11</v>
      </c>
      <c r="O192" s="17">
        <v>4.6418574753983589E-10</v>
      </c>
      <c r="P192" s="17">
        <v>3.8496658686678525E-9</v>
      </c>
      <c r="Q192" s="17">
        <v>1.0809755653348653E-8</v>
      </c>
      <c r="R192" s="17">
        <v>1.1838080345674229</v>
      </c>
      <c r="S192" s="17">
        <v>1.1837876396438083</v>
      </c>
      <c r="T192" s="17">
        <v>1.1835564760959962</v>
      </c>
      <c r="U192" s="17">
        <v>1.1812534751914645</v>
      </c>
      <c r="V192" s="17">
        <v>1.1585491870505951</v>
      </c>
      <c r="W192" s="17">
        <v>0.96082856072421663</v>
      </c>
      <c r="X192" s="23">
        <v>0.26979920624856341</v>
      </c>
      <c r="Y192" s="3" t="str">
        <f t="shared" si="5"/>
        <v/>
      </c>
      <c r="Z192" s="25" t="s">
        <v>99</v>
      </c>
      <c r="AA192" s="17" t="s">
        <v>193</v>
      </c>
      <c r="AB192" s="17" t="s">
        <v>178</v>
      </c>
      <c r="AC192" s="17">
        <v>1.1838080345674229</v>
      </c>
      <c r="AD192" s="17">
        <v>1.1837876396438083</v>
      </c>
      <c r="AE192" s="17">
        <v>1.1835564760959962</v>
      </c>
      <c r="AF192" s="17">
        <v>1.1812534751914645</v>
      </c>
      <c r="AG192" s="17">
        <v>1.1585491870505951</v>
      </c>
      <c r="AH192" s="17">
        <v>0.96082856072421663</v>
      </c>
      <c r="AI192" s="23">
        <v>0.26979920624856341</v>
      </c>
      <c r="AK192" s="25" t="s">
        <v>99</v>
      </c>
      <c r="AL192" s="17" t="s">
        <v>193</v>
      </c>
      <c r="AM192" s="17" t="s">
        <v>179</v>
      </c>
      <c r="AN192" s="17">
        <v>1.1234188925686341</v>
      </c>
      <c r="AO192" s="17">
        <v>1.1233995380433797</v>
      </c>
      <c r="AP192" s="17">
        <v>1.1231801667523411</v>
      </c>
      <c r="AQ192" s="17">
        <v>1.1209946479433739</v>
      </c>
      <c r="AR192" s="17">
        <v>1.0994485648834671</v>
      </c>
      <c r="AS192" s="17">
        <v>0.91181418449448515</v>
      </c>
      <c r="AT192" s="23">
        <v>0.25603604355533277</v>
      </c>
    </row>
    <row r="193" spans="2:46" x14ac:dyDescent="0.45">
      <c r="B193" s="25" t="s">
        <v>100</v>
      </c>
      <c r="C193" s="17">
        <v>1.0579351331664726E-14</v>
      </c>
      <c r="D193" s="17">
        <v>4.5207602601059406E-20</v>
      </c>
      <c r="E193" s="23">
        <f t="shared" si="4"/>
        <v>234016.08391890718</v>
      </c>
      <c r="G193" s="25" t="s">
        <v>100</v>
      </c>
      <c r="H193" s="17" t="s">
        <v>193</v>
      </c>
      <c r="I193" s="17" t="s">
        <v>200</v>
      </c>
      <c r="J193" s="144" t="s">
        <v>178</v>
      </c>
      <c r="K193" s="17">
        <v>8.869368656495671E-15</v>
      </c>
      <c r="L193" s="17">
        <v>5.1848742507563198E-14</v>
      </c>
      <c r="M193" s="17">
        <v>6.9751032344237931E-14</v>
      </c>
      <c r="N193" s="17">
        <v>6.9751118870157711E-14</v>
      </c>
      <c r="O193" s="17">
        <v>6.9751118870157711E-14</v>
      </c>
      <c r="P193" s="17">
        <v>6.9751118870157711E-14</v>
      </c>
      <c r="Q193" s="17">
        <v>6.9751118870157711E-14</v>
      </c>
      <c r="R193" s="17">
        <v>0.22136786668335295</v>
      </c>
      <c r="S193" s="17">
        <v>0.12940798678619153</v>
      </c>
      <c r="T193" s="17">
        <v>1.7408978813575445E-2</v>
      </c>
      <c r="U193" s="17">
        <v>1.7409000409354799E-3</v>
      </c>
      <c r="V193" s="17">
        <v>1.7409001136114288E-4</v>
      </c>
      <c r="W193" s="17">
        <v>1.7409008843697065E-5</v>
      </c>
      <c r="X193" s="23">
        <v>1.7409085930899874E-6</v>
      </c>
      <c r="Y193" s="3" t="str">
        <f t="shared" si="5"/>
        <v/>
      </c>
      <c r="Z193" s="25" t="s">
        <v>100</v>
      </c>
      <c r="AA193" s="17" t="s">
        <v>193</v>
      </c>
      <c r="AB193" s="17" t="s">
        <v>178</v>
      </c>
      <c r="AC193" s="17">
        <v>0.22136786668335295</v>
      </c>
      <c r="AD193" s="17">
        <v>0.12940798678619153</v>
      </c>
      <c r="AE193" s="17">
        <v>1.7408978813575445E-2</v>
      </c>
      <c r="AF193" s="17">
        <v>1.7409000409354799E-3</v>
      </c>
      <c r="AG193" s="17">
        <v>1.7409001136114288E-4</v>
      </c>
      <c r="AH193" s="17">
        <v>1.7409008843697065E-5</v>
      </c>
      <c r="AI193" s="23">
        <v>1.7409085930899874E-6</v>
      </c>
      <c r="AK193" s="25" t="s">
        <v>100</v>
      </c>
      <c r="AL193" s="17" t="s">
        <v>193</v>
      </c>
      <c r="AM193" s="17" t="s">
        <v>179</v>
      </c>
      <c r="AN193" s="17">
        <v>0.20903731379425028</v>
      </c>
      <c r="AO193" s="17">
        <v>0.12219974988511546</v>
      </c>
      <c r="AP193" s="17">
        <v>1.643927016876515E-2</v>
      </c>
      <c r="AQ193" s="17">
        <v>1.6439290561624212E-3</v>
      </c>
      <c r="AR193" s="17">
        <v>1.643929124790201E-4</v>
      </c>
      <c r="AS193" s="17">
        <v>1.6439298526159789E-5</v>
      </c>
      <c r="AT193" s="23">
        <v>1.6439371319479097E-6</v>
      </c>
    </row>
    <row r="194" spans="2:46" x14ac:dyDescent="0.45">
      <c r="B194" s="25" t="s">
        <v>101</v>
      </c>
      <c r="C194" s="17">
        <v>3.8623198471259484E-17</v>
      </c>
      <c r="D194" s="17">
        <v>9.1089910454887039E-23</v>
      </c>
      <c r="E194" s="23">
        <f t="shared" si="4"/>
        <v>424010.81731743948</v>
      </c>
      <c r="G194" s="25" t="s">
        <v>101</v>
      </c>
      <c r="H194" s="17" t="s">
        <v>193</v>
      </c>
      <c r="I194" s="17" t="s">
        <v>200</v>
      </c>
      <c r="J194" s="144" t="s">
        <v>178</v>
      </c>
      <c r="K194" s="17">
        <v>2.3878366273466422E-16</v>
      </c>
      <c r="L194" s="17">
        <v>2.9086832518067694E-16</v>
      </c>
      <c r="M194" s="17">
        <v>2.9086833503964266E-16</v>
      </c>
      <c r="N194" s="17">
        <v>2.9086833503964266E-16</v>
      </c>
      <c r="O194" s="17">
        <v>2.9086833503964266E-16</v>
      </c>
      <c r="P194" s="17">
        <v>2.9086833503964266E-16</v>
      </c>
      <c r="Q194" s="17">
        <v>2.9086833503964266E-16</v>
      </c>
      <c r="R194" s="17">
        <v>5.9597285968824203E-3</v>
      </c>
      <c r="S194" s="17">
        <v>7.2597101802443986E-4</v>
      </c>
      <c r="T194" s="17">
        <v>7.2597071499306811E-5</v>
      </c>
      <c r="U194" s="17">
        <v>7.2597071499306814E-6</v>
      </c>
      <c r="V194" s="17">
        <v>7.2597074529958167E-7</v>
      </c>
      <c r="W194" s="17">
        <v>7.2597106671260057E-8</v>
      </c>
      <c r="X194" s="23">
        <v>7.2597428131713988E-9</v>
      </c>
      <c r="Y194" s="3" t="str">
        <f t="shared" si="5"/>
        <v/>
      </c>
      <c r="Z194" s="25" t="s">
        <v>101</v>
      </c>
      <c r="AA194" s="17" t="s">
        <v>193</v>
      </c>
      <c r="AB194" s="17" t="s">
        <v>178</v>
      </c>
      <c r="AC194" s="17">
        <v>5.9597285968824203E-3</v>
      </c>
      <c r="AD194" s="17">
        <v>7.2597101802443986E-4</v>
      </c>
      <c r="AE194" s="17">
        <v>7.2597071499306811E-5</v>
      </c>
      <c r="AF194" s="17">
        <v>7.2597071499306814E-6</v>
      </c>
      <c r="AG194" s="17">
        <v>7.2597074529958167E-7</v>
      </c>
      <c r="AH194" s="17">
        <v>7.2597106671260057E-8</v>
      </c>
      <c r="AI194" s="23">
        <v>7.2597428131713988E-9</v>
      </c>
      <c r="AK194" s="25" t="s">
        <v>101</v>
      </c>
      <c r="AL194" s="17" t="s">
        <v>193</v>
      </c>
      <c r="AM194" s="17" t="s">
        <v>179</v>
      </c>
      <c r="AN194" s="17">
        <v>5.6277105259113615E-3</v>
      </c>
      <c r="AO194" s="17">
        <v>6.855269788258331E-4</v>
      </c>
      <c r="AP194" s="17">
        <v>6.8552669267642002E-5</v>
      </c>
      <c r="AQ194" s="17">
        <v>6.8552669267642007E-6</v>
      </c>
      <c r="AR194" s="17">
        <v>6.8552672129454966E-7</v>
      </c>
      <c r="AS194" s="17">
        <v>6.8552702480156332E-8</v>
      </c>
      <c r="AT194" s="23">
        <v>6.8553006031962572E-9</v>
      </c>
    </row>
    <row r="195" spans="2:46" x14ac:dyDescent="0.45">
      <c r="B195" s="25" t="s">
        <v>102</v>
      </c>
      <c r="C195" s="17">
        <v>5.2332176896320651E-18</v>
      </c>
      <c r="D195" s="17">
        <v>3.7394727964014396E-24</v>
      </c>
      <c r="E195" s="23">
        <f t="shared" si="4"/>
        <v>1399452.338627863</v>
      </c>
      <c r="G195" s="25" t="s">
        <v>102</v>
      </c>
      <c r="H195" s="17" t="s">
        <v>193</v>
      </c>
      <c r="I195" s="17" t="s">
        <v>200</v>
      </c>
      <c r="J195" s="144" t="s">
        <v>178</v>
      </c>
      <c r="K195" s="17">
        <v>4.034931582627234E-19</v>
      </c>
      <c r="L195" s="17">
        <v>4.034931582627234E-19</v>
      </c>
      <c r="M195" s="17">
        <v>4.034931582627234E-19</v>
      </c>
      <c r="N195" s="17">
        <v>4.034931582627234E-19</v>
      </c>
      <c r="O195" s="17">
        <v>4.034931582627234E-19</v>
      </c>
      <c r="P195" s="17">
        <v>4.034931582627234E-19</v>
      </c>
      <c r="Q195" s="17">
        <v>4.034931582627234E-19</v>
      </c>
      <c r="R195" s="17">
        <v>1.007066265089025E-5</v>
      </c>
      <c r="S195" s="17">
        <v>1.0070685375863174E-6</v>
      </c>
      <c r="T195" s="17">
        <v>1.0070680830860384E-7</v>
      </c>
      <c r="U195" s="17">
        <v>1.0070680830860384E-8</v>
      </c>
      <c r="V195" s="17">
        <v>1.0070681251272968E-9</v>
      </c>
      <c r="W195" s="17">
        <v>1.007068570992104E-10</v>
      </c>
      <c r="X195" s="23">
        <v>1.0070730302981951E-11</v>
      </c>
      <c r="Y195" s="3" t="str">
        <f t="shared" si="5"/>
        <v/>
      </c>
      <c r="Z195" s="25" t="s">
        <v>102</v>
      </c>
      <c r="AA195" s="17" t="s">
        <v>193</v>
      </c>
      <c r="AB195" s="17" t="s">
        <v>178</v>
      </c>
      <c r="AC195" s="17">
        <v>1.007066265089025E-5</v>
      </c>
      <c r="AD195" s="17">
        <v>1.0070685375863174E-6</v>
      </c>
      <c r="AE195" s="17">
        <v>1.0070680830860384E-7</v>
      </c>
      <c r="AF195" s="17">
        <v>1.0070680830860384E-8</v>
      </c>
      <c r="AG195" s="17">
        <v>1.0070681251272968E-9</v>
      </c>
      <c r="AH195" s="17">
        <v>1.007068570992104E-10</v>
      </c>
      <c r="AI195" s="23">
        <v>1.0070730302981951E-11</v>
      </c>
      <c r="AK195" s="25" t="s">
        <v>102</v>
      </c>
      <c r="AL195" s="17" t="s">
        <v>193</v>
      </c>
      <c r="AM195" s="17" t="s">
        <v>179</v>
      </c>
      <c r="AN195" s="17">
        <v>9.5095487465924875E-6</v>
      </c>
      <c r="AO195" s="17">
        <v>9.5095702053827634E-7</v>
      </c>
      <c r="AP195" s="17">
        <v>9.5095659136169613E-8</v>
      </c>
      <c r="AQ195" s="17">
        <v>9.5095659136169623E-9</v>
      </c>
      <c r="AR195" s="17">
        <v>9.5095663106051366E-10</v>
      </c>
      <c r="AS195" s="17">
        <v>9.5095705208277017E-11</v>
      </c>
      <c r="AT195" s="23">
        <v>9.5096126292669577E-12</v>
      </c>
    </row>
    <row r="196" spans="2:46" x14ac:dyDescent="0.45">
      <c r="B196" s="25" t="s">
        <v>103</v>
      </c>
      <c r="C196" s="17">
        <v>8.2358270201836558E-17</v>
      </c>
      <c r="D196" s="17">
        <v>3.3611657674696005E-22</v>
      </c>
      <c r="E196" s="23">
        <f t="shared" si="4"/>
        <v>245027.88551027534</v>
      </c>
      <c r="G196" s="25" t="s">
        <v>103</v>
      </c>
      <c r="H196" s="17" t="s">
        <v>193</v>
      </c>
      <c r="I196" s="17" t="s">
        <v>200</v>
      </c>
      <c r="J196" s="144" t="s">
        <v>178</v>
      </c>
      <c r="K196" s="17">
        <v>4.0676542438204639E-16</v>
      </c>
      <c r="L196" s="17">
        <v>3.0966318234653591E-15</v>
      </c>
      <c r="M196" s="17">
        <v>6.5113873903873646E-15</v>
      </c>
      <c r="N196" s="17">
        <v>6.5217988336149565E-15</v>
      </c>
      <c r="O196" s="17">
        <v>6.5217988336149565E-15</v>
      </c>
      <c r="P196" s="17">
        <v>6.5217988336149565E-15</v>
      </c>
      <c r="Q196" s="17">
        <v>6.5217988336149565E-15</v>
      </c>
      <c r="R196" s="17">
        <v>1.0152334142752777E-2</v>
      </c>
      <c r="S196" s="17">
        <v>7.7288063453853466E-3</v>
      </c>
      <c r="T196" s="17">
        <v>1.6251602494826761E-3</v>
      </c>
      <c r="U196" s="17">
        <v>1.6277588145286151E-4</v>
      </c>
      <c r="V196" s="17">
        <v>1.6277588824813486E-5</v>
      </c>
      <c r="W196" s="17">
        <v>1.6277596031479868E-6</v>
      </c>
      <c r="X196" s="23">
        <v>1.627766810877949E-7</v>
      </c>
      <c r="Y196" s="3" t="str">
        <f t="shared" si="5"/>
        <v/>
      </c>
      <c r="Z196" s="25" t="s">
        <v>103</v>
      </c>
      <c r="AA196" s="17" t="s">
        <v>193</v>
      </c>
      <c r="AB196" s="17" t="s">
        <v>178</v>
      </c>
      <c r="AC196" s="17">
        <v>1.0152334142752777E-2</v>
      </c>
      <c r="AD196" s="17">
        <v>7.7288063453853466E-3</v>
      </c>
      <c r="AE196" s="17">
        <v>1.6251602494826761E-3</v>
      </c>
      <c r="AF196" s="17">
        <v>1.6277588145286151E-4</v>
      </c>
      <c r="AG196" s="17">
        <v>1.6277588824813486E-5</v>
      </c>
      <c r="AH196" s="17">
        <v>1.6277596031479868E-6</v>
      </c>
      <c r="AI196" s="23">
        <v>1.627766810877949E-7</v>
      </c>
      <c r="AK196" s="25" t="s">
        <v>103</v>
      </c>
      <c r="AL196" s="17" t="s">
        <v>193</v>
      </c>
      <c r="AM196" s="17" t="s">
        <v>179</v>
      </c>
      <c r="AN196" s="17">
        <v>9.5868237105765537E-3</v>
      </c>
      <c r="AO196" s="17">
        <v>7.2982924797926497E-3</v>
      </c>
      <c r="AP196" s="17">
        <v>1.5346347543484734E-3</v>
      </c>
      <c r="AQ196" s="17">
        <v>1.5370885728148079E-4</v>
      </c>
      <c r="AR196" s="17">
        <v>1.5370886369824042E-5</v>
      </c>
      <c r="AS196" s="17">
        <v>1.5370893175061058E-6</v>
      </c>
      <c r="AT196" s="23">
        <v>1.5370961237474616E-7</v>
      </c>
    </row>
    <row r="197" spans="2:46" x14ac:dyDescent="0.45">
      <c r="B197" s="25" t="s">
        <v>104</v>
      </c>
      <c r="C197" s="17">
        <v>7.9499955098042757E-16</v>
      </c>
      <c r="D197" s="17">
        <v>3.3588783088621005E-21</v>
      </c>
      <c r="E197" s="23">
        <f t="shared" si="4"/>
        <v>236685.02368918582</v>
      </c>
      <c r="G197" s="25" t="s">
        <v>104</v>
      </c>
      <c r="H197" s="17" t="s">
        <v>193</v>
      </c>
      <c r="I197" s="17" t="s">
        <v>200</v>
      </c>
      <c r="J197" s="144" t="s">
        <v>178</v>
      </c>
      <c r="K197" s="17">
        <v>4.0405796816900177E-15</v>
      </c>
      <c r="L197" s="17">
        <v>3.9200806229370503E-14</v>
      </c>
      <c r="M197" s="17">
        <v>2.94555096922813E-13</v>
      </c>
      <c r="N197" s="17">
        <v>5.9817125697043865E-13</v>
      </c>
      <c r="O197" s="17">
        <v>5.9885856374069046E-13</v>
      </c>
      <c r="P197" s="17">
        <v>5.9885856374069046E-13</v>
      </c>
      <c r="Q197" s="17">
        <v>5.9885856374069046E-13</v>
      </c>
      <c r="R197" s="17">
        <v>0.10084759569044947</v>
      </c>
      <c r="S197" s="17">
        <v>9.7840317222706946E-2</v>
      </c>
      <c r="T197" s="17">
        <v>7.3517240812329354E-2</v>
      </c>
      <c r="U197" s="17">
        <v>1.492960088116662E-2</v>
      </c>
      <c r="V197" s="17">
        <v>1.494675581611911E-3</v>
      </c>
      <c r="W197" s="17">
        <v>1.4946762433578478E-4</v>
      </c>
      <c r="X197" s="23">
        <v>1.4946828617938394E-5</v>
      </c>
      <c r="Y197" s="3" t="str">
        <f t="shared" si="5"/>
        <v/>
      </c>
      <c r="Z197" s="25" t="s">
        <v>104</v>
      </c>
      <c r="AA197" s="17" t="s">
        <v>193</v>
      </c>
      <c r="AB197" s="17" t="s">
        <v>178</v>
      </c>
      <c r="AC197" s="17">
        <v>0.10084759569044947</v>
      </c>
      <c r="AD197" s="17">
        <v>9.7840317222706946E-2</v>
      </c>
      <c r="AE197" s="17">
        <v>7.3517240812329354E-2</v>
      </c>
      <c r="AF197" s="17">
        <v>1.492960088116662E-2</v>
      </c>
      <c r="AG197" s="17">
        <v>1.494675581611911E-3</v>
      </c>
      <c r="AH197" s="17">
        <v>1.4946762433578478E-4</v>
      </c>
      <c r="AI197" s="23">
        <v>1.4946828617938394E-5</v>
      </c>
      <c r="AK197" s="25" t="s">
        <v>104</v>
      </c>
      <c r="AL197" s="17" t="s">
        <v>193</v>
      </c>
      <c r="AM197" s="17" t="s">
        <v>179</v>
      </c>
      <c r="AN197" s="17">
        <v>9.5230197472338005E-2</v>
      </c>
      <c r="AO197" s="17">
        <v>9.2390429995714327E-2</v>
      </c>
      <c r="AP197" s="17">
        <v>6.9422194076586896E-2</v>
      </c>
      <c r="AQ197" s="17">
        <v>1.4097994407925505E-2</v>
      </c>
      <c r="AR197" s="17">
        <v>1.4114193781167533E-3</v>
      </c>
      <c r="AS197" s="17">
        <v>1.411420003002213E-4</v>
      </c>
      <c r="AT197" s="23">
        <v>1.4114262527790384E-5</v>
      </c>
    </row>
    <row r="198" spans="2:46" x14ac:dyDescent="0.45">
      <c r="B198" s="25" t="s">
        <v>105</v>
      </c>
      <c r="C198" s="17">
        <v>7.4861222992378375E-16</v>
      </c>
      <c r="D198" s="17">
        <v>1.3224007238428247E-17</v>
      </c>
      <c r="E198" s="23">
        <f t="shared" si="4"/>
        <v>55.610089243475102</v>
      </c>
      <c r="G198" s="25" t="s">
        <v>105</v>
      </c>
      <c r="H198" s="17" t="s">
        <v>193</v>
      </c>
      <c r="I198" s="17" t="s">
        <v>200</v>
      </c>
      <c r="J198" s="144" t="s">
        <v>178</v>
      </c>
      <c r="K198" s="17">
        <v>8.1306136144165302E-20</v>
      </c>
      <c r="L198" s="17">
        <v>7.1637187067743412E-19</v>
      </c>
      <c r="M198" s="17">
        <v>2.6955838086437956E-18</v>
      </c>
      <c r="N198" s="17">
        <v>2.8542099898783348E-18</v>
      </c>
      <c r="O198" s="17">
        <v>2.8542099898791372E-18</v>
      </c>
      <c r="P198" s="17">
        <v>2.8542099898791372E-18</v>
      </c>
      <c r="Q198" s="17">
        <v>2.8542099898791372E-18</v>
      </c>
      <c r="R198" s="17">
        <v>2.0292950494642587E-6</v>
      </c>
      <c r="S198" s="17">
        <v>1.7879747336418411E-6</v>
      </c>
      <c r="T198" s="17">
        <v>6.7278375441526307E-7</v>
      </c>
      <c r="U198" s="17">
        <v>7.1237485056939186E-8</v>
      </c>
      <c r="V198" s="17">
        <v>7.1237488030853009E-9</v>
      </c>
      <c r="W198" s="17">
        <v>7.1237519570217695E-10</v>
      </c>
      <c r="X198" s="23">
        <v>7.123783501041122E-11</v>
      </c>
      <c r="Y198" s="3" t="str">
        <f t="shared" si="5"/>
        <v/>
      </c>
      <c r="Z198" s="25" t="s">
        <v>105</v>
      </c>
      <c r="AA198" s="17" t="s">
        <v>193</v>
      </c>
      <c r="AB198" s="17" t="s">
        <v>178</v>
      </c>
      <c r="AC198" s="17">
        <v>2.0292950494642587E-6</v>
      </c>
      <c r="AD198" s="17">
        <v>1.7879747336418411E-6</v>
      </c>
      <c r="AE198" s="17">
        <v>6.7278375441526307E-7</v>
      </c>
      <c r="AF198" s="17">
        <v>7.1237485056939186E-8</v>
      </c>
      <c r="AG198" s="17">
        <v>7.1237488030853009E-9</v>
      </c>
      <c r="AH198" s="17">
        <v>7.1237519570217695E-10</v>
      </c>
      <c r="AI198" s="23">
        <v>7.123783501041122E-11</v>
      </c>
      <c r="AK198" s="25" t="s">
        <v>105</v>
      </c>
      <c r="AL198" s="17" t="s">
        <v>193</v>
      </c>
      <c r="AM198" s="17" t="s">
        <v>179</v>
      </c>
      <c r="AN198" s="17">
        <v>2.077755808437255E-6</v>
      </c>
      <c r="AO198" s="17">
        <v>1.8306726215806597E-6</v>
      </c>
      <c r="AP198" s="17">
        <v>6.8885022605637444E-7</v>
      </c>
      <c r="AQ198" s="17">
        <v>7.2938678086557118E-8</v>
      </c>
      <c r="AR198" s="17">
        <v>7.2938681131489755E-9</v>
      </c>
      <c r="AS198" s="17">
        <v>7.2938713424033E-10</v>
      </c>
      <c r="AT198" s="23">
        <v>7.2939036397123824E-11</v>
      </c>
    </row>
    <row r="199" spans="2:46" x14ac:dyDescent="0.45">
      <c r="B199" s="25" t="s">
        <v>106</v>
      </c>
      <c r="C199" s="17">
        <v>2.7550341019704776E-16</v>
      </c>
      <c r="D199" s="17">
        <v>3.4399469171800973E-18</v>
      </c>
      <c r="E199" s="23">
        <f t="shared" si="4"/>
        <v>79.089436502959799</v>
      </c>
      <c r="G199" s="25" t="s">
        <v>106</v>
      </c>
      <c r="H199" s="17" t="s">
        <v>193</v>
      </c>
      <c r="I199" s="17" t="s">
        <v>200</v>
      </c>
      <c r="J199" s="144" t="s">
        <v>178</v>
      </c>
      <c r="K199" s="17">
        <v>2.1179070931441756E-16</v>
      </c>
      <c r="L199" s="17">
        <v>1.7659593919990894E-15</v>
      </c>
      <c r="M199" s="17">
        <v>5.0720562245157795E-15</v>
      </c>
      <c r="N199" s="17">
        <v>5.1492725364050162E-15</v>
      </c>
      <c r="O199" s="17">
        <v>5.1492725364050162E-15</v>
      </c>
      <c r="P199" s="17">
        <v>5.1492725364050162E-15</v>
      </c>
      <c r="Q199" s="17">
        <v>5.1492725364050162E-15</v>
      </c>
      <c r="R199" s="17">
        <v>5.2860197067071393E-3</v>
      </c>
      <c r="S199" s="17">
        <v>4.4076141216237473E-3</v>
      </c>
      <c r="T199" s="17">
        <v>1.265921325982396E-3</v>
      </c>
      <c r="U199" s="17">
        <v>1.2851935445082512E-4</v>
      </c>
      <c r="V199" s="17">
        <v>1.2851935981601889E-5</v>
      </c>
      <c r="W199" s="17">
        <v>1.2851941671610156E-6</v>
      </c>
      <c r="X199" s="23">
        <v>1.2851998580090302E-7</v>
      </c>
      <c r="Y199" s="3" t="str">
        <f t="shared" si="5"/>
        <v/>
      </c>
      <c r="Z199" s="25" t="s">
        <v>106</v>
      </c>
      <c r="AA199" s="17" t="s">
        <v>193</v>
      </c>
      <c r="AB199" s="17" t="s">
        <v>178</v>
      </c>
      <c r="AC199" s="17">
        <v>5.2860197067071393E-3</v>
      </c>
      <c r="AD199" s="17">
        <v>4.4076141216237473E-3</v>
      </c>
      <c r="AE199" s="17">
        <v>1.265921325982396E-3</v>
      </c>
      <c r="AF199" s="17">
        <v>1.2851935445082512E-4</v>
      </c>
      <c r="AG199" s="17">
        <v>1.2851935981601889E-5</v>
      </c>
      <c r="AH199" s="17">
        <v>1.2851941671610156E-6</v>
      </c>
      <c r="AI199" s="23">
        <v>1.2851998580090302E-7</v>
      </c>
      <c r="AK199" s="25" t="s">
        <v>106</v>
      </c>
      <c r="AL199" s="17" t="s">
        <v>193</v>
      </c>
      <c r="AM199" s="17" t="s">
        <v>179</v>
      </c>
      <c r="AN199" s="17">
        <v>5.2888968412484055E-3</v>
      </c>
      <c r="AO199" s="17">
        <v>4.4100131476466353E-3</v>
      </c>
      <c r="AP199" s="17">
        <v>1.266610355947397E-3</v>
      </c>
      <c r="AQ199" s="17">
        <v>1.2858930641741398E-4</v>
      </c>
      <c r="AR199" s="17">
        <v>1.28589311785528E-5</v>
      </c>
      <c r="AS199" s="17">
        <v>1.2858936871658085E-6</v>
      </c>
      <c r="AT199" s="23">
        <v>1.2858993811113022E-7</v>
      </c>
    </row>
    <row r="200" spans="2:46" x14ac:dyDescent="0.45">
      <c r="B200" s="25" t="s">
        <v>107</v>
      </c>
      <c r="C200" s="17">
        <v>1.2248789377956944E-16</v>
      </c>
      <c r="D200" s="17">
        <v>1.6323213276727527E-18</v>
      </c>
      <c r="E200" s="23">
        <f t="shared" si="4"/>
        <v>74.039081890943578</v>
      </c>
      <c r="G200" s="25" t="s">
        <v>107</v>
      </c>
      <c r="H200" s="17" t="s">
        <v>193</v>
      </c>
      <c r="I200" s="17" t="s">
        <v>200</v>
      </c>
      <c r="J200" s="144" t="s">
        <v>178</v>
      </c>
      <c r="K200" s="17">
        <v>9.6032101145337321E-17</v>
      </c>
      <c r="L200" s="17">
        <v>9.4955988972118067E-16</v>
      </c>
      <c r="M200" s="17">
        <v>8.5034828946278613E-15</v>
      </c>
      <c r="N200" s="17">
        <v>3.5194626896563106E-14</v>
      </c>
      <c r="O200" s="17">
        <v>3.8307837389926575E-14</v>
      </c>
      <c r="P200" s="17">
        <v>3.8307837390407957E-14</v>
      </c>
      <c r="Q200" s="17">
        <v>3.8307837390407957E-14</v>
      </c>
      <c r="R200" s="17">
        <v>2.3968359177509485E-3</v>
      </c>
      <c r="S200" s="17">
        <v>2.3699829102665584E-3</v>
      </c>
      <c r="T200" s="17">
        <v>2.1223621870366028E-3</v>
      </c>
      <c r="U200" s="17">
        <v>8.7841354228296873E-4</v>
      </c>
      <c r="V200" s="17">
        <v>9.5611539348172369E-5</v>
      </c>
      <c r="W200" s="17">
        <v>9.5611581679996247E-6</v>
      </c>
      <c r="X200" s="23">
        <v>9.5612005048693122E-7</v>
      </c>
      <c r="Y200" s="3" t="str">
        <f t="shared" si="5"/>
        <v/>
      </c>
      <c r="Z200" s="25" t="s">
        <v>107</v>
      </c>
      <c r="AA200" s="17" t="s">
        <v>193</v>
      </c>
      <c r="AB200" s="17" t="s">
        <v>178</v>
      </c>
      <c r="AC200" s="17">
        <v>2.3968359177509485E-3</v>
      </c>
      <c r="AD200" s="17">
        <v>2.3699829102665584E-3</v>
      </c>
      <c r="AE200" s="17">
        <v>2.1223621870366028E-3</v>
      </c>
      <c r="AF200" s="17">
        <v>8.7841354228296873E-4</v>
      </c>
      <c r="AG200" s="17">
        <v>9.5611539348172369E-5</v>
      </c>
      <c r="AH200" s="17">
        <v>9.5611581679996247E-6</v>
      </c>
      <c r="AI200" s="23">
        <v>9.5612005048693122E-7</v>
      </c>
      <c r="AK200" s="25" t="s">
        <v>107</v>
      </c>
      <c r="AL200" s="17" t="s">
        <v>193</v>
      </c>
      <c r="AM200" s="17" t="s">
        <v>179</v>
      </c>
      <c r="AN200" s="17">
        <v>2.4072168695378473E-3</v>
      </c>
      <c r="AO200" s="17">
        <v>2.3802475588163585E-3</v>
      </c>
      <c r="AP200" s="17">
        <v>2.1315543638455343E-3</v>
      </c>
      <c r="AQ200" s="17">
        <v>8.8221804494577718E-4</v>
      </c>
      <c r="AR200" s="17">
        <v>9.6025643114264076E-5</v>
      </c>
      <c r="AS200" s="17">
        <v>9.6025685629431596E-6</v>
      </c>
      <c r="AT200" s="23">
        <v>9.6026110831783418E-7</v>
      </c>
    </row>
    <row r="201" spans="2:46" x14ac:dyDescent="0.45">
      <c r="B201" s="25" t="s">
        <v>108</v>
      </c>
      <c r="C201" s="17">
        <v>9.8355031725473462E-15</v>
      </c>
      <c r="D201" s="17">
        <v>4.576632615296904E-17</v>
      </c>
      <c r="E201" s="23">
        <f t="shared" si="4"/>
        <v>213.90698509802232</v>
      </c>
      <c r="G201" s="25" t="s">
        <v>108</v>
      </c>
      <c r="H201" s="17" t="s">
        <v>193</v>
      </c>
      <c r="I201" s="17" t="s">
        <v>200</v>
      </c>
      <c r="J201" s="144" t="s">
        <v>178</v>
      </c>
      <c r="K201" s="17">
        <v>1.012787432128648E-14</v>
      </c>
      <c r="L201" s="17">
        <v>9.227399457117019E-14</v>
      </c>
      <c r="M201" s="17">
        <v>4.2626618666167197E-13</v>
      </c>
      <c r="N201" s="17">
        <v>4.8507578853757639E-13</v>
      </c>
      <c r="O201" s="17">
        <v>4.8507578887038602E-13</v>
      </c>
      <c r="P201" s="17">
        <v>4.8507578887038602E-13</v>
      </c>
      <c r="Q201" s="17">
        <v>4.8507578887038602E-13</v>
      </c>
      <c r="R201" s="17">
        <v>0.25277852566183873</v>
      </c>
      <c r="S201" s="17">
        <v>0.23030436791081799</v>
      </c>
      <c r="T201" s="17">
        <v>0.10639066925795362</v>
      </c>
      <c r="U201" s="17">
        <v>1.2106880488811398E-2</v>
      </c>
      <c r="V201" s="17">
        <v>1.2106881002534077E-3</v>
      </c>
      <c r="W201" s="17">
        <v>1.2106886362680057E-4</v>
      </c>
      <c r="X201" s="23">
        <v>1.2106939972050517E-5</v>
      </c>
      <c r="Y201" s="3" t="str">
        <f t="shared" si="5"/>
        <v/>
      </c>
      <c r="Z201" s="25" t="s">
        <v>108</v>
      </c>
      <c r="AA201" s="17" t="s">
        <v>193</v>
      </c>
      <c r="AB201" s="17" t="s">
        <v>178</v>
      </c>
      <c r="AC201" s="17">
        <v>0.25277852566183873</v>
      </c>
      <c r="AD201" s="17">
        <v>0.23030436791081799</v>
      </c>
      <c r="AE201" s="17">
        <v>0.10639066925795362</v>
      </c>
      <c r="AF201" s="17">
        <v>1.2106880488811398E-2</v>
      </c>
      <c r="AG201" s="17">
        <v>1.2106881002534077E-3</v>
      </c>
      <c r="AH201" s="17">
        <v>1.2106886362680057E-4</v>
      </c>
      <c r="AI201" s="23">
        <v>1.2106939972050517E-5</v>
      </c>
      <c r="AK201" s="25" t="s">
        <v>108</v>
      </c>
      <c r="AL201" s="17" t="s">
        <v>193</v>
      </c>
      <c r="AM201" s="17" t="s">
        <v>179</v>
      </c>
      <c r="AN201" s="17">
        <v>0.24399383121047</v>
      </c>
      <c r="AO201" s="17">
        <v>0.22230070740360117</v>
      </c>
      <c r="AP201" s="17">
        <v>0.10269332384674552</v>
      </c>
      <c r="AQ201" s="17">
        <v>1.1686135706100997E-2</v>
      </c>
      <c r="AR201" s="17">
        <v>1.168613620197051E-3</v>
      </c>
      <c r="AS201" s="17">
        <v>1.1686141375837831E-4</v>
      </c>
      <c r="AT201" s="23">
        <v>1.168619312214679E-5</v>
      </c>
    </row>
    <row r="202" spans="2:46" x14ac:dyDescent="0.45">
      <c r="B202" s="25" t="s">
        <v>109</v>
      </c>
      <c r="C202" s="17">
        <v>2.6367078252546355E-16</v>
      </c>
      <c r="D202" s="17">
        <v>2.1550549763906271E-21</v>
      </c>
      <c r="E202" s="23">
        <f t="shared" si="4"/>
        <v>122348.91005522745</v>
      </c>
      <c r="G202" s="25" t="s">
        <v>109</v>
      </c>
      <c r="H202" s="17" t="s">
        <v>193</v>
      </c>
      <c r="I202" s="17" t="s">
        <v>200</v>
      </c>
      <c r="J202" s="144" t="s">
        <v>178</v>
      </c>
      <c r="K202" s="17">
        <v>7.9488046204145914E-15</v>
      </c>
      <c r="L202" s="17">
        <v>7.2139542632705261E-14</v>
      </c>
      <c r="M202" s="17">
        <v>3.2482207321180612E-13</v>
      </c>
      <c r="N202" s="17">
        <v>3.6529827582716272E-13</v>
      </c>
      <c r="O202" s="17">
        <v>3.6529827592906149E-13</v>
      </c>
      <c r="P202" s="17">
        <v>3.6529827592906149E-13</v>
      </c>
      <c r="Q202" s="17">
        <v>3.6529827592906149E-13</v>
      </c>
      <c r="R202" s="17">
        <v>0.19839178972623597</v>
      </c>
      <c r="S202" s="17">
        <v>0.18005129012363724</v>
      </c>
      <c r="T202" s="17">
        <v>8.1071496731662696E-2</v>
      </c>
      <c r="U202" s="17">
        <v>9.1173846906311279E-3</v>
      </c>
      <c r="V202" s="17">
        <v>9.1173850737904919E-4</v>
      </c>
      <c r="W202" s="17">
        <v>9.117389110380506E-5</v>
      </c>
      <c r="X202" s="23">
        <v>9.1174294822379605E-6</v>
      </c>
      <c r="Y202" s="3" t="str">
        <f t="shared" si="5"/>
        <v/>
      </c>
      <c r="Z202" s="25" t="s">
        <v>109</v>
      </c>
      <c r="AA202" s="17" t="s">
        <v>193</v>
      </c>
      <c r="AB202" s="17" t="s">
        <v>178</v>
      </c>
      <c r="AC202" s="17">
        <v>0.19839178972623597</v>
      </c>
      <c r="AD202" s="17">
        <v>0.18005129012363724</v>
      </c>
      <c r="AE202" s="17">
        <v>8.1071496731662696E-2</v>
      </c>
      <c r="AF202" s="17">
        <v>9.1173846906311279E-3</v>
      </c>
      <c r="AG202" s="17">
        <v>9.1173850737904919E-4</v>
      </c>
      <c r="AH202" s="17">
        <v>9.117389110380506E-5</v>
      </c>
      <c r="AI202" s="23">
        <v>9.1174294822379605E-6</v>
      </c>
      <c r="AK202" s="25" t="s">
        <v>109</v>
      </c>
      <c r="AL202" s="17" t="s">
        <v>193</v>
      </c>
      <c r="AM202" s="17" t="s">
        <v>179</v>
      </c>
      <c r="AN202" s="17">
        <v>0.18734452865760806</v>
      </c>
      <c r="AO202" s="17">
        <v>0.17002530260427545</v>
      </c>
      <c r="AP202" s="17">
        <v>7.6557106338517034E-2</v>
      </c>
      <c r="AQ202" s="17">
        <v>8.6096916601912012E-3</v>
      </c>
      <c r="AR202" s="17">
        <v>8.6096920220146949E-4</v>
      </c>
      <c r="AS202" s="17">
        <v>8.6096958338309707E-5</v>
      </c>
      <c r="AT202" s="23">
        <v>8.6097339576193413E-6</v>
      </c>
    </row>
    <row r="203" spans="2:46" x14ac:dyDescent="0.45">
      <c r="B203" s="25" t="s">
        <v>110</v>
      </c>
      <c r="C203" s="17">
        <v>1.471373963828398E-16</v>
      </c>
      <c r="D203" s="17">
        <v>1.586961411779138E-18</v>
      </c>
      <c r="E203" s="23">
        <f t="shared" si="4"/>
        <v>91.716429832962646</v>
      </c>
      <c r="G203" s="25" t="s">
        <v>110</v>
      </c>
      <c r="H203" s="17" t="s">
        <v>193</v>
      </c>
      <c r="I203" s="17" t="s">
        <v>200</v>
      </c>
      <c r="J203" s="144" t="s">
        <v>178</v>
      </c>
      <c r="K203" s="17">
        <v>3.0017347801701493E-19</v>
      </c>
      <c r="L203" s="17">
        <v>2.5339728398859157E-18</v>
      </c>
      <c r="M203" s="17">
        <v>7.6818300915607921E-18</v>
      </c>
      <c r="N203" s="17">
        <v>7.8398872001416009E-18</v>
      </c>
      <c r="O203" s="17">
        <v>7.8398872001416009E-18</v>
      </c>
      <c r="P203" s="17">
        <v>7.8398872001416009E-18</v>
      </c>
      <c r="Q203" s="17">
        <v>7.8398872001416009E-18</v>
      </c>
      <c r="R203" s="17">
        <v>7.491938269459999E-6</v>
      </c>
      <c r="S203" s="17">
        <v>6.324479783336916E-6</v>
      </c>
      <c r="T203" s="17">
        <v>1.9172880001756089E-6</v>
      </c>
      <c r="U203" s="17">
        <v>1.9567370629656537E-7</v>
      </c>
      <c r="V203" s="17">
        <v>1.9567371446519766E-8</v>
      </c>
      <c r="W203" s="17">
        <v>1.9567380109689693E-9</v>
      </c>
      <c r="X203" s="23">
        <v>1.9567466754174312E-10</v>
      </c>
      <c r="Y203" s="3" t="str">
        <f t="shared" si="5"/>
        <v/>
      </c>
      <c r="Z203" s="25" t="s">
        <v>181</v>
      </c>
      <c r="AA203" s="17" t="s">
        <v>193</v>
      </c>
      <c r="AB203" s="17" t="s">
        <v>178</v>
      </c>
      <c r="AC203" s="17">
        <v>7.491938269459999E-6</v>
      </c>
      <c r="AD203" s="17">
        <v>6.324479783336916E-6</v>
      </c>
      <c r="AE203" s="17">
        <v>1.9172880001756089E-6</v>
      </c>
      <c r="AF203" s="17">
        <v>1.9567370629656537E-7</v>
      </c>
      <c r="AG203" s="17">
        <v>1.9567371446519766E-8</v>
      </c>
      <c r="AH203" s="17">
        <v>1.9567380109689693E-9</v>
      </c>
      <c r="AI203" s="23">
        <v>1.9567466754174312E-10</v>
      </c>
      <c r="AK203" s="25" t="s">
        <v>181</v>
      </c>
      <c r="AL203" s="17" t="s">
        <v>193</v>
      </c>
      <c r="AM203" s="17" t="s">
        <v>179</v>
      </c>
      <c r="AN203" s="17">
        <v>7.438607434154237E-6</v>
      </c>
      <c r="AO203" s="17">
        <v>6.2794594191015754E-6</v>
      </c>
      <c r="AP203" s="17">
        <v>1.9036399204806796E-6</v>
      </c>
      <c r="AQ203" s="17">
        <v>1.9428081678935875E-7</v>
      </c>
      <c r="AR203" s="17">
        <v>1.9428082489984324E-8</v>
      </c>
      <c r="AS203" s="17">
        <v>1.942809109148608E-9</v>
      </c>
      <c r="AT203" s="23">
        <v>1.9428177119198032E-10</v>
      </c>
    </row>
    <row r="204" spans="2:46" x14ac:dyDescent="0.45">
      <c r="B204" s="25" t="s">
        <v>111</v>
      </c>
      <c r="C204" s="17">
        <v>5.7614324726683689E-18</v>
      </c>
      <c r="D204" s="17">
        <v>5.5714956624149908E-20</v>
      </c>
      <c r="E204" s="23">
        <f t="shared" si="4"/>
        <v>102.40908118325716</v>
      </c>
      <c r="G204" s="25" t="s">
        <v>111</v>
      </c>
      <c r="H204" s="17" t="s">
        <v>193</v>
      </c>
      <c r="I204" s="17" t="s">
        <v>200</v>
      </c>
      <c r="J204" s="144" t="s">
        <v>178</v>
      </c>
      <c r="K204" s="17">
        <v>5.5485036259077644E-22</v>
      </c>
      <c r="L204" s="17">
        <v>5.5485036282167174E-22</v>
      </c>
      <c r="M204" s="17">
        <v>5.5485036282167174E-22</v>
      </c>
      <c r="N204" s="17">
        <v>5.5485036282167174E-22</v>
      </c>
      <c r="O204" s="17">
        <v>5.5485036282167174E-22</v>
      </c>
      <c r="P204" s="17">
        <v>5.5485036282167174E-22</v>
      </c>
      <c r="Q204" s="17">
        <v>5.5485036282167174E-22</v>
      </c>
      <c r="R204" s="17">
        <v>1.3848340941973449E-8</v>
      </c>
      <c r="S204" s="17">
        <v>1.3848372197236352E-9</v>
      </c>
      <c r="T204" s="17">
        <v>1.3848365947325057E-10</v>
      </c>
      <c r="U204" s="17">
        <v>1.3848365947325057E-11</v>
      </c>
      <c r="V204" s="17">
        <v>1.3848366525441613E-12</v>
      </c>
      <c r="W204" s="17">
        <v>1.3848372656605052E-13</v>
      </c>
      <c r="X204" s="23">
        <v>1.3848433977287991E-14</v>
      </c>
      <c r="Y204" s="3" t="str">
        <f t="shared" si="5"/>
        <v/>
      </c>
      <c r="Z204" s="25" t="s">
        <v>111</v>
      </c>
      <c r="AA204" s="17" t="s">
        <v>193</v>
      </c>
      <c r="AB204" s="17" t="s">
        <v>178</v>
      </c>
      <c r="AC204" s="17">
        <v>1.3848340941973449E-8</v>
      </c>
      <c r="AD204" s="17">
        <v>1.3848372197236352E-9</v>
      </c>
      <c r="AE204" s="17">
        <v>1.3848365947325057E-10</v>
      </c>
      <c r="AF204" s="17">
        <v>1.3848365947325057E-11</v>
      </c>
      <c r="AG204" s="17">
        <v>1.3848366525441613E-12</v>
      </c>
      <c r="AH204" s="17">
        <v>1.3848372656605052E-13</v>
      </c>
      <c r="AI204" s="23">
        <v>1.3848433977287991E-14</v>
      </c>
      <c r="AK204" s="25" t="s">
        <v>111</v>
      </c>
      <c r="AL204" s="17" t="s">
        <v>193</v>
      </c>
      <c r="AM204" s="17" t="s">
        <v>179</v>
      </c>
      <c r="AN204" s="17">
        <v>1.3680166743497773E-8</v>
      </c>
      <c r="AO204" s="17">
        <v>1.3680197619196885E-9</v>
      </c>
      <c r="AP204" s="17">
        <v>1.3680191445184489E-10</v>
      </c>
      <c r="AQ204" s="17">
        <v>1.3680191445184491E-11</v>
      </c>
      <c r="AR204" s="17">
        <v>1.3680192016280403E-12</v>
      </c>
      <c r="AS204" s="17">
        <v>1.3680198072987014E-13</v>
      </c>
      <c r="AT204" s="23">
        <v>1.3680258648991819E-14</v>
      </c>
    </row>
    <row r="205" spans="2:46" x14ac:dyDescent="0.45">
      <c r="B205" s="25" t="s">
        <v>112</v>
      </c>
      <c r="C205" s="17">
        <v>6.370775015806863E-16</v>
      </c>
      <c r="D205" s="17">
        <v>6.813700661295223E-18</v>
      </c>
      <c r="E205" s="23">
        <f t="shared" si="4"/>
        <v>92.499484824680223</v>
      </c>
      <c r="G205" s="25" t="s">
        <v>112</v>
      </c>
      <c r="H205" s="17" t="s">
        <v>193</v>
      </c>
      <c r="I205" s="17" t="s">
        <v>200</v>
      </c>
      <c r="J205" s="144" t="s">
        <v>178</v>
      </c>
      <c r="K205" s="17">
        <v>1.2925809769978267E-18</v>
      </c>
      <c r="L205" s="17">
        <v>1.0423971174776329E-17</v>
      </c>
      <c r="M205" s="17">
        <v>2.627524951434913E-17</v>
      </c>
      <c r="N205" s="17">
        <v>2.6451706289290454E-17</v>
      </c>
      <c r="O205" s="17">
        <v>2.6451706289290454E-17</v>
      </c>
      <c r="P205" s="17">
        <v>2.6451706289290454E-17</v>
      </c>
      <c r="Q205" s="17">
        <v>2.6451706289290454E-17</v>
      </c>
      <c r="R205" s="17">
        <v>3.2261134301135996E-5</v>
      </c>
      <c r="S205" s="17">
        <v>2.6016930378751721E-5</v>
      </c>
      <c r="T205" s="17">
        <v>6.5579712119414962E-6</v>
      </c>
      <c r="U205" s="17">
        <v>6.6020125996202419E-7</v>
      </c>
      <c r="V205" s="17">
        <v>6.6020128752291339E-8</v>
      </c>
      <c r="W205" s="17">
        <v>6.6020157981745872E-9</v>
      </c>
      <c r="X205" s="23">
        <v>6.6020450319428826E-10</v>
      </c>
      <c r="Y205" s="3" t="str">
        <f t="shared" si="5"/>
        <v/>
      </c>
      <c r="Z205" s="25" t="s">
        <v>112</v>
      </c>
      <c r="AA205" s="17" t="s">
        <v>193</v>
      </c>
      <c r="AB205" s="17" t="s">
        <v>178</v>
      </c>
      <c r="AC205" s="17">
        <v>3.2261134301135996E-5</v>
      </c>
      <c r="AD205" s="17">
        <v>2.6016930378751721E-5</v>
      </c>
      <c r="AE205" s="17">
        <v>6.5579712119414962E-6</v>
      </c>
      <c r="AF205" s="17">
        <v>6.6020125996202419E-7</v>
      </c>
      <c r="AG205" s="17">
        <v>6.6020128752291339E-8</v>
      </c>
      <c r="AH205" s="17">
        <v>6.6020157981745872E-9</v>
      </c>
      <c r="AI205" s="23">
        <v>6.6020450319428826E-10</v>
      </c>
      <c r="AK205" s="25" t="s">
        <v>112</v>
      </c>
      <c r="AL205" s="17" t="s">
        <v>193</v>
      </c>
      <c r="AM205" s="17" t="s">
        <v>179</v>
      </c>
      <c r="AN205" s="17">
        <v>3.201835398644798E-5</v>
      </c>
      <c r="AO205" s="17">
        <v>2.5821140655873093E-5</v>
      </c>
      <c r="AP205" s="17">
        <v>6.5086193726760672E-6</v>
      </c>
      <c r="AQ205" s="17">
        <v>6.5523293280542586E-7</v>
      </c>
      <c r="AR205" s="17">
        <v>6.5523296015890641E-8</v>
      </c>
      <c r="AS205" s="17">
        <v>6.5523325025379661E-9</v>
      </c>
      <c r="AT205" s="23">
        <v>6.5523615163083095E-10</v>
      </c>
    </row>
    <row r="206" spans="2:46" x14ac:dyDescent="0.45">
      <c r="B206" s="25" t="s">
        <v>113</v>
      </c>
      <c r="C206" s="17">
        <v>8.5732031746940497E-15</v>
      </c>
      <c r="D206" s="17">
        <v>8.0721320888083514E-17</v>
      </c>
      <c r="E206" s="23">
        <f t="shared" ref="E206:E269" si="6">(C206-D206)/D206</f>
        <v>105.20741930846761</v>
      </c>
      <c r="G206" s="25" t="s">
        <v>113</v>
      </c>
      <c r="H206" s="17" t="s">
        <v>193</v>
      </c>
      <c r="I206" s="17" t="s">
        <v>200</v>
      </c>
      <c r="J206" s="144" t="s">
        <v>178</v>
      </c>
      <c r="K206" s="17">
        <v>1.7831584425177578E-17</v>
      </c>
      <c r="L206" s="17">
        <v>1.781226082183892E-16</v>
      </c>
      <c r="M206" s="17">
        <v>1.7620552716003216E-15</v>
      </c>
      <c r="N206" s="17">
        <v>1.5847482577862315E-14</v>
      </c>
      <c r="O206" s="17">
        <v>6.7352660643842723E-14</v>
      </c>
      <c r="P206" s="17">
        <v>7.3998893015774029E-14</v>
      </c>
      <c r="Q206" s="17">
        <v>7.3998893018301741E-14</v>
      </c>
      <c r="R206" s="17">
        <v>4.4505307611661225E-4</v>
      </c>
      <c r="S206" s="17">
        <v>4.4457178739262381E-4</v>
      </c>
      <c r="T206" s="17">
        <v>4.3978679398245504E-4</v>
      </c>
      <c r="U206" s="17">
        <v>3.9553319739403389E-4</v>
      </c>
      <c r="V206" s="17">
        <v>1.681037615829039E-4</v>
      </c>
      <c r="W206" s="17">
        <v>1.8469200262342546E-5</v>
      </c>
      <c r="X206" s="23">
        <v>1.8469282044710648E-6</v>
      </c>
      <c r="Y206" s="3" t="str">
        <f t="shared" ref="Y206:Y269" si="7">IF(X206&gt;R206, X206-R206, "")</f>
        <v/>
      </c>
      <c r="Z206" s="25" t="s">
        <v>113</v>
      </c>
      <c r="AA206" s="17" t="s">
        <v>193</v>
      </c>
      <c r="AB206" s="17" t="s">
        <v>178</v>
      </c>
      <c r="AC206" s="17">
        <v>4.4505307611661225E-4</v>
      </c>
      <c r="AD206" s="17">
        <v>4.4457178739262381E-4</v>
      </c>
      <c r="AE206" s="17">
        <v>4.3978679398245504E-4</v>
      </c>
      <c r="AF206" s="17">
        <v>3.9553319739403389E-4</v>
      </c>
      <c r="AG206" s="17">
        <v>1.681037615829039E-4</v>
      </c>
      <c r="AH206" s="17">
        <v>1.8469200262342546E-5</v>
      </c>
      <c r="AI206" s="23">
        <v>1.8469282044710648E-6</v>
      </c>
      <c r="AK206" s="25" t="s">
        <v>113</v>
      </c>
      <c r="AL206" s="17" t="s">
        <v>193</v>
      </c>
      <c r="AM206" s="17" t="s">
        <v>179</v>
      </c>
      <c r="AN206" s="17">
        <v>4.3913736205088388E-4</v>
      </c>
      <c r="AO206" s="17">
        <v>4.3866247069077616E-4</v>
      </c>
      <c r="AP206" s="17">
        <v>4.3394108015033236E-4</v>
      </c>
      <c r="AQ206" s="17">
        <v>3.9027570918677716E-4</v>
      </c>
      <c r="AR206" s="17">
        <v>1.6586930048092684E-4</v>
      </c>
      <c r="AS206" s="17">
        <v>1.8223704806546467E-5</v>
      </c>
      <c r="AT206" s="23">
        <v>1.8223785501850729E-6</v>
      </c>
    </row>
    <row r="207" spans="2:46" x14ac:dyDescent="0.45">
      <c r="B207" s="142" t="s">
        <v>114</v>
      </c>
      <c r="C207" s="17">
        <v>9.8342901783760872E-17</v>
      </c>
      <c r="D207" s="17">
        <v>4.6557028268031129E-18</v>
      </c>
      <c r="E207" s="23">
        <f t="shared" si="6"/>
        <v>20.123105456301008</v>
      </c>
      <c r="G207" s="25" t="s">
        <v>114</v>
      </c>
      <c r="H207" s="17" t="s">
        <v>193</v>
      </c>
      <c r="I207" s="17" t="s">
        <v>200</v>
      </c>
      <c r="J207" s="144" t="s">
        <v>179</v>
      </c>
      <c r="K207" s="17">
        <v>2.6488796099874546E-18</v>
      </c>
      <c r="L207" s="17">
        <v>2.6488792163801643E-17</v>
      </c>
      <c r="M207" s="17">
        <v>2.6488753066672976E-16</v>
      </c>
      <c r="N207" s="17">
        <v>2.6488362096820841E-15</v>
      </c>
      <c r="O207" s="17">
        <v>2.6484452820615906E-14</v>
      </c>
      <c r="P207" s="17">
        <v>2.6445402339303955E-13</v>
      </c>
      <c r="Q207" s="17">
        <v>2.6059091170625671E-12</v>
      </c>
      <c r="R207" s="17">
        <v>6.6112578141005481E-5</v>
      </c>
      <c r="S207" s="17">
        <v>6.6112717503522748E-5</v>
      </c>
      <c r="T207" s="17">
        <v>6.6112590084673622E-5</v>
      </c>
      <c r="U207" s="17">
        <v>6.6111614273184704E-5</v>
      </c>
      <c r="V207" s="17">
        <v>6.6101859971844939E-5</v>
      </c>
      <c r="W207" s="17">
        <v>6.6004424109251367E-5</v>
      </c>
      <c r="X207" s="23">
        <v>6.5040527638714676E-5</v>
      </c>
      <c r="Y207" s="3" t="str">
        <f t="shared" si="7"/>
        <v/>
      </c>
      <c r="Z207" s="25" t="s">
        <v>114</v>
      </c>
      <c r="AA207" s="17" t="s">
        <v>193</v>
      </c>
      <c r="AB207" s="17" t="s">
        <v>178</v>
      </c>
      <c r="AC207" s="17">
        <v>5.3928900156302561E-5</v>
      </c>
      <c r="AD207" s="17">
        <v>5.3929013836142171E-5</v>
      </c>
      <c r="AE207" s="17">
        <v>5.3928909898909876E-5</v>
      </c>
      <c r="AF207" s="17">
        <v>5.3928113916634836E-5</v>
      </c>
      <c r="AG207" s="17">
        <v>5.3920157204646916E-5</v>
      </c>
      <c r="AH207" s="17">
        <v>5.3840677489088938E-5</v>
      </c>
      <c r="AI207" s="23">
        <v>5.3054414451369881E-5</v>
      </c>
      <c r="AK207" s="25" t="s">
        <v>114</v>
      </c>
      <c r="AL207" s="17" t="s">
        <v>193</v>
      </c>
      <c r="AM207" s="17" t="s">
        <v>179</v>
      </c>
      <c r="AN207" s="17">
        <v>6.2428726144242073E-5</v>
      </c>
      <c r="AO207" s="17">
        <v>6.2428857741355203E-5</v>
      </c>
      <c r="AP207" s="17">
        <v>6.2428737422398352E-5</v>
      </c>
      <c r="AQ207" s="17">
        <v>6.2427815983998541E-5</v>
      </c>
      <c r="AR207" s="17">
        <v>6.2418605201055392E-5</v>
      </c>
      <c r="AS207" s="17">
        <v>6.2326598551889326E-5</v>
      </c>
      <c r="AT207" s="23">
        <v>6.1416411254969894E-5</v>
      </c>
    </row>
    <row r="208" spans="2:46" x14ac:dyDescent="0.45">
      <c r="B208" s="25" t="s">
        <v>115</v>
      </c>
      <c r="C208" s="17">
        <v>3.5887042143641437E-18</v>
      </c>
      <c r="D208" s="17">
        <v>1.8265641741033334E-21</v>
      </c>
      <c r="E208" s="23">
        <f t="shared" si="6"/>
        <v>1963.7293345857126</v>
      </c>
      <c r="G208" s="25" t="s">
        <v>115</v>
      </c>
      <c r="H208" s="17" t="s">
        <v>193</v>
      </c>
      <c r="I208" s="17" t="s">
        <v>200</v>
      </c>
      <c r="J208" s="144" t="s">
        <v>178</v>
      </c>
      <c r="K208" s="17">
        <v>7.8064777829236764E-21</v>
      </c>
      <c r="L208" s="17">
        <v>7.8067984827330799E-21</v>
      </c>
      <c r="M208" s="17">
        <v>7.8067984827330799E-21</v>
      </c>
      <c r="N208" s="17">
        <v>7.8067984827330799E-21</v>
      </c>
      <c r="O208" s="17">
        <v>7.8067984827330799E-21</v>
      </c>
      <c r="P208" s="17">
        <v>7.8067984827330799E-21</v>
      </c>
      <c r="Q208" s="17">
        <v>7.8067984827330799E-21</v>
      </c>
      <c r="R208" s="17">
        <v>1.9483949760631404E-7</v>
      </c>
      <c r="S208" s="17">
        <v>1.9484794153852725E-8</v>
      </c>
      <c r="T208" s="17">
        <v>1.948478536016684E-9</v>
      </c>
      <c r="U208" s="17">
        <v>1.9484785360166843E-10</v>
      </c>
      <c r="V208" s="17">
        <v>1.9484786173582453E-11</v>
      </c>
      <c r="W208" s="17">
        <v>1.9484794800188948E-12</v>
      </c>
      <c r="X208" s="23">
        <v>1.9484881078985285E-13</v>
      </c>
      <c r="Y208" s="3" t="str">
        <f t="shared" si="7"/>
        <v/>
      </c>
      <c r="Z208" s="25" t="s">
        <v>115</v>
      </c>
      <c r="AA208" s="17" t="s">
        <v>193</v>
      </c>
      <c r="AB208" s="17" t="s">
        <v>178</v>
      </c>
      <c r="AC208" s="17">
        <v>1.9483949760631404E-7</v>
      </c>
      <c r="AD208" s="17">
        <v>1.9484794153852725E-8</v>
      </c>
      <c r="AE208" s="17">
        <v>1.948478536016684E-9</v>
      </c>
      <c r="AF208" s="17">
        <v>1.9484785360166843E-10</v>
      </c>
      <c r="AG208" s="17">
        <v>1.9484786173582453E-11</v>
      </c>
      <c r="AH208" s="17">
        <v>1.9484794800188948E-12</v>
      </c>
      <c r="AI208" s="23">
        <v>1.9484881078985285E-13</v>
      </c>
      <c r="AK208" s="25" t="s">
        <v>115</v>
      </c>
      <c r="AL208" s="17" t="s">
        <v>193</v>
      </c>
      <c r="AM208" s="17" t="s">
        <v>179</v>
      </c>
      <c r="AN208" s="17">
        <v>1.8442974480228008E-7</v>
      </c>
      <c r="AO208" s="17">
        <v>1.8443773759779812E-8</v>
      </c>
      <c r="AP208" s="17">
        <v>1.8443765435917031E-9</v>
      </c>
      <c r="AQ208" s="17">
        <v>1.8443765435917031E-10</v>
      </c>
      <c r="AR208" s="17">
        <v>1.8443766205874022E-11</v>
      </c>
      <c r="AS208" s="17">
        <v>1.8443774371584019E-12</v>
      </c>
      <c r="AT208" s="23">
        <v>1.8443856040735225E-13</v>
      </c>
    </row>
    <row r="209" spans="2:46" x14ac:dyDescent="0.45">
      <c r="B209" s="25" t="s">
        <v>116</v>
      </c>
      <c r="C209" s="17">
        <v>4.8647799216304086E-16</v>
      </c>
      <c r="D209" s="17">
        <v>7.3063513678489808E-18</v>
      </c>
      <c r="E209" s="23">
        <f t="shared" si="6"/>
        <v>65.582890374496444</v>
      </c>
      <c r="G209" s="25" t="s">
        <v>116</v>
      </c>
      <c r="H209" s="17" t="s">
        <v>193</v>
      </c>
      <c r="I209" s="17" t="s">
        <v>200</v>
      </c>
      <c r="J209" s="144" t="s">
        <v>178</v>
      </c>
      <c r="K209" s="17">
        <v>1.0174678086703271E-16</v>
      </c>
      <c r="L209" s="17">
        <v>8.4103353065970873E-16</v>
      </c>
      <c r="M209" s="17">
        <v>2.3297633935887866E-15</v>
      </c>
      <c r="N209" s="17">
        <v>2.3584305373489807E-15</v>
      </c>
      <c r="O209" s="17">
        <v>2.3584305373489807E-15</v>
      </c>
      <c r="P209" s="17">
        <v>2.3584305373489807E-15</v>
      </c>
      <c r="Q209" s="17">
        <v>2.3584305373489807E-15</v>
      </c>
      <c r="R209" s="17">
        <v>2.5394668656531804E-3</v>
      </c>
      <c r="S209" s="17">
        <v>2.0991146700709198E-3</v>
      </c>
      <c r="T209" s="17">
        <v>5.8147958813660971E-4</v>
      </c>
      <c r="U209" s="17">
        <v>5.8863454601456531E-5</v>
      </c>
      <c r="V209" s="17">
        <v>5.8863457058781665E-6</v>
      </c>
      <c r="W209" s="17">
        <v>5.8863483119723596E-7</v>
      </c>
      <c r="X209" s="23">
        <v>5.8863743767604363E-8</v>
      </c>
      <c r="Y209" s="3" t="str">
        <f t="shared" si="7"/>
        <v/>
      </c>
      <c r="Z209" s="25" t="s">
        <v>116</v>
      </c>
      <c r="AA209" s="17" t="s">
        <v>193</v>
      </c>
      <c r="AB209" s="17" t="s">
        <v>178</v>
      </c>
      <c r="AC209" s="17">
        <v>2.5394668656531804E-3</v>
      </c>
      <c r="AD209" s="17">
        <v>2.0991146700709198E-3</v>
      </c>
      <c r="AE209" s="17">
        <v>5.8147958813660971E-4</v>
      </c>
      <c r="AF209" s="17">
        <v>5.8863454601456531E-5</v>
      </c>
      <c r="AG209" s="17">
        <v>5.8863457058781665E-6</v>
      </c>
      <c r="AH209" s="17">
        <v>5.8863483119723596E-7</v>
      </c>
      <c r="AI209" s="23">
        <v>5.8863743767604363E-8</v>
      </c>
      <c r="AK209" s="25" t="s">
        <v>116</v>
      </c>
      <c r="AL209" s="17" t="s">
        <v>193</v>
      </c>
      <c r="AM209" s="17" t="s">
        <v>179</v>
      </c>
      <c r="AN209" s="17">
        <v>2.5698334524274719E-3</v>
      </c>
      <c r="AO209" s="17">
        <v>2.1242155873697562E-3</v>
      </c>
      <c r="AP209" s="17">
        <v>5.8843283907658128E-4</v>
      </c>
      <c r="AQ209" s="17">
        <v>5.956733549321604E-5</v>
      </c>
      <c r="AR209" s="17">
        <v>5.9567337979925521E-6</v>
      </c>
      <c r="AS209" s="17">
        <v>5.9567364352500507E-7</v>
      </c>
      <c r="AT209" s="23">
        <v>5.9567628117171889E-8</v>
      </c>
    </row>
    <row r="210" spans="2:46" x14ac:dyDescent="0.45">
      <c r="B210" s="25" t="s">
        <v>117</v>
      </c>
      <c r="C210" s="17">
        <v>1.4101405629172804E-15</v>
      </c>
      <c r="D210" s="17">
        <v>2.0104999724192764E-17</v>
      </c>
      <c r="E210" s="23">
        <f t="shared" si="6"/>
        <v>69.13880041094599</v>
      </c>
      <c r="G210" s="25" t="s">
        <v>117</v>
      </c>
      <c r="H210" s="17" t="s">
        <v>193</v>
      </c>
      <c r="I210" s="17" t="s">
        <v>200</v>
      </c>
      <c r="J210" s="144" t="s">
        <v>178</v>
      </c>
      <c r="K210" s="17">
        <v>2.9801135361802001E-16</v>
      </c>
      <c r="L210" s="17">
        <v>2.6906441723731325E-15</v>
      </c>
      <c r="M210" s="17">
        <v>1.1717843494242885E-14</v>
      </c>
      <c r="N210" s="17">
        <v>1.2994898792126436E-14</v>
      </c>
      <c r="O210" s="17">
        <v>1.2994898793218231E-14</v>
      </c>
      <c r="P210" s="17">
        <v>1.2994898793218231E-14</v>
      </c>
      <c r="Q210" s="17">
        <v>1.2994898793218231E-14</v>
      </c>
      <c r="R210" s="17">
        <v>7.4379744661447538E-3</v>
      </c>
      <c r="S210" s="17">
        <v>6.7155118651916167E-3</v>
      </c>
      <c r="T210" s="17">
        <v>2.924626091916461E-3</v>
      </c>
      <c r="U210" s="17">
        <v>3.2433630034348125E-4</v>
      </c>
      <c r="V210" s="17">
        <v>3.2433631391053677E-5</v>
      </c>
      <c r="W210" s="17">
        <v>3.2433645750573603E-6</v>
      </c>
      <c r="X210" s="23">
        <v>3.2433789366964994E-7</v>
      </c>
      <c r="Y210" s="3" t="str">
        <f t="shared" si="7"/>
        <v/>
      </c>
      <c r="Z210" s="25" t="s">
        <v>117</v>
      </c>
      <c r="AA210" s="17" t="s">
        <v>193</v>
      </c>
      <c r="AB210" s="17" t="s">
        <v>178</v>
      </c>
      <c r="AC210" s="17">
        <v>7.4379744661447538E-3</v>
      </c>
      <c r="AD210" s="17">
        <v>6.7155118651916167E-3</v>
      </c>
      <c r="AE210" s="17">
        <v>2.924626091916461E-3</v>
      </c>
      <c r="AF210" s="17">
        <v>3.2433630034348125E-4</v>
      </c>
      <c r="AG210" s="17">
        <v>3.2433631391053677E-5</v>
      </c>
      <c r="AH210" s="17">
        <v>3.2433645750573603E-6</v>
      </c>
      <c r="AI210" s="23">
        <v>3.2433789366964994E-7</v>
      </c>
      <c r="AK210" s="25" t="s">
        <v>117</v>
      </c>
      <c r="AL210" s="17" t="s">
        <v>193</v>
      </c>
      <c r="AM210" s="17" t="s">
        <v>179</v>
      </c>
      <c r="AN210" s="17">
        <v>7.5013956117109251E-3</v>
      </c>
      <c r="AO210" s="17">
        <v>6.7727728113661763E-3</v>
      </c>
      <c r="AP210" s="17">
        <v>2.9495634102611685E-3</v>
      </c>
      <c r="AQ210" s="17">
        <v>3.2710180858905324E-4</v>
      </c>
      <c r="AR210" s="17">
        <v>3.2710182227179063E-5</v>
      </c>
      <c r="AS210" s="17">
        <v>3.2710196709137847E-6</v>
      </c>
      <c r="AT210" s="23">
        <v>3.2710341550098659E-7</v>
      </c>
    </row>
    <row r="211" spans="2:46" x14ac:dyDescent="0.45">
      <c r="B211" s="25" t="s">
        <v>118</v>
      </c>
      <c r="C211" s="17">
        <v>1.5167984541582046E-15</v>
      </c>
      <c r="D211" s="17">
        <v>2.3732004229443492E-17</v>
      </c>
      <c r="E211" s="23">
        <f t="shared" si="6"/>
        <v>62.913626489092067</v>
      </c>
      <c r="G211" s="25" t="s">
        <v>118</v>
      </c>
      <c r="H211" s="17" t="s">
        <v>193</v>
      </c>
      <c r="I211" s="17" t="s">
        <v>200</v>
      </c>
      <c r="J211" s="144" t="s">
        <v>178</v>
      </c>
      <c r="K211" s="17">
        <v>3.1237607956154117E-16</v>
      </c>
      <c r="L211" s="17">
        <v>2.2783833945999256E-15</v>
      </c>
      <c r="M211" s="17">
        <v>4.3042572255854483E-15</v>
      </c>
      <c r="N211" s="17">
        <v>4.306568725775617E-15</v>
      </c>
      <c r="O211" s="17">
        <v>4.306568725775617E-15</v>
      </c>
      <c r="P211" s="17">
        <v>4.306568725775617E-15</v>
      </c>
      <c r="Q211" s="17">
        <v>4.306568725775617E-15</v>
      </c>
      <c r="R211" s="17">
        <v>7.7964992789880489E-3</v>
      </c>
      <c r="S211" s="17">
        <v>5.6865604441468723E-3</v>
      </c>
      <c r="T211" s="17">
        <v>1.074288370078672E-3</v>
      </c>
      <c r="U211" s="17">
        <v>1.0748652914013504E-4</v>
      </c>
      <c r="V211" s="17">
        <v>1.0748653362728841E-5</v>
      </c>
      <c r="W211" s="17">
        <v>1.0748658121539232E-6</v>
      </c>
      <c r="X211" s="23">
        <v>1.074870571666633E-7</v>
      </c>
      <c r="Y211" s="3" t="str">
        <f t="shared" si="7"/>
        <v/>
      </c>
      <c r="Z211" s="25" t="s">
        <v>118</v>
      </c>
      <c r="AA211" s="17" t="s">
        <v>193</v>
      </c>
      <c r="AB211" s="17" t="s">
        <v>178</v>
      </c>
      <c r="AC211" s="17">
        <v>7.7964992789880489E-3</v>
      </c>
      <c r="AD211" s="17">
        <v>5.6865604441468723E-3</v>
      </c>
      <c r="AE211" s="17">
        <v>1.074288370078672E-3</v>
      </c>
      <c r="AF211" s="17">
        <v>1.0748652914013504E-4</v>
      </c>
      <c r="AG211" s="17">
        <v>1.0748653362728841E-5</v>
      </c>
      <c r="AH211" s="17">
        <v>1.0748658121539232E-6</v>
      </c>
      <c r="AI211" s="23">
        <v>1.074870571666633E-7</v>
      </c>
      <c r="AK211" s="25" t="s">
        <v>118</v>
      </c>
      <c r="AL211" s="17" t="s">
        <v>193</v>
      </c>
      <c r="AM211" s="17" t="s">
        <v>179</v>
      </c>
      <c r="AN211" s="17">
        <v>7.9117655951237414E-3</v>
      </c>
      <c r="AO211" s="17">
        <v>5.7706326476352088E-3</v>
      </c>
      <c r="AP211" s="17">
        <v>1.0901710449119928E-3</v>
      </c>
      <c r="AQ211" s="17">
        <v>1.0907564956519374E-4</v>
      </c>
      <c r="AR211" s="17">
        <v>1.0907565411868686E-5</v>
      </c>
      <c r="AS211" s="17">
        <v>1.0907570241035078E-6</v>
      </c>
      <c r="AT211" s="23">
        <v>1.0907618539826061E-7</v>
      </c>
    </row>
    <row r="212" spans="2:46" x14ac:dyDescent="0.45">
      <c r="B212" s="25" t="s">
        <v>119</v>
      </c>
      <c r="C212" s="17">
        <v>2.390506436611783E-16</v>
      </c>
      <c r="D212" s="17">
        <v>3.6430218360061254E-19</v>
      </c>
      <c r="E212" s="23">
        <f t="shared" si="6"/>
        <v>655.18778701379256</v>
      </c>
      <c r="G212" s="25" t="s">
        <v>119</v>
      </c>
      <c r="H212" s="17" t="s">
        <v>193</v>
      </c>
      <c r="I212" s="17" t="s">
        <v>200</v>
      </c>
      <c r="J212" s="144" t="s">
        <v>178</v>
      </c>
      <c r="K212" s="17">
        <v>2.1944650848913287E-17</v>
      </c>
      <c r="L212" s="17">
        <v>2.5300961646006321E-17</v>
      </c>
      <c r="M212" s="17">
        <v>2.530096168870245E-17</v>
      </c>
      <c r="N212" s="17">
        <v>2.530096168870245E-17</v>
      </c>
      <c r="O212" s="17">
        <v>2.530096168870245E-17</v>
      </c>
      <c r="P212" s="17">
        <v>2.530096168870245E-17</v>
      </c>
      <c r="Q212" s="17">
        <v>2.530096168870245E-17</v>
      </c>
      <c r="R212" s="17">
        <v>5.4770984628959153E-4</v>
      </c>
      <c r="S212" s="17">
        <v>6.3148040859172693E-5</v>
      </c>
      <c r="T212" s="17">
        <v>6.3148012466383416E-6</v>
      </c>
      <c r="U212" s="17">
        <v>6.3148012466383413E-7</v>
      </c>
      <c r="V212" s="17">
        <v>6.3148015102572532E-8</v>
      </c>
      <c r="W212" s="17">
        <v>6.3148043060440394E-9</v>
      </c>
      <c r="X212" s="23">
        <v>6.3148322680380057E-10</v>
      </c>
      <c r="Y212" s="3" t="str">
        <f t="shared" si="7"/>
        <v/>
      </c>
      <c r="Z212" s="25" t="s">
        <v>119</v>
      </c>
      <c r="AA212" s="17" t="s">
        <v>193</v>
      </c>
      <c r="AB212" s="17" t="s">
        <v>178</v>
      </c>
      <c r="AC212" s="17">
        <v>5.4770984628959153E-4</v>
      </c>
      <c r="AD212" s="17">
        <v>6.3148040859172693E-5</v>
      </c>
      <c r="AE212" s="17">
        <v>6.3148012466383416E-6</v>
      </c>
      <c r="AF212" s="17">
        <v>6.3148012466383413E-7</v>
      </c>
      <c r="AG212" s="17">
        <v>6.3148015102572532E-8</v>
      </c>
      <c r="AH212" s="17">
        <v>6.3148043060440394E-9</v>
      </c>
      <c r="AI212" s="23">
        <v>6.3148322680380057E-10</v>
      </c>
      <c r="AK212" s="25" t="s">
        <v>119</v>
      </c>
      <c r="AL212" s="17" t="s">
        <v>193</v>
      </c>
      <c r="AM212" s="17" t="s">
        <v>179</v>
      </c>
      <c r="AN212" s="17">
        <v>5.2095225872672958E-4</v>
      </c>
      <c r="AO212" s="17">
        <v>6.0063032904396754E-5</v>
      </c>
      <c r="AP212" s="17">
        <v>6.0063005898696927E-6</v>
      </c>
      <c r="AQ212" s="17">
        <v>6.0063005898696935E-7</v>
      </c>
      <c r="AR212" s="17">
        <v>6.0063008406098766E-8</v>
      </c>
      <c r="AS212" s="17">
        <v>6.0063034998124642E-9</v>
      </c>
      <c r="AT212" s="23">
        <v>6.006330095762882E-10</v>
      </c>
    </row>
    <row r="213" spans="2:46" x14ac:dyDescent="0.45">
      <c r="B213" s="25" t="s">
        <v>120</v>
      </c>
      <c r="C213" s="17">
        <v>7.66862838445696E-16</v>
      </c>
      <c r="D213" s="17">
        <v>7.6557096214669294E-18</v>
      </c>
      <c r="E213" s="23">
        <f t="shared" si="6"/>
        <v>99.168746773699539</v>
      </c>
      <c r="G213" s="25" t="s">
        <v>120</v>
      </c>
      <c r="H213" s="17" t="s">
        <v>193</v>
      </c>
      <c r="I213" s="17" t="s">
        <v>200</v>
      </c>
      <c r="J213" s="144" t="s">
        <v>178</v>
      </c>
      <c r="K213" s="17">
        <v>1.1339503149728375E-16</v>
      </c>
      <c r="L213" s="17">
        <v>2.0771913721453982E-16</v>
      </c>
      <c r="M213" s="17">
        <v>2.0779695085040818E-16</v>
      </c>
      <c r="N213" s="17">
        <v>2.0779695085040818E-16</v>
      </c>
      <c r="O213" s="17">
        <v>2.0779695085040818E-16</v>
      </c>
      <c r="P213" s="17">
        <v>2.0779695085040818E-16</v>
      </c>
      <c r="Q213" s="17">
        <v>2.0779695085040818E-16</v>
      </c>
      <c r="R213" s="17">
        <v>2.8301919998174074E-3</v>
      </c>
      <c r="S213" s="17">
        <v>5.1844102795698863E-4</v>
      </c>
      <c r="T213" s="17">
        <v>5.1863500700992489E-5</v>
      </c>
      <c r="U213" s="17">
        <v>5.1863500700992498E-6</v>
      </c>
      <c r="V213" s="17">
        <v>5.1863502866096194E-7</v>
      </c>
      <c r="W213" s="17">
        <v>5.1863525827909932E-8</v>
      </c>
      <c r="X213" s="23">
        <v>5.1863755479934913E-9</v>
      </c>
      <c r="Y213" s="3" t="str">
        <f t="shared" si="7"/>
        <v/>
      </c>
      <c r="Z213" s="25" t="s">
        <v>120</v>
      </c>
      <c r="AA213" s="17" t="s">
        <v>193</v>
      </c>
      <c r="AB213" s="17" t="s">
        <v>178</v>
      </c>
      <c r="AC213" s="17">
        <v>2.8301919998174074E-3</v>
      </c>
      <c r="AD213" s="17">
        <v>5.1844102795698863E-4</v>
      </c>
      <c r="AE213" s="17">
        <v>5.1863500700992489E-5</v>
      </c>
      <c r="AF213" s="17">
        <v>5.1863500700992498E-6</v>
      </c>
      <c r="AG213" s="17">
        <v>5.1863502866096194E-7</v>
      </c>
      <c r="AH213" s="17">
        <v>5.1863525827909932E-8</v>
      </c>
      <c r="AI213" s="23">
        <v>5.1863755479934913E-9</v>
      </c>
      <c r="AK213" s="25" t="s">
        <v>120</v>
      </c>
      <c r="AL213" s="17" t="s">
        <v>193</v>
      </c>
      <c r="AM213" s="17" t="s">
        <v>179</v>
      </c>
      <c r="AN213" s="17">
        <v>2.7998117633517808E-3</v>
      </c>
      <c r="AO213" s="17">
        <v>5.1287590692497662E-4</v>
      </c>
      <c r="AP213" s="17">
        <v>5.1306780374126674E-5</v>
      </c>
      <c r="AQ213" s="17">
        <v>5.1306780374126682E-6</v>
      </c>
      <c r="AR213" s="17">
        <v>5.1306782515989438E-7</v>
      </c>
      <c r="AS213" s="17">
        <v>5.1306805231323293E-8</v>
      </c>
      <c r="AT213" s="23">
        <v>5.1307032418185901E-9</v>
      </c>
    </row>
    <row r="214" spans="2:46" x14ac:dyDescent="0.45">
      <c r="B214" s="25" t="s">
        <v>121</v>
      </c>
      <c r="C214" s="17">
        <v>2.0520826044838538E-14</v>
      </c>
      <c r="D214" s="17">
        <v>1.6291273503360743E-18</v>
      </c>
      <c r="E214" s="23">
        <f t="shared" si="6"/>
        <v>12595.207436211342</v>
      </c>
      <c r="G214" s="25" t="s">
        <v>121</v>
      </c>
      <c r="H214" s="17" t="s">
        <v>193</v>
      </c>
      <c r="I214" s="17" t="s">
        <v>200</v>
      </c>
      <c r="J214" s="144" t="s">
        <v>178</v>
      </c>
      <c r="K214" s="17">
        <v>2.8548876907095431E-14</v>
      </c>
      <c r="L214" s="17">
        <v>2.8087845876422312E-13</v>
      </c>
      <c r="M214" s="17">
        <v>2.3984706720815706E-12</v>
      </c>
      <c r="N214" s="17">
        <v>7.6700667722520527E-12</v>
      </c>
      <c r="O214" s="17">
        <v>7.8789874566068013E-12</v>
      </c>
      <c r="P214" s="17">
        <v>7.8789874566068029E-12</v>
      </c>
      <c r="Q214" s="17">
        <v>7.8789874566068029E-12</v>
      </c>
      <c r="R214" s="17">
        <v>0.71254270984676138</v>
      </c>
      <c r="S214" s="17">
        <v>0.70103755891445863</v>
      </c>
      <c r="T214" s="17">
        <v>0.59862805914010897</v>
      </c>
      <c r="U214" s="17">
        <v>0.1914352023893387</v>
      </c>
      <c r="V214" s="17">
        <v>1.9664960764117976E-2</v>
      </c>
      <c r="W214" s="17">
        <v>1.9664969470494162E-3</v>
      </c>
      <c r="X214" s="23">
        <v>1.9665056547105096E-4</v>
      </c>
      <c r="Y214" s="3" t="str">
        <f t="shared" si="7"/>
        <v/>
      </c>
      <c r="Z214" s="25" t="s">
        <v>121</v>
      </c>
      <c r="AA214" s="17" t="s">
        <v>193</v>
      </c>
      <c r="AB214" s="17" t="s">
        <v>178</v>
      </c>
      <c r="AC214" s="17">
        <v>0.71254270984676138</v>
      </c>
      <c r="AD214" s="17">
        <v>0.70103755891445863</v>
      </c>
      <c r="AE214" s="17">
        <v>0.59862805914010897</v>
      </c>
      <c r="AF214" s="17">
        <v>0.1914352023893387</v>
      </c>
      <c r="AG214" s="17">
        <v>1.9664960764117976E-2</v>
      </c>
      <c r="AH214" s="17">
        <v>1.9664969470494162E-3</v>
      </c>
      <c r="AI214" s="23">
        <v>1.9665056547105096E-4</v>
      </c>
      <c r="AK214" s="25" t="s">
        <v>121</v>
      </c>
      <c r="AL214" s="17" t="s">
        <v>193</v>
      </c>
      <c r="AM214" s="17" t="s">
        <v>179</v>
      </c>
      <c r="AN214" s="17">
        <v>0.67309410217247778</v>
      </c>
      <c r="AO214" s="17">
        <v>0.6622259126167912</v>
      </c>
      <c r="AP214" s="17">
        <v>0.56548612515987828</v>
      </c>
      <c r="AQ214" s="17">
        <v>0.18083674690064497</v>
      </c>
      <c r="AR214" s="17">
        <v>1.8576246626153245E-2</v>
      </c>
      <c r="AS214" s="17">
        <v>1.8576254850517031E-3</v>
      </c>
      <c r="AT214" s="23">
        <v>1.8576337106292646E-4</v>
      </c>
    </row>
    <row r="215" spans="2:46" x14ac:dyDescent="0.45">
      <c r="B215" s="25" t="s">
        <v>122</v>
      </c>
      <c r="C215" s="17">
        <v>6.0917565547435841E-14</v>
      </c>
      <c r="D215" s="17">
        <v>4.7847922694030089E-18</v>
      </c>
      <c r="E215" s="23">
        <f t="shared" si="6"/>
        <v>12730.496398909798</v>
      </c>
      <c r="G215" s="25" t="s">
        <v>122</v>
      </c>
      <c r="H215" s="17" t="s">
        <v>193</v>
      </c>
      <c r="I215" s="17" t="s">
        <v>200</v>
      </c>
      <c r="J215" s="144" t="s">
        <v>178</v>
      </c>
      <c r="K215" s="17">
        <v>8.4903328091526485E-14</v>
      </c>
      <c r="L215" s="17">
        <v>8.4903293033173344E-13</v>
      </c>
      <c r="M215" s="17">
        <v>8.4902941912176261E-12</v>
      </c>
      <c r="N215" s="17">
        <v>8.4899430852983057E-11</v>
      </c>
      <c r="O215" s="17">
        <v>8.4864330908748727E-10</v>
      </c>
      <c r="P215" s="17">
        <v>8.451439359084115E-9</v>
      </c>
      <c r="Q215" s="17">
        <v>8.1118837965863826E-8</v>
      </c>
      <c r="R215" s="17">
        <v>2.1190762659496838</v>
      </c>
      <c r="S215" s="17">
        <v>2.1190801727425388</v>
      </c>
      <c r="T215" s="17">
        <v>2.1190704528424167</v>
      </c>
      <c r="U215" s="17">
        <v>2.1189828212288715</v>
      </c>
      <c r="V215" s="17">
        <v>2.1181068592694321</v>
      </c>
      <c r="W215" s="17">
        <v>2.109373798263376</v>
      </c>
      <c r="X215" s="23">
        <v>2.0246339322402807</v>
      </c>
      <c r="Y215" s="3" t="str">
        <f t="shared" si="7"/>
        <v/>
      </c>
      <c r="Z215" s="25" t="s">
        <v>122</v>
      </c>
      <c r="AA215" s="17" t="s">
        <v>193</v>
      </c>
      <c r="AB215" s="17" t="s">
        <v>178</v>
      </c>
      <c r="AC215" s="17">
        <v>2.1190762659496838</v>
      </c>
      <c r="AD215" s="17">
        <v>2.1190801727425388</v>
      </c>
      <c r="AE215" s="17">
        <v>2.1190704528424167</v>
      </c>
      <c r="AF215" s="17">
        <v>2.1189828212288715</v>
      </c>
      <c r="AG215" s="17">
        <v>2.1181068592694321</v>
      </c>
      <c r="AH215" s="17">
        <v>2.109373798263376</v>
      </c>
      <c r="AI215" s="23">
        <v>2.0246339322402807</v>
      </c>
      <c r="AK215" s="25" t="s">
        <v>122</v>
      </c>
      <c r="AL215" s="17" t="s">
        <v>193</v>
      </c>
      <c r="AM215" s="17" t="s">
        <v>179</v>
      </c>
      <c r="AN215" s="17">
        <v>2.0017494767748136</v>
      </c>
      <c r="AO215" s="17">
        <v>2.0017531672604649</v>
      </c>
      <c r="AP215" s="17">
        <v>2.0017439855215646</v>
      </c>
      <c r="AQ215" s="17">
        <v>2.0016612058031646</v>
      </c>
      <c r="AR215" s="17">
        <v>2.0008337431855336</v>
      </c>
      <c r="AS215" s="17">
        <v>1.9925842051295348</v>
      </c>
      <c r="AT215" s="23">
        <v>1.9125361270120262</v>
      </c>
    </row>
    <row r="216" spans="2:46" x14ac:dyDescent="0.45">
      <c r="B216" s="25" t="s">
        <v>123</v>
      </c>
      <c r="C216" s="17">
        <v>6.6719267380061072E-14</v>
      </c>
      <c r="D216" s="17">
        <v>5.2404876929676517E-18</v>
      </c>
      <c r="E216" s="23">
        <f t="shared" si="6"/>
        <v>12730.499678854969</v>
      </c>
      <c r="G216" s="25" t="s">
        <v>123</v>
      </c>
      <c r="H216" s="17" t="s">
        <v>193</v>
      </c>
      <c r="I216" s="17" t="s">
        <v>200</v>
      </c>
      <c r="J216" s="144" t="s">
        <v>178</v>
      </c>
      <c r="K216" s="17">
        <v>9.2998843482660955E-14</v>
      </c>
      <c r="L216" s="17">
        <v>9.2988372998143654E-13</v>
      </c>
      <c r="M216" s="17">
        <v>9.298942004659537E-12</v>
      </c>
      <c r="N216" s="17">
        <v>9.2989399105626339E-11</v>
      </c>
      <c r="O216" s="17">
        <v>9.2989403293820162E-10</v>
      </c>
      <c r="P216" s="17">
        <v>9.2989401618542619E-9</v>
      </c>
      <c r="Q216" s="17">
        <v>9.2989381054511036E-8</v>
      </c>
      <c r="R216" s="17">
        <v>2.3211297650479779</v>
      </c>
      <c r="S216" s="17">
        <v>2.320873672579022</v>
      </c>
      <c r="T216" s="17">
        <v>2.3208987581551948</v>
      </c>
      <c r="U216" s="17">
        <v>2.3208982354949934</v>
      </c>
      <c r="V216" s="17">
        <v>2.3208984369157042</v>
      </c>
      <c r="W216" s="17">
        <v>2.3208994226469906</v>
      </c>
      <c r="X216" s="23">
        <v>2.32090918634968</v>
      </c>
      <c r="Y216" s="3" t="str">
        <f t="shared" si="7"/>
        <v/>
      </c>
      <c r="Z216" s="25" t="s">
        <v>123</v>
      </c>
      <c r="AA216" s="17" t="s">
        <v>193</v>
      </c>
      <c r="AB216" s="17" t="s">
        <v>178</v>
      </c>
      <c r="AC216" s="17">
        <v>2.3211297650479779</v>
      </c>
      <c r="AD216" s="17">
        <v>2.320873672579022</v>
      </c>
      <c r="AE216" s="17">
        <v>2.3208987581551948</v>
      </c>
      <c r="AF216" s="17">
        <v>2.3208982354949934</v>
      </c>
      <c r="AG216" s="17">
        <v>2.3208984369157042</v>
      </c>
      <c r="AH216" s="17">
        <v>2.3208994226469906</v>
      </c>
      <c r="AI216" s="23">
        <v>2.32090918634968</v>
      </c>
      <c r="AK216" s="25" t="s">
        <v>123</v>
      </c>
      <c r="AL216" s="17" t="s">
        <v>193</v>
      </c>
      <c r="AM216" s="17" t="s">
        <v>179</v>
      </c>
      <c r="AN216" s="17">
        <v>2.1926158897261008</v>
      </c>
      <c r="AO216" s="17">
        <v>2.1923739763160324</v>
      </c>
      <c r="AP216" s="17">
        <v>2.192397672980368</v>
      </c>
      <c r="AQ216" s="17">
        <v>2.1923971792582679</v>
      </c>
      <c r="AR216" s="17">
        <v>2.1923973695269279</v>
      </c>
      <c r="AS216" s="17">
        <v>2.1923983006812797</v>
      </c>
      <c r="AT216" s="23">
        <v>2.1924075237975318</v>
      </c>
    </row>
    <row r="217" spans="2:46" x14ac:dyDescent="0.45">
      <c r="B217" s="25" t="s">
        <v>124</v>
      </c>
      <c r="C217" s="17">
        <v>2.1103369843012095E-17</v>
      </c>
      <c r="D217" s="17">
        <v>3.9723640481606706E-20</v>
      </c>
      <c r="E217" s="23">
        <f t="shared" si="6"/>
        <v>530.25467825094279</v>
      </c>
      <c r="G217" s="25" t="s">
        <v>124</v>
      </c>
      <c r="H217" s="17" t="s">
        <v>193</v>
      </c>
      <c r="I217" s="17" t="s">
        <v>200</v>
      </c>
      <c r="J217" s="144" t="s">
        <v>178</v>
      </c>
      <c r="K217" s="17">
        <v>5.7678288113348236E-17</v>
      </c>
      <c r="L217" s="17">
        <v>1.0201446031432513E-16</v>
      </c>
      <c r="M217" s="17">
        <v>1.0203906928532218E-16</v>
      </c>
      <c r="N217" s="17">
        <v>1.0203906928532218E-16</v>
      </c>
      <c r="O217" s="17">
        <v>1.0203906928532218E-16</v>
      </c>
      <c r="P217" s="17">
        <v>1.0203906928532218E-16</v>
      </c>
      <c r="Q217" s="17">
        <v>1.0203906928532218E-16</v>
      </c>
      <c r="R217" s="17">
        <v>1.4395747981733389E-3</v>
      </c>
      <c r="S217" s="17">
        <v>2.5461535408367793E-4</v>
      </c>
      <c r="T217" s="17">
        <v>2.5467666006406815E-5</v>
      </c>
      <c r="U217" s="17">
        <v>2.5467666006406816E-6</v>
      </c>
      <c r="V217" s="17">
        <v>2.5467667069584915E-7</v>
      </c>
      <c r="W217" s="17">
        <v>2.546767834502516E-8</v>
      </c>
      <c r="X217" s="23">
        <v>2.5467791116068204E-9</v>
      </c>
      <c r="Y217" s="3" t="str">
        <f t="shared" si="7"/>
        <v/>
      </c>
      <c r="Z217" s="25" t="s">
        <v>124</v>
      </c>
      <c r="AA217" s="17" t="s">
        <v>193</v>
      </c>
      <c r="AB217" s="17" t="s">
        <v>178</v>
      </c>
      <c r="AC217" s="17">
        <v>1.4395747981733389E-3</v>
      </c>
      <c r="AD217" s="17">
        <v>2.5461535408367793E-4</v>
      </c>
      <c r="AE217" s="17">
        <v>2.5467666006406815E-5</v>
      </c>
      <c r="AF217" s="17">
        <v>2.5467666006406816E-6</v>
      </c>
      <c r="AG217" s="17">
        <v>2.5467667069584915E-7</v>
      </c>
      <c r="AH217" s="17">
        <v>2.546767834502516E-8</v>
      </c>
      <c r="AI217" s="23">
        <v>2.5467791116068204E-9</v>
      </c>
      <c r="AK217" s="25" t="s">
        <v>124</v>
      </c>
      <c r="AL217" s="17" t="s">
        <v>193</v>
      </c>
      <c r="AM217" s="17" t="s">
        <v>179</v>
      </c>
      <c r="AN217" s="17">
        <v>1.3715712685589013E-3</v>
      </c>
      <c r="AO217" s="17">
        <v>2.4258767563745169E-4</v>
      </c>
      <c r="AP217" s="17">
        <v>2.4264608560781293E-5</v>
      </c>
      <c r="AQ217" s="17">
        <v>2.4264608560781298E-6</v>
      </c>
      <c r="AR217" s="17">
        <v>2.4264609573736329E-7</v>
      </c>
      <c r="AS217" s="17">
        <v>2.4264620316540306E-8</v>
      </c>
      <c r="AT217" s="23">
        <v>2.4264727760434688E-9</v>
      </c>
    </row>
    <row r="218" spans="2:46" x14ac:dyDescent="0.45">
      <c r="B218" s="25" t="s">
        <v>125</v>
      </c>
      <c r="C218" s="17">
        <v>2.3345539594193423E-16</v>
      </c>
      <c r="D218" s="17">
        <v>6.2451243118241526E-19</v>
      </c>
      <c r="E218" s="23">
        <f t="shared" si="6"/>
        <v>372.8202544662297</v>
      </c>
      <c r="G218" s="25" t="s">
        <v>125</v>
      </c>
      <c r="H218" s="17" t="s">
        <v>193</v>
      </c>
      <c r="I218" s="17" t="s">
        <v>200</v>
      </c>
      <c r="J218" s="144" t="s">
        <v>178</v>
      </c>
      <c r="K218" s="17">
        <v>8.4935494435568758E-16</v>
      </c>
      <c r="L218" s="17">
        <v>3.9692856854091422E-15</v>
      </c>
      <c r="M218" s="17">
        <v>4.5424823700986849E-15</v>
      </c>
      <c r="N218" s="17">
        <v>4.5424823747480907E-15</v>
      </c>
      <c r="O218" s="17">
        <v>4.5424823747480907E-15</v>
      </c>
      <c r="P218" s="17">
        <v>4.5424823747480907E-15</v>
      </c>
      <c r="Q218" s="17">
        <v>4.5424823747480907E-15</v>
      </c>
      <c r="R218" s="17">
        <v>2.1198790959182437E-2</v>
      </c>
      <c r="S218" s="17">
        <v>9.9068414138128447E-3</v>
      </c>
      <c r="T218" s="17">
        <v>1.1337463645241762E-3</v>
      </c>
      <c r="U218" s="17">
        <v>1.1337463656846092E-4</v>
      </c>
      <c r="V218" s="17">
        <v>1.1337464130142038E-5</v>
      </c>
      <c r="W218" s="17">
        <v>1.1337469149639857E-6</v>
      </c>
      <c r="X218" s="23">
        <v>1.1337519352025963E-7</v>
      </c>
      <c r="Y218" s="3" t="str">
        <f t="shared" si="7"/>
        <v/>
      </c>
      <c r="Z218" s="25" t="s">
        <v>125</v>
      </c>
      <c r="AA218" s="17" t="s">
        <v>193</v>
      </c>
      <c r="AB218" s="17" t="s">
        <v>178</v>
      </c>
      <c r="AC218" s="17">
        <v>2.1198790959182437E-2</v>
      </c>
      <c r="AD218" s="17">
        <v>9.9068414138128447E-3</v>
      </c>
      <c r="AE218" s="17">
        <v>1.1337463645241762E-3</v>
      </c>
      <c r="AF218" s="17">
        <v>1.1337463656846092E-4</v>
      </c>
      <c r="AG218" s="17">
        <v>1.1337464130142038E-5</v>
      </c>
      <c r="AH218" s="17">
        <v>1.1337469149639857E-6</v>
      </c>
      <c r="AI218" s="23">
        <v>1.1337519352025963E-7</v>
      </c>
      <c r="AK218" s="25" t="s">
        <v>125</v>
      </c>
      <c r="AL218" s="17" t="s">
        <v>193</v>
      </c>
      <c r="AM218" s="17" t="s">
        <v>179</v>
      </c>
      <c r="AN218" s="17">
        <v>2.027311793377452E-2</v>
      </c>
      <c r="AO218" s="17">
        <v>9.4742461831971905E-3</v>
      </c>
      <c r="AP218" s="17">
        <v>1.0842398417552572E-3</v>
      </c>
      <c r="AQ218" s="17">
        <v>1.0842398428650185E-4</v>
      </c>
      <c r="AR218" s="17">
        <v>1.0842398881279043E-5</v>
      </c>
      <c r="AS218" s="17">
        <v>1.08424036815939E-6</v>
      </c>
      <c r="AT218" s="23">
        <v>1.0842451691826938E-7</v>
      </c>
    </row>
    <row r="219" spans="2:46" x14ac:dyDescent="0.45">
      <c r="B219" s="25" t="s">
        <v>126</v>
      </c>
      <c r="C219" s="17">
        <v>4.1969686907280637E-14</v>
      </c>
      <c r="D219" s="17">
        <v>3.0136537030885511E-18</v>
      </c>
      <c r="E219" s="23">
        <f t="shared" si="6"/>
        <v>13925.512812095129</v>
      </c>
      <c r="G219" s="25" t="s">
        <v>126</v>
      </c>
      <c r="H219" s="17" t="s">
        <v>193</v>
      </c>
      <c r="I219" s="17" t="s">
        <v>200</v>
      </c>
      <c r="J219" s="144" t="s">
        <v>178</v>
      </c>
      <c r="K219" s="17">
        <v>8.9693420555865523E-15</v>
      </c>
      <c r="L219" s="17">
        <v>8.9652667931292879E-14</v>
      </c>
      <c r="M219" s="17">
        <v>8.9246496673315449E-13</v>
      </c>
      <c r="N219" s="17">
        <v>8.5316930962852952E-12</v>
      </c>
      <c r="O219" s="17">
        <v>5.6463618095638745E-11</v>
      </c>
      <c r="P219" s="17">
        <v>8.8806203364280338E-11</v>
      </c>
      <c r="Q219" s="17">
        <v>8.8809851633485066E-11</v>
      </c>
      <c r="R219" s="17">
        <v>0.22386307225422791</v>
      </c>
      <c r="S219" s="17">
        <v>0.22376186395084147</v>
      </c>
      <c r="T219" s="17">
        <v>0.22274801068230052</v>
      </c>
      <c r="U219" s="17">
        <v>0.21294030979231574</v>
      </c>
      <c r="V219" s="17">
        <v>0.14092608226197989</v>
      </c>
      <c r="W219" s="17">
        <v>2.2164920144461916E-2</v>
      </c>
      <c r="X219" s="23">
        <v>2.2165928857369086E-3</v>
      </c>
      <c r="Y219" s="3" t="str">
        <f t="shared" si="7"/>
        <v/>
      </c>
      <c r="Z219" s="25" t="s">
        <v>126</v>
      </c>
      <c r="AA219" s="17" t="s">
        <v>193</v>
      </c>
      <c r="AB219" s="17" t="s">
        <v>178</v>
      </c>
      <c r="AC219" s="17">
        <v>0.22386307225422791</v>
      </c>
      <c r="AD219" s="17">
        <v>0.22376186395084147</v>
      </c>
      <c r="AE219" s="17">
        <v>0.22274801068230052</v>
      </c>
      <c r="AF219" s="17">
        <v>0.21294030979231574</v>
      </c>
      <c r="AG219" s="17">
        <v>0.14092608226197989</v>
      </c>
      <c r="AH219" s="17">
        <v>2.2164920144461916E-2</v>
      </c>
      <c r="AI219" s="23">
        <v>2.2165928857369086E-3</v>
      </c>
      <c r="AK219" s="25" t="s">
        <v>126</v>
      </c>
      <c r="AL219" s="17" t="s">
        <v>193</v>
      </c>
      <c r="AM219" s="17" t="s">
        <v>179</v>
      </c>
      <c r="AN219" s="17">
        <v>0.21146165770778316</v>
      </c>
      <c r="AO219" s="17">
        <v>0.21136605607330011</v>
      </c>
      <c r="AP219" s="17">
        <v>0.21040836756005285</v>
      </c>
      <c r="AQ219" s="17">
        <v>0.20114398702772898</v>
      </c>
      <c r="AR219" s="17">
        <v>0.13311915479985495</v>
      </c>
      <c r="AS219" s="17">
        <v>2.0937042941078607E-2</v>
      </c>
      <c r="AT219" s="23">
        <v>2.0937995773992728E-3</v>
      </c>
    </row>
    <row r="220" spans="2:46" x14ac:dyDescent="0.45">
      <c r="B220" s="25" t="s">
        <v>127</v>
      </c>
      <c r="C220" s="17">
        <v>6.2336866408937829E-15</v>
      </c>
      <c r="D220" s="17">
        <v>4.4756869992541601E-19</v>
      </c>
      <c r="E220" s="23">
        <f t="shared" si="6"/>
        <v>13926.887812379597</v>
      </c>
      <c r="G220" s="25" t="s">
        <v>127</v>
      </c>
      <c r="H220" s="17" t="s">
        <v>193</v>
      </c>
      <c r="I220" s="17" t="s">
        <v>200</v>
      </c>
      <c r="J220" s="144" t="s">
        <v>178</v>
      </c>
      <c r="K220" s="17">
        <v>1.332268468026127E-15</v>
      </c>
      <c r="L220" s="17">
        <v>1.3322683012322905E-14</v>
      </c>
      <c r="M220" s="17">
        <v>1.3322666104253396E-13</v>
      </c>
      <c r="N220" s="17">
        <v>1.332249704112934E-12</v>
      </c>
      <c r="O220" s="17">
        <v>1.3320806567204723E-11</v>
      </c>
      <c r="P220" s="17">
        <v>1.3303917548960547E-10</v>
      </c>
      <c r="Q220" s="17">
        <v>1.3136588441999647E-9</v>
      </c>
      <c r="R220" s="17">
        <v>3.3251682282983079E-2</v>
      </c>
      <c r="S220" s="17">
        <v>3.3251753154163989E-2</v>
      </c>
      <c r="T220" s="17">
        <v>3.3251695946898328E-2</v>
      </c>
      <c r="U220" s="17">
        <v>3.3251273986642557E-2</v>
      </c>
      <c r="V220" s="17">
        <v>3.3247056164663551E-2</v>
      </c>
      <c r="W220" s="17">
        <v>3.3204918002363658E-2</v>
      </c>
      <c r="X220" s="23">
        <v>3.2787430614748626E-2</v>
      </c>
      <c r="Y220" s="3" t="str">
        <f t="shared" si="7"/>
        <v/>
      </c>
      <c r="Z220" s="25" t="s">
        <v>127</v>
      </c>
      <c r="AA220" s="17" t="s">
        <v>193</v>
      </c>
      <c r="AB220" s="17" t="s">
        <v>178</v>
      </c>
      <c r="AC220" s="17">
        <v>3.3251682282983079E-2</v>
      </c>
      <c r="AD220" s="17">
        <v>3.3251753154163989E-2</v>
      </c>
      <c r="AE220" s="17">
        <v>3.3251695946898328E-2</v>
      </c>
      <c r="AF220" s="17">
        <v>3.3251273986642557E-2</v>
      </c>
      <c r="AG220" s="17">
        <v>3.3247056164663551E-2</v>
      </c>
      <c r="AH220" s="17">
        <v>3.3204918002363658E-2</v>
      </c>
      <c r="AI220" s="23">
        <v>3.2787430614748626E-2</v>
      </c>
      <c r="AK220" s="25" t="s">
        <v>127</v>
      </c>
      <c r="AL220" s="17" t="s">
        <v>193</v>
      </c>
      <c r="AM220" s="17" t="s">
        <v>179</v>
      </c>
      <c r="AN220" s="17">
        <v>3.140962709276568E-2</v>
      </c>
      <c r="AO220" s="17">
        <v>3.1409694037870743E-2</v>
      </c>
      <c r="AP220" s="17">
        <v>3.1409639999736186E-2</v>
      </c>
      <c r="AQ220" s="17">
        <v>3.1409241414961771E-2</v>
      </c>
      <c r="AR220" s="17">
        <v>3.1405257249156965E-2</v>
      </c>
      <c r="AS220" s="17">
        <v>3.1365453429520102E-2</v>
      </c>
      <c r="AT220" s="23">
        <v>3.0971093738202102E-2</v>
      </c>
    </row>
    <row r="221" spans="2:46" x14ac:dyDescent="0.45">
      <c r="B221" s="25" t="s">
        <v>128</v>
      </c>
      <c r="C221" s="17">
        <v>5.9808569392361102E-15</v>
      </c>
      <c r="D221" s="17">
        <v>4.2954364654211156E-19</v>
      </c>
      <c r="E221" s="23">
        <f t="shared" si="6"/>
        <v>13922.746719065392</v>
      </c>
      <c r="G221" s="25" t="s">
        <v>128</v>
      </c>
      <c r="H221" s="17" t="s">
        <v>193</v>
      </c>
      <c r="I221" s="17" t="s">
        <v>200</v>
      </c>
      <c r="J221" s="144" t="s">
        <v>178</v>
      </c>
      <c r="K221" s="17">
        <v>1.278235821004326E-15</v>
      </c>
      <c r="L221" s="17">
        <v>1.2782329366053665E-14</v>
      </c>
      <c r="M221" s="17">
        <v>1.2782335134851583E-13</v>
      </c>
      <c r="N221" s="17">
        <v>1.2782335134851583E-12</v>
      </c>
      <c r="O221" s="17">
        <v>1.2782334601237776E-11</v>
      </c>
      <c r="P221" s="17">
        <v>1.2782328942047016E-10</v>
      </c>
      <c r="Q221" s="17">
        <v>1.2782272342063109E-9</v>
      </c>
      <c r="R221" s="17">
        <v>3.1903097928705423E-2</v>
      </c>
      <c r="S221" s="17">
        <v>3.190309792870543E-2</v>
      </c>
      <c r="T221" s="17">
        <v>3.1903097928705423E-2</v>
      </c>
      <c r="U221" s="17">
        <v>3.1903097928705423E-2</v>
      </c>
      <c r="V221" s="17">
        <v>3.1903097928705423E-2</v>
      </c>
      <c r="W221" s="17">
        <v>3.1903097928705423E-2</v>
      </c>
      <c r="X221" s="23">
        <v>3.190309792870543E-2</v>
      </c>
      <c r="Y221" s="3" t="str">
        <f t="shared" si="7"/>
        <v/>
      </c>
      <c r="Z221" s="25" t="s">
        <v>128</v>
      </c>
      <c r="AA221" s="17" t="s">
        <v>193</v>
      </c>
      <c r="AB221" s="17" t="s">
        <v>178</v>
      </c>
      <c r="AC221" s="17">
        <v>3.1903097928705423E-2</v>
      </c>
      <c r="AD221" s="17">
        <v>3.190309792870543E-2</v>
      </c>
      <c r="AE221" s="17">
        <v>3.1903097928705423E-2</v>
      </c>
      <c r="AF221" s="17">
        <v>3.1903097928705423E-2</v>
      </c>
      <c r="AG221" s="17">
        <v>3.1903097928705423E-2</v>
      </c>
      <c r="AH221" s="17">
        <v>3.1903097928705423E-2</v>
      </c>
      <c r="AI221" s="23">
        <v>3.190309792870543E-2</v>
      </c>
      <c r="AK221" s="25" t="s">
        <v>128</v>
      </c>
      <c r="AL221" s="17" t="s">
        <v>193</v>
      </c>
      <c r="AM221" s="17" t="s">
        <v>179</v>
      </c>
      <c r="AN221" s="17">
        <v>3.0135753812255611E-2</v>
      </c>
      <c r="AO221" s="17">
        <v>3.0135753812255604E-2</v>
      </c>
      <c r="AP221" s="17">
        <v>3.0135753812255604E-2</v>
      </c>
      <c r="AQ221" s="17">
        <v>3.0135753812255611E-2</v>
      </c>
      <c r="AR221" s="17">
        <v>3.0135753812255608E-2</v>
      </c>
      <c r="AS221" s="17">
        <v>3.0135753812255608E-2</v>
      </c>
      <c r="AT221" s="23">
        <v>3.0135753812255604E-2</v>
      </c>
    </row>
    <row r="222" spans="2:46" x14ac:dyDescent="0.45">
      <c r="B222" s="25" t="s">
        <v>129</v>
      </c>
      <c r="C222" s="17">
        <v>5.7248141459619584E-15</v>
      </c>
      <c r="D222" s="17">
        <v>4.1103241334129253E-19</v>
      </c>
      <c r="E222" s="23">
        <f t="shared" si="6"/>
        <v>13926.889772548117</v>
      </c>
      <c r="G222" s="25" t="s">
        <v>129</v>
      </c>
      <c r="H222" s="17" t="s">
        <v>193</v>
      </c>
      <c r="I222" s="17" t="s">
        <v>200</v>
      </c>
      <c r="J222" s="144" t="s">
        <v>178</v>
      </c>
      <c r="K222" s="17">
        <v>1.2234979321103765E-15</v>
      </c>
      <c r="L222" s="17">
        <v>1.2235154594785035E-14</v>
      </c>
      <c r="M222" s="17">
        <v>1.2235119540048782E-13</v>
      </c>
      <c r="N222" s="17">
        <v>1.2235118663680377E-12</v>
      </c>
      <c r="O222" s="17">
        <v>1.2235118400769852E-11</v>
      </c>
      <c r="P222" s="17">
        <v>1.2235117576983552E-10</v>
      </c>
      <c r="Q222" s="17">
        <v>1.2235109045537115E-9</v>
      </c>
      <c r="R222" s="17">
        <v>3.0536911657675893E-2</v>
      </c>
      <c r="S222" s="17">
        <v>3.0537418027023353E-2</v>
      </c>
      <c r="T222" s="17">
        <v>3.0537316752971038E-2</v>
      </c>
      <c r="U222" s="17">
        <v>3.0537314565665923E-2</v>
      </c>
      <c r="V222" s="17">
        <v>3.0537315184290977E-2</v>
      </c>
      <c r="W222" s="17">
        <v>3.0537326648176596E-2</v>
      </c>
      <c r="X222" s="23">
        <v>3.0537440574134888E-2</v>
      </c>
      <c r="Y222" s="3">
        <f t="shared" si="7"/>
        <v>5.2891645899513784E-7</v>
      </c>
      <c r="Z222" s="25" t="s">
        <v>129</v>
      </c>
      <c r="AA222" s="17" t="s">
        <v>193</v>
      </c>
      <c r="AB222" s="17" t="s">
        <v>178</v>
      </c>
      <c r="AC222" s="17">
        <v>3.0536911657675893E-2</v>
      </c>
      <c r="AD222" s="17">
        <v>3.0537418027023353E-2</v>
      </c>
      <c r="AE222" s="17">
        <v>3.0537316752971038E-2</v>
      </c>
      <c r="AF222" s="17">
        <v>3.0537314565665923E-2</v>
      </c>
      <c r="AG222" s="17">
        <v>3.0537315184290977E-2</v>
      </c>
      <c r="AH222" s="17">
        <v>3.0537326648176596E-2</v>
      </c>
      <c r="AI222" s="23">
        <v>3.0537440574134888E-2</v>
      </c>
      <c r="AK222" s="25" t="s">
        <v>129</v>
      </c>
      <c r="AL222" s="17" t="s">
        <v>193</v>
      </c>
      <c r="AM222" s="17" t="s">
        <v>179</v>
      </c>
      <c r="AN222" s="17">
        <v>2.8845247573442333E-2</v>
      </c>
      <c r="AO222" s="17">
        <v>2.8845725891268145E-2</v>
      </c>
      <c r="AP222" s="17">
        <v>2.8845630227530287E-2</v>
      </c>
      <c r="AQ222" s="17">
        <v>2.8845628161396086E-2</v>
      </c>
      <c r="AR222" s="17">
        <v>2.8845628745750959E-2</v>
      </c>
      <c r="AS222" s="17">
        <v>2.8845639574567646E-2</v>
      </c>
      <c r="AT222" s="23">
        <v>2.884574718932938E-2</v>
      </c>
    </row>
    <row r="223" spans="2:46" x14ac:dyDescent="0.45">
      <c r="B223" s="25" t="s">
        <v>130</v>
      </c>
      <c r="C223" s="17">
        <v>6.7475414634131675E-17</v>
      </c>
      <c r="D223" s="17">
        <v>1.4573189123865384E-22</v>
      </c>
      <c r="E223" s="23">
        <f t="shared" si="6"/>
        <v>463009.62904366216</v>
      </c>
      <c r="G223" s="25" t="s">
        <v>130</v>
      </c>
      <c r="H223" s="17" t="s">
        <v>193</v>
      </c>
      <c r="I223" s="17" t="s">
        <v>200</v>
      </c>
      <c r="J223" s="144" t="s">
        <v>178</v>
      </c>
      <c r="K223" s="17">
        <v>5.6481212136629231E-16</v>
      </c>
      <c r="L223" s="17">
        <v>1.0595555692572346E-15</v>
      </c>
      <c r="M223" s="17">
        <v>1.0600808094660371E-15</v>
      </c>
      <c r="N223" s="17">
        <v>1.0600808094660371E-15</v>
      </c>
      <c r="O223" s="17">
        <v>1.0600808094660371E-15</v>
      </c>
      <c r="P223" s="17">
        <v>1.0600808094660371E-15</v>
      </c>
      <c r="Q223" s="17">
        <v>1.0600808094660371E-15</v>
      </c>
      <c r="R223" s="17">
        <v>1.4096973440402193E-2</v>
      </c>
      <c r="S223" s="17">
        <v>2.6445183908881658E-3</v>
      </c>
      <c r="T223" s="17">
        <v>2.6458281307712708E-4</v>
      </c>
      <c r="U223" s="17">
        <v>2.6458281307712706E-5</v>
      </c>
      <c r="V223" s="17">
        <v>2.6458282412245222E-6</v>
      </c>
      <c r="W223" s="17">
        <v>2.645829412626604E-7</v>
      </c>
      <c r="X223" s="23">
        <v>2.6458411283762122E-8</v>
      </c>
      <c r="Y223" s="3" t="str">
        <f t="shared" si="7"/>
        <v/>
      </c>
      <c r="Z223" s="25" t="s">
        <v>130</v>
      </c>
      <c r="AA223" s="17" t="s">
        <v>193</v>
      </c>
      <c r="AB223" s="17" t="s">
        <v>178</v>
      </c>
      <c r="AC223" s="17">
        <v>1.4096973440402193E-2</v>
      </c>
      <c r="AD223" s="17">
        <v>2.6445183908881658E-3</v>
      </c>
      <c r="AE223" s="17">
        <v>2.6458281307712708E-4</v>
      </c>
      <c r="AF223" s="17">
        <v>2.6458281307712706E-5</v>
      </c>
      <c r="AG223" s="17">
        <v>2.6458282412245222E-6</v>
      </c>
      <c r="AH223" s="17">
        <v>2.645829412626604E-7</v>
      </c>
      <c r="AI223" s="23">
        <v>2.6458411283762122E-8</v>
      </c>
      <c r="AK223" s="25" t="s">
        <v>130</v>
      </c>
      <c r="AL223" s="17" t="s">
        <v>193</v>
      </c>
      <c r="AM223" s="17" t="s">
        <v>179</v>
      </c>
      <c r="AN223" s="17">
        <v>1.3311614668159217E-2</v>
      </c>
      <c r="AO223" s="17">
        <v>2.4971891981772332E-3</v>
      </c>
      <c r="AP223" s="17">
        <v>2.4984259709294216E-4</v>
      </c>
      <c r="AQ223" s="17">
        <v>2.4984259709294218E-5</v>
      </c>
      <c r="AR223" s="17">
        <v>2.4984260752291947E-6</v>
      </c>
      <c r="AS223" s="17">
        <v>2.4984271813711047E-7</v>
      </c>
      <c r="AT223" s="23">
        <v>2.4984382444226872E-8</v>
      </c>
    </row>
    <row r="224" spans="2:46" x14ac:dyDescent="0.45">
      <c r="B224" s="25" t="s">
        <v>131</v>
      </c>
      <c r="C224" s="17">
        <v>3.0232277516981305E-16</v>
      </c>
      <c r="D224" s="17">
        <v>4.8570915429121542E-22</v>
      </c>
      <c r="E224" s="23">
        <f t="shared" si="6"/>
        <v>622434.818840981</v>
      </c>
      <c r="G224" s="25" t="s">
        <v>131</v>
      </c>
      <c r="H224" s="17" t="s">
        <v>193</v>
      </c>
      <c r="I224" s="17" t="s">
        <v>200</v>
      </c>
      <c r="J224" s="144" t="s">
        <v>178</v>
      </c>
      <c r="K224" s="17">
        <v>2.3362494544028462E-15</v>
      </c>
      <c r="L224" s="17">
        <v>3.8165016536436532E-15</v>
      </c>
      <c r="M224" s="17">
        <v>3.8167960484949464E-15</v>
      </c>
      <c r="N224" s="17">
        <v>3.8167960484949464E-15</v>
      </c>
      <c r="O224" s="17">
        <v>3.8167960484949464E-15</v>
      </c>
      <c r="P224" s="17">
        <v>3.8167960484949464E-15</v>
      </c>
      <c r="Q224" s="17">
        <v>3.8167960484949464E-15</v>
      </c>
      <c r="R224" s="17">
        <v>5.8309737456063965E-2</v>
      </c>
      <c r="S224" s="17">
        <v>9.5255115491403222E-3</v>
      </c>
      <c r="T224" s="17">
        <v>9.5262420226352516E-4</v>
      </c>
      <c r="U224" s="17">
        <v>9.5262420226352519E-5</v>
      </c>
      <c r="V224" s="17">
        <v>9.5262424203195886E-6</v>
      </c>
      <c r="W224" s="17">
        <v>9.5262466379252637E-7</v>
      </c>
      <c r="X224" s="23">
        <v>9.5262888202064714E-8</v>
      </c>
      <c r="Y224" s="3" t="str">
        <f t="shared" si="7"/>
        <v/>
      </c>
      <c r="Z224" s="25" t="s">
        <v>131</v>
      </c>
      <c r="AA224" s="17" t="s">
        <v>193</v>
      </c>
      <c r="AB224" s="17" t="s">
        <v>178</v>
      </c>
      <c r="AC224" s="17">
        <v>5.8309737456063965E-2</v>
      </c>
      <c r="AD224" s="17">
        <v>9.5255115491403222E-3</v>
      </c>
      <c r="AE224" s="17">
        <v>9.5262420226352516E-4</v>
      </c>
      <c r="AF224" s="17">
        <v>9.5262420226352519E-5</v>
      </c>
      <c r="AG224" s="17">
        <v>9.5262424203195886E-6</v>
      </c>
      <c r="AH224" s="17">
        <v>9.5262466379252637E-7</v>
      </c>
      <c r="AI224" s="23">
        <v>9.5262888202064714E-8</v>
      </c>
      <c r="AK224" s="25" t="s">
        <v>131</v>
      </c>
      <c r="AL224" s="17" t="s">
        <v>193</v>
      </c>
      <c r="AM224" s="17" t="s">
        <v>179</v>
      </c>
      <c r="AN224" s="17">
        <v>5.5061088867361531E-2</v>
      </c>
      <c r="AO224" s="17">
        <v>8.9948104861471926E-3</v>
      </c>
      <c r="AP224" s="17">
        <v>8.9955002622939284E-4</v>
      </c>
      <c r="AQ224" s="17">
        <v>8.9955002622939289E-5</v>
      </c>
      <c r="AR224" s="17">
        <v>8.9955006378218187E-6</v>
      </c>
      <c r="AS224" s="17">
        <v>8.9955046204492643E-7</v>
      </c>
      <c r="AT224" s="23">
        <v>8.9955444526014154E-8</v>
      </c>
    </row>
    <row r="225" spans="2:46" x14ac:dyDescent="0.45">
      <c r="B225" s="25" t="s">
        <v>132</v>
      </c>
      <c r="C225" s="17">
        <v>3.1978278224164976E-16</v>
      </c>
      <c r="D225" s="17">
        <v>2.4397834937366849E-21</v>
      </c>
      <c r="E225" s="23">
        <f t="shared" si="6"/>
        <v>131069.14743832123</v>
      </c>
      <c r="G225" s="25" t="s">
        <v>132</v>
      </c>
      <c r="H225" s="17" t="s">
        <v>193</v>
      </c>
      <c r="I225" s="17" t="s">
        <v>200</v>
      </c>
      <c r="J225" s="144" t="s">
        <v>178</v>
      </c>
      <c r="K225" s="17">
        <v>3.7418481014541817E-15</v>
      </c>
      <c r="L225" s="17">
        <v>3.1045408120282814E-14</v>
      </c>
      <c r="M225" s="17">
        <v>8.7324192187033345E-14</v>
      </c>
      <c r="N225" s="17">
        <v>8.8501248485248012E-14</v>
      </c>
      <c r="O225" s="17">
        <v>8.8501248485248012E-14</v>
      </c>
      <c r="P225" s="17">
        <v>8.8501248485248012E-14</v>
      </c>
      <c r="Q225" s="17">
        <v>8.8501248485248012E-14</v>
      </c>
      <c r="R225" s="17">
        <v>9.339164530785686E-2</v>
      </c>
      <c r="S225" s="17">
        <v>7.7485461932185612E-2</v>
      </c>
      <c r="T225" s="17">
        <v>2.1795018089395178E-2</v>
      </c>
      <c r="U225" s="17">
        <v>2.2088796510578612E-3</v>
      </c>
      <c r="V225" s="17">
        <v>2.2088797432701771E-4</v>
      </c>
      <c r="W225" s="17">
        <v>2.2088807212196485E-5</v>
      </c>
      <c r="X225" s="23">
        <v>2.2088905021576487E-6</v>
      </c>
      <c r="Y225" s="3" t="str">
        <f t="shared" si="7"/>
        <v/>
      </c>
      <c r="Z225" s="25" t="s">
        <v>132</v>
      </c>
      <c r="AA225" s="17" t="s">
        <v>193</v>
      </c>
      <c r="AB225" s="17" t="s">
        <v>178</v>
      </c>
      <c r="AC225" s="17">
        <v>9.339164530785686E-2</v>
      </c>
      <c r="AD225" s="17">
        <v>7.7485461932185612E-2</v>
      </c>
      <c r="AE225" s="17">
        <v>2.1795018089395178E-2</v>
      </c>
      <c r="AF225" s="17">
        <v>2.2088796510578612E-3</v>
      </c>
      <c r="AG225" s="17">
        <v>2.2088797432701771E-4</v>
      </c>
      <c r="AH225" s="17">
        <v>2.2088807212196485E-5</v>
      </c>
      <c r="AI225" s="23">
        <v>2.2088905021576487E-6</v>
      </c>
      <c r="AK225" s="25" t="s">
        <v>132</v>
      </c>
      <c r="AL225" s="17" t="s">
        <v>193</v>
      </c>
      <c r="AM225" s="17" t="s">
        <v>179</v>
      </c>
      <c r="AN225" s="17">
        <v>8.8190990129562441E-2</v>
      </c>
      <c r="AO225" s="17">
        <v>7.3170566659575442E-2</v>
      </c>
      <c r="AP225" s="17">
        <v>2.0581329506074997E-2</v>
      </c>
      <c r="AQ225" s="17">
        <v>2.0858748431049081E-3</v>
      </c>
      <c r="AR225" s="17">
        <v>2.0858749301822421E-4</v>
      </c>
      <c r="AS225" s="17">
        <v>2.0858758536731161E-5</v>
      </c>
      <c r="AT225" s="23">
        <v>2.0858850899447736E-6</v>
      </c>
    </row>
    <row r="226" spans="2:46" x14ac:dyDescent="0.45">
      <c r="B226" s="25" t="s">
        <v>133</v>
      </c>
      <c r="C226" s="17">
        <v>1.6992050815445097E-14</v>
      </c>
      <c r="D226" s="17">
        <v>5.9308118386505479E-19</v>
      </c>
      <c r="E226" s="23">
        <f t="shared" si="6"/>
        <v>28649.46350772669</v>
      </c>
      <c r="G226" s="25" t="s">
        <v>133</v>
      </c>
      <c r="H226" s="17" t="s">
        <v>193</v>
      </c>
      <c r="I226" s="17" t="s">
        <v>200</v>
      </c>
      <c r="J226" s="144" t="s">
        <v>178</v>
      </c>
      <c r="K226" s="17">
        <v>9.6082009617028664E-14</v>
      </c>
      <c r="L226" s="17">
        <v>9.1729883824305182E-13</v>
      </c>
      <c r="M226" s="17">
        <v>6.0043235122635067E-12</v>
      </c>
      <c r="N226" s="17">
        <v>9.2864964268559675E-12</v>
      </c>
      <c r="O226" s="17">
        <v>9.2867790466015054E-12</v>
      </c>
      <c r="P226" s="17">
        <v>9.2867790466015054E-12</v>
      </c>
      <c r="Q226" s="17">
        <v>9.2867790466015054E-12</v>
      </c>
      <c r="R226" s="17">
        <v>2.3980815680712388</v>
      </c>
      <c r="S226" s="17">
        <v>2.2894633543143317</v>
      </c>
      <c r="T226" s="17">
        <v>1.4986034944826641</v>
      </c>
      <c r="U226" s="17">
        <v>0.23177924987490869</v>
      </c>
      <c r="V226" s="17">
        <v>2.317863133838536E-2</v>
      </c>
      <c r="W226" s="17">
        <v>2.3178641600388231E-3</v>
      </c>
      <c r="X226" s="23">
        <v>2.3178744235561889E-4</v>
      </c>
      <c r="Y226" s="3" t="str">
        <f t="shared" si="7"/>
        <v/>
      </c>
      <c r="Z226" s="25" t="s">
        <v>133</v>
      </c>
      <c r="AA226" s="17" t="s">
        <v>193</v>
      </c>
      <c r="AB226" s="17" t="s">
        <v>178</v>
      </c>
      <c r="AC226" s="17">
        <v>2.3980815680712388</v>
      </c>
      <c r="AD226" s="17">
        <v>2.2894633543143317</v>
      </c>
      <c r="AE226" s="17">
        <v>1.4986034944826641</v>
      </c>
      <c r="AF226" s="17">
        <v>0.23177924987490869</v>
      </c>
      <c r="AG226" s="17">
        <v>2.317863133838536E-2</v>
      </c>
      <c r="AH226" s="17">
        <v>2.3178641600388231E-3</v>
      </c>
      <c r="AI226" s="23">
        <v>2.3178744235561889E-4</v>
      </c>
      <c r="AK226" s="25" t="s">
        <v>133</v>
      </c>
      <c r="AL226" s="17" t="s">
        <v>193</v>
      </c>
      <c r="AM226" s="17" t="s">
        <v>179</v>
      </c>
      <c r="AN226" s="17">
        <v>2.264835496648872</v>
      </c>
      <c r="AO226" s="17">
        <v>2.1622525030699258</v>
      </c>
      <c r="AP226" s="17">
        <v>1.415335672854624</v>
      </c>
      <c r="AQ226" s="17">
        <v>0.21890075779430179</v>
      </c>
      <c r="AR226" s="17">
        <v>2.1890742882918333E-2</v>
      </c>
      <c r="AS226" s="17">
        <v>2.1890752574727263E-3</v>
      </c>
      <c r="AT226" s="23">
        <v>2.1890849507120059E-4</v>
      </c>
    </row>
    <row r="227" spans="2:46" x14ac:dyDescent="0.45">
      <c r="B227" s="25" t="s">
        <v>134</v>
      </c>
      <c r="C227" s="17">
        <v>3.4047235909173174E-16</v>
      </c>
      <c r="D227" s="17">
        <v>8.8235845786120694E-22</v>
      </c>
      <c r="E227" s="23">
        <f t="shared" si="6"/>
        <v>385865.26110778132</v>
      </c>
      <c r="G227" s="25" t="s">
        <v>134</v>
      </c>
      <c r="H227" s="17" t="s">
        <v>193</v>
      </c>
      <c r="I227" s="17" t="s">
        <v>200</v>
      </c>
      <c r="J227" s="144" t="s">
        <v>178</v>
      </c>
      <c r="K227" s="17">
        <v>2.6820070524700648E-15</v>
      </c>
      <c r="L227" s="17">
        <v>2.2597247518989194E-14</v>
      </c>
      <c r="M227" s="17">
        <v>6.7915380371010764E-14</v>
      </c>
      <c r="N227" s="17">
        <v>6.9248744290647199E-14</v>
      </c>
      <c r="O227" s="17">
        <v>6.9248744290647199E-14</v>
      </c>
      <c r="P227" s="17">
        <v>6.9248744290647199E-14</v>
      </c>
      <c r="Q227" s="17">
        <v>6.9248744290647199E-14</v>
      </c>
      <c r="R227" s="17">
        <v>6.6939395872353258E-2</v>
      </c>
      <c r="S227" s="17">
        <v>5.6399908019275288E-2</v>
      </c>
      <c r="T227" s="17">
        <v>1.6950823210181716E-2</v>
      </c>
      <c r="U227" s="17">
        <v>1.7283614044203749E-3</v>
      </c>
      <c r="V227" s="17">
        <v>1.7283614765728836E-4</v>
      </c>
      <c r="W227" s="17">
        <v>1.7283622417798613E-5</v>
      </c>
      <c r="X227" s="23">
        <v>1.7283698949789525E-6</v>
      </c>
      <c r="Y227" s="3" t="str">
        <f t="shared" si="7"/>
        <v/>
      </c>
      <c r="Z227" s="25" t="s">
        <v>134</v>
      </c>
      <c r="AA227" s="17" t="s">
        <v>193</v>
      </c>
      <c r="AB227" s="17" t="s">
        <v>178</v>
      </c>
      <c r="AC227" s="17">
        <v>6.6939395872353258E-2</v>
      </c>
      <c r="AD227" s="17">
        <v>5.6399908019275288E-2</v>
      </c>
      <c r="AE227" s="17">
        <v>1.6950823210181716E-2</v>
      </c>
      <c r="AF227" s="17">
        <v>1.7283614044203749E-3</v>
      </c>
      <c r="AG227" s="17">
        <v>1.7283614765728836E-4</v>
      </c>
      <c r="AH227" s="17">
        <v>1.7283622417798613E-5</v>
      </c>
      <c r="AI227" s="23">
        <v>1.7283698949789525E-6</v>
      </c>
      <c r="AK227" s="25" t="s">
        <v>134</v>
      </c>
      <c r="AL227" s="17" t="s">
        <v>193</v>
      </c>
      <c r="AM227" s="17" t="s">
        <v>179</v>
      </c>
      <c r="AN227" s="17">
        <v>6.3210254587705184E-2</v>
      </c>
      <c r="AO227" s="17">
        <v>5.3257913343283593E-2</v>
      </c>
      <c r="AP227" s="17">
        <v>1.6006506133248451E-2</v>
      </c>
      <c r="AQ227" s="17">
        <v>1.63207574507103E-3</v>
      </c>
      <c r="AR227" s="17">
        <v>1.6320758132039792E-4</v>
      </c>
      <c r="AS227" s="17">
        <v>1.6320765357818754E-5</v>
      </c>
      <c r="AT227" s="23">
        <v>1.6320837626272429E-6</v>
      </c>
    </row>
    <row r="228" spans="2:46" x14ac:dyDescent="0.45">
      <c r="B228" s="25" t="s">
        <v>182</v>
      </c>
      <c r="C228" s="17">
        <v>1.1727319722113801E-16</v>
      </c>
      <c r="D228" s="17">
        <v>2.2866847449056664E-21</v>
      </c>
      <c r="E228" s="23">
        <f t="shared" si="6"/>
        <v>51284.249303561497</v>
      </c>
      <c r="G228" s="25" t="s">
        <v>182</v>
      </c>
      <c r="H228" s="17" t="s">
        <v>193</v>
      </c>
      <c r="I228" s="17" t="s">
        <v>200</v>
      </c>
      <c r="J228" s="144" t="s">
        <v>178</v>
      </c>
      <c r="K228" s="17">
        <v>2.9448776209212009E-15</v>
      </c>
      <c r="L228" s="17">
        <v>2.9448775924290788E-14</v>
      </c>
      <c r="M228" s="17">
        <v>2.9448769862591858E-13</v>
      </c>
      <c r="N228" s="17">
        <v>2.9448709036897775E-12</v>
      </c>
      <c r="O228" s="17">
        <v>2.944810078273492E-11</v>
      </c>
      <c r="P228" s="17">
        <v>2.9442019161515873E-10</v>
      </c>
      <c r="Q228" s="17">
        <v>2.9381294965888084E-9</v>
      </c>
      <c r="R228" s="17">
        <v>7.3500302201266632E-2</v>
      </c>
      <c r="S228" s="17">
        <v>7.3500467347385315E-2</v>
      </c>
      <c r="T228" s="17">
        <v>7.350041904663969E-2</v>
      </c>
      <c r="U228" s="17">
        <v>7.3500267233371275E-2</v>
      </c>
      <c r="V228" s="17">
        <v>7.3498752175913465E-2</v>
      </c>
      <c r="W228" s="17">
        <v>7.3483605748784653E-2</v>
      </c>
      <c r="X228" s="23">
        <v>7.3332370449057008E-2</v>
      </c>
      <c r="Y228" s="3" t="str">
        <f t="shared" si="7"/>
        <v/>
      </c>
      <c r="Z228" s="25" t="s">
        <v>182</v>
      </c>
      <c r="AA228" s="17" t="s">
        <v>193</v>
      </c>
      <c r="AB228" s="17" t="s">
        <v>178</v>
      </c>
      <c r="AC228" s="17">
        <v>7.3500302201266632E-2</v>
      </c>
      <c r="AD228" s="17">
        <v>7.3500467347385315E-2</v>
      </c>
      <c r="AE228" s="17">
        <v>7.350041904663969E-2</v>
      </c>
      <c r="AF228" s="17">
        <v>7.3500267233371275E-2</v>
      </c>
      <c r="AG228" s="17">
        <v>7.3498752175913465E-2</v>
      </c>
      <c r="AH228" s="17">
        <v>7.3483605748784653E-2</v>
      </c>
      <c r="AI228" s="23">
        <v>7.3332370449057008E-2</v>
      </c>
      <c r="AK228" s="25" t="s">
        <v>182</v>
      </c>
      <c r="AL228" s="17" t="s">
        <v>193</v>
      </c>
      <c r="AM228" s="17" t="s">
        <v>179</v>
      </c>
      <c r="AN228" s="17">
        <v>6.9411257813352875E-2</v>
      </c>
      <c r="AO228" s="17">
        <v>6.9411413771892888E-2</v>
      </c>
      <c r="AP228" s="17">
        <v>6.9411368158264E-2</v>
      </c>
      <c r="AQ228" s="17">
        <v>6.9411224790827439E-2</v>
      </c>
      <c r="AR228" s="17">
        <v>6.9409794020603988E-2</v>
      </c>
      <c r="AS228" s="17">
        <v>6.9395490235083318E-2</v>
      </c>
      <c r="AT228" s="23">
        <v>6.9252668613056081E-2</v>
      </c>
    </row>
    <row r="229" spans="2:46" x14ac:dyDescent="0.45">
      <c r="B229" s="25" t="s">
        <v>183</v>
      </c>
      <c r="C229" s="17">
        <v>1.2203822116413333E-14</v>
      </c>
      <c r="D229" s="17">
        <v>5.832153864193711E-17</v>
      </c>
      <c r="E229" s="23">
        <f t="shared" si="6"/>
        <v>208.25068852072368</v>
      </c>
      <c r="G229" s="25" t="s">
        <v>183</v>
      </c>
      <c r="H229" s="17" t="s">
        <v>193</v>
      </c>
      <c r="I229" s="17" t="s">
        <v>200</v>
      </c>
      <c r="J229" s="144" t="s">
        <v>178</v>
      </c>
      <c r="K229" s="17">
        <v>1.273268353230439E-14</v>
      </c>
      <c r="L229" s="17">
        <v>1.2732682184861595E-13</v>
      </c>
      <c r="M229" s="17">
        <v>1.2732668721261329E-12</v>
      </c>
      <c r="N229" s="17">
        <v>1.2732534074009927E-11</v>
      </c>
      <c r="O229" s="17">
        <v>1.273118770872587E-10</v>
      </c>
      <c r="P229" s="17">
        <v>1.271773449103752E-9</v>
      </c>
      <c r="Q229" s="17">
        <v>1.2584239733137964E-8</v>
      </c>
      <c r="R229" s="17">
        <v>0.31779116415870423</v>
      </c>
      <c r="S229" s="17">
        <v>0.31779184764046947</v>
      </c>
      <c r="T229" s="17">
        <v>0.31779136818327619</v>
      </c>
      <c r="U229" s="17">
        <v>0.31778800755753606</v>
      </c>
      <c r="V229" s="17">
        <v>0.31775441724149622</v>
      </c>
      <c r="W229" s="17">
        <v>0.31741878239746546</v>
      </c>
      <c r="X229" s="23">
        <v>0.31408831060769477</v>
      </c>
      <c r="Y229" s="3" t="str">
        <f t="shared" si="7"/>
        <v/>
      </c>
      <c r="Z229" s="25" t="s">
        <v>183</v>
      </c>
      <c r="AA229" s="17" t="s">
        <v>193</v>
      </c>
      <c r="AB229" s="17" t="s">
        <v>178</v>
      </c>
      <c r="AC229" s="17">
        <v>0.31779116415870423</v>
      </c>
      <c r="AD229" s="17">
        <v>0.31779184764046947</v>
      </c>
      <c r="AE229" s="17">
        <v>0.31779136818327619</v>
      </c>
      <c r="AF229" s="17">
        <v>0.31778800755753606</v>
      </c>
      <c r="AG229" s="17">
        <v>0.31775441724149622</v>
      </c>
      <c r="AH229" s="17">
        <v>0.31741878239746546</v>
      </c>
      <c r="AI229" s="23">
        <v>0.31408831060769477</v>
      </c>
      <c r="AK229" s="25" t="s">
        <v>183</v>
      </c>
      <c r="AL229" s="17" t="s">
        <v>193</v>
      </c>
      <c r="AM229" s="17" t="s">
        <v>179</v>
      </c>
      <c r="AN229" s="17">
        <v>0.30692723973091507</v>
      </c>
      <c r="AO229" s="17">
        <v>0.30692789984735402</v>
      </c>
      <c r="AP229" s="17">
        <v>0.30692743678075723</v>
      </c>
      <c r="AQ229" s="17">
        <v>0.30692419104047708</v>
      </c>
      <c r="AR229" s="17">
        <v>0.30689174903406996</v>
      </c>
      <c r="AS229" s="17">
        <v>0.30656758811377299</v>
      </c>
      <c r="AT229" s="23">
        <v>0.30335097094903174</v>
      </c>
    </row>
    <row r="230" spans="2:46" x14ac:dyDescent="0.45">
      <c r="B230" s="25" t="s">
        <v>184</v>
      </c>
      <c r="C230" s="17">
        <v>1.6392644748185956E-14</v>
      </c>
      <c r="D230" s="17">
        <v>1.44724718370987E-17</v>
      </c>
      <c r="E230" s="23">
        <f t="shared" si="6"/>
        <v>1131.677605643363</v>
      </c>
      <c r="G230" s="25" t="s">
        <v>184</v>
      </c>
      <c r="H230" s="17" t="s">
        <v>193</v>
      </c>
      <c r="I230" s="17" t="s">
        <v>200</v>
      </c>
      <c r="J230" s="144" t="s">
        <v>178</v>
      </c>
      <c r="K230" s="17">
        <v>4.9964013480402801E-13</v>
      </c>
      <c r="L230" s="17">
        <v>4.9964006809115735E-12</v>
      </c>
      <c r="M230" s="17">
        <v>4.9963939126881241E-11</v>
      </c>
      <c r="N230" s="17">
        <v>4.9963262371249169E-10</v>
      </c>
      <c r="O230" s="17">
        <v>4.9956495492432708E-9</v>
      </c>
      <c r="P230" s="17">
        <v>4.9888893870384587E-8</v>
      </c>
      <c r="Q230" s="17">
        <v>4.9219544122652933E-7</v>
      </c>
      <c r="R230" s="17">
        <v>12.470365708606234</v>
      </c>
      <c r="S230" s="17">
        <v>12.470392183563705</v>
      </c>
      <c r="T230" s="17">
        <v>12.470369662915875</v>
      </c>
      <c r="U230" s="17">
        <v>12.470200753237199</v>
      </c>
      <c r="V230" s="17">
        <v>12.468512346059848</v>
      </c>
      <c r="W230" s="17">
        <v>12.451645345052309</v>
      </c>
      <c r="X230" s="23">
        <v>12.28463839707071</v>
      </c>
      <c r="Y230" s="3" t="str">
        <f t="shared" si="7"/>
        <v/>
      </c>
      <c r="Z230" s="25" t="s">
        <v>184</v>
      </c>
      <c r="AA230" s="17" t="s">
        <v>193</v>
      </c>
      <c r="AB230" s="17" t="s">
        <v>178</v>
      </c>
      <c r="AC230" s="17">
        <v>12.470365708606234</v>
      </c>
      <c r="AD230" s="17">
        <v>12.470392183563705</v>
      </c>
      <c r="AE230" s="17">
        <v>12.470369662915875</v>
      </c>
      <c r="AF230" s="17">
        <v>12.470200753237199</v>
      </c>
      <c r="AG230" s="17">
        <v>12.468512346059848</v>
      </c>
      <c r="AH230" s="17">
        <v>12.451645345052309</v>
      </c>
      <c r="AI230" s="23">
        <v>12.28463839707071</v>
      </c>
      <c r="AK230" s="25" t="s">
        <v>184</v>
      </c>
      <c r="AL230" s="17" t="s">
        <v>193</v>
      </c>
      <c r="AM230" s="17" t="s">
        <v>179</v>
      </c>
      <c r="AN230" s="17">
        <v>11.825117905486156</v>
      </c>
      <c r="AO230" s="17">
        <v>11.825143010563334</v>
      </c>
      <c r="AP230" s="17">
        <v>11.825121655189957</v>
      </c>
      <c r="AQ230" s="17">
        <v>11.824961485319049</v>
      </c>
      <c r="AR230" s="17">
        <v>11.823360440537273</v>
      </c>
      <c r="AS230" s="17">
        <v>11.807366180201468</v>
      </c>
      <c r="AT230" s="23">
        <v>11.649000587959462</v>
      </c>
    </row>
    <row r="231" spans="2:46" x14ac:dyDescent="0.45">
      <c r="B231" s="25" t="s">
        <v>185</v>
      </c>
      <c r="C231" s="17">
        <v>1.4217753254963622E-13</v>
      </c>
      <c r="D231" s="17">
        <v>1.1164243830759229E-17</v>
      </c>
      <c r="E231" s="23">
        <f t="shared" si="6"/>
        <v>12734.079482760399</v>
      </c>
      <c r="G231" s="25" t="s">
        <v>185</v>
      </c>
      <c r="H231" s="17" t="s">
        <v>193</v>
      </c>
      <c r="I231" s="17" t="s">
        <v>200</v>
      </c>
      <c r="J231" s="144" t="s">
        <v>178</v>
      </c>
      <c r="K231" s="17">
        <v>1.9816082847031131E-13</v>
      </c>
      <c r="L231" s="17">
        <v>1.9815998668918927E-12</v>
      </c>
      <c r="M231" s="17">
        <v>1.9815156910473035E-11</v>
      </c>
      <c r="N231" s="17">
        <v>1.9806741947515494E-10</v>
      </c>
      <c r="O231" s="17">
        <v>1.9722853866017021E-9</v>
      </c>
      <c r="P231" s="17">
        <v>1.8909522366629951E-8</v>
      </c>
      <c r="Q231" s="17">
        <v>1.2824444941273598E-7</v>
      </c>
      <c r="R231" s="17">
        <v>4.9458356685345493</v>
      </c>
      <c r="S231" s="17">
        <v>4.945825819263769</v>
      </c>
      <c r="T231" s="17">
        <v>4.9456134948602681</v>
      </c>
      <c r="U231" s="17">
        <v>4.943513226134181</v>
      </c>
      <c r="V231" s="17">
        <v>4.9225760234766263</v>
      </c>
      <c r="W231" s="17">
        <v>4.7195808102168142</v>
      </c>
      <c r="X231" s="23">
        <v>3.2008355939684647</v>
      </c>
      <c r="Y231" s="3" t="str">
        <f t="shared" si="7"/>
        <v/>
      </c>
      <c r="Z231" s="25" t="s">
        <v>185</v>
      </c>
      <c r="AA231" s="17" t="s">
        <v>193</v>
      </c>
      <c r="AB231" s="17" t="s">
        <v>178</v>
      </c>
      <c r="AC231" s="17">
        <v>4.9458356685345493</v>
      </c>
      <c r="AD231" s="17">
        <v>4.945825819263769</v>
      </c>
      <c r="AE231" s="17">
        <v>4.9456134948602681</v>
      </c>
      <c r="AF231" s="17">
        <v>4.943513226134181</v>
      </c>
      <c r="AG231" s="17">
        <v>4.9225760234766263</v>
      </c>
      <c r="AH231" s="17">
        <v>4.7195808102168142</v>
      </c>
      <c r="AI231" s="23">
        <v>3.2008355939684647</v>
      </c>
      <c r="AK231" s="25" t="s">
        <v>185</v>
      </c>
      <c r="AL231" s="17" t="s">
        <v>193</v>
      </c>
      <c r="AM231" s="17" t="s">
        <v>179</v>
      </c>
      <c r="AN231" s="17">
        <v>4.6719993409783465</v>
      </c>
      <c r="AO231" s="17">
        <v>4.6719900370326277</v>
      </c>
      <c r="AP231" s="17">
        <v>4.6717894684048549</v>
      </c>
      <c r="AQ231" s="17">
        <v>4.6698054853609818</v>
      </c>
      <c r="AR231" s="17">
        <v>4.6500275138363012</v>
      </c>
      <c r="AS231" s="17">
        <v>4.4582715465676559</v>
      </c>
      <c r="AT231" s="23">
        <v>3.0236147716633819</v>
      </c>
    </row>
    <row r="232" spans="2:46" x14ac:dyDescent="0.45">
      <c r="B232" s="25" t="s">
        <v>186</v>
      </c>
      <c r="C232" s="17">
        <v>6.5341601547985553E-15</v>
      </c>
      <c r="D232" s="17">
        <v>4.6583581792433104E-19</v>
      </c>
      <c r="E232" s="23">
        <f t="shared" si="6"/>
        <v>14025.744838800576</v>
      </c>
      <c r="G232" s="25" t="s">
        <v>186</v>
      </c>
      <c r="H232" s="17" t="s">
        <v>193</v>
      </c>
      <c r="I232" s="17" t="s">
        <v>200</v>
      </c>
      <c r="J232" s="144" t="s">
        <v>178</v>
      </c>
      <c r="K232" s="17">
        <v>1.3964891570266232E-15</v>
      </c>
      <c r="L232" s="17">
        <v>1.396488884011113E-14</v>
      </c>
      <c r="M232" s="17">
        <v>1.3964861502562E-13</v>
      </c>
      <c r="N232" s="17">
        <v>1.3964588144107456E-12</v>
      </c>
      <c r="O232" s="17">
        <v>1.3961854952501174E-11</v>
      </c>
      <c r="P232" s="17">
        <v>1.3934562230209593E-10</v>
      </c>
      <c r="Q232" s="17">
        <v>1.3665512173840592E-9</v>
      </c>
      <c r="R232" s="17">
        <v>3.4854546869129609E-2</v>
      </c>
      <c r="S232" s="17">
        <v>3.4854618706097309E-2</v>
      </c>
      <c r="T232" s="17">
        <v>3.4854534744775088E-2</v>
      </c>
      <c r="U232" s="17">
        <v>3.4853852476515582E-2</v>
      </c>
      <c r="V232" s="17">
        <v>3.4847032229377954E-2</v>
      </c>
      <c r="W232" s="17">
        <v>3.477892842842327E-2</v>
      </c>
      <c r="X232" s="23">
        <v>3.4107564090406869E-2</v>
      </c>
      <c r="Y232" s="3" t="str">
        <f t="shared" si="7"/>
        <v/>
      </c>
      <c r="Z232" s="25" t="s">
        <v>186</v>
      </c>
      <c r="AA232" s="17" t="s">
        <v>193</v>
      </c>
      <c r="AB232" s="17" t="s">
        <v>178</v>
      </c>
      <c r="AC232" s="17">
        <v>3.4854546869129609E-2</v>
      </c>
      <c r="AD232" s="17">
        <v>3.4854618706097309E-2</v>
      </c>
      <c r="AE232" s="17">
        <v>3.4854534744775088E-2</v>
      </c>
      <c r="AF232" s="17">
        <v>3.4853852476515582E-2</v>
      </c>
      <c r="AG232" s="17">
        <v>3.4847032229377954E-2</v>
      </c>
      <c r="AH232" s="17">
        <v>3.477892842842327E-2</v>
      </c>
      <c r="AI232" s="23">
        <v>3.4107564090406869E-2</v>
      </c>
      <c r="AK232" s="25" t="s">
        <v>186</v>
      </c>
      <c r="AL232" s="17" t="s">
        <v>193</v>
      </c>
      <c r="AM232" s="17" t="s">
        <v>179</v>
      </c>
      <c r="AN232" s="17">
        <v>3.2923617746491697E-2</v>
      </c>
      <c r="AO232" s="17">
        <v>3.2923685603717723E-2</v>
      </c>
      <c r="AP232" s="17">
        <v>3.2923606293821989E-2</v>
      </c>
      <c r="AQ232" s="17">
        <v>3.2922961822974009E-2</v>
      </c>
      <c r="AR232" s="17">
        <v>3.2916519415028246E-2</v>
      </c>
      <c r="AS232" s="17">
        <v>3.2852188539686945E-2</v>
      </c>
      <c r="AT232" s="23">
        <v>3.2218017539947005E-2</v>
      </c>
    </row>
    <row r="233" spans="2:46" x14ac:dyDescent="0.45">
      <c r="B233" s="140" t="s">
        <v>187</v>
      </c>
      <c r="C233" s="17">
        <v>6.2306702880616387E-16</v>
      </c>
      <c r="D233" s="17">
        <v>1.3645536544344214E-15</v>
      </c>
      <c r="E233" s="141">
        <f t="shared" si="6"/>
        <v>-0.54339133035819542</v>
      </c>
      <c r="G233" s="25" t="s">
        <v>187</v>
      </c>
      <c r="H233" s="17" t="s">
        <v>193</v>
      </c>
      <c r="I233" s="17" t="s">
        <v>200</v>
      </c>
      <c r="J233" s="144" t="s">
        <v>179</v>
      </c>
      <c r="K233" s="17">
        <v>4.6044712487510308E-18</v>
      </c>
      <c r="L233" s="17">
        <v>4.6044707820041123E-17</v>
      </c>
      <c r="M233" s="17">
        <v>4.6044660171848491E-16</v>
      </c>
      <c r="N233" s="17">
        <v>4.6044183612797764E-15</v>
      </c>
      <c r="O233" s="17">
        <v>4.6039418386886622E-14</v>
      </c>
      <c r="P233" s="17">
        <v>4.5991802275628228E-13</v>
      </c>
      <c r="Q233" s="17">
        <v>4.5519235295137407E-12</v>
      </c>
      <c r="R233" s="17">
        <v>1.1492159329676268E-4</v>
      </c>
      <c r="S233" s="17">
        <v>1.1492184097388197E-4</v>
      </c>
      <c r="T233" s="17">
        <v>1.1492167018460052E-4</v>
      </c>
      <c r="U233" s="17">
        <v>1.1492048075325611E-4</v>
      </c>
      <c r="V233" s="17">
        <v>1.1490859214679406E-4</v>
      </c>
      <c r="W233" s="17">
        <v>1.1478979914923453E-4</v>
      </c>
      <c r="X233" s="23">
        <v>1.13610834004978E-4</v>
      </c>
      <c r="Y233" s="3" t="str">
        <f t="shared" si="7"/>
        <v/>
      </c>
      <c r="Z233" s="25" t="s">
        <v>187</v>
      </c>
      <c r="AA233" s="17" t="s">
        <v>193</v>
      </c>
      <c r="AB233" s="17" t="s">
        <v>178</v>
      </c>
      <c r="AC233" s="17">
        <v>1.0035677816581737E-5</v>
      </c>
      <c r="AD233" s="17">
        <v>1.003569944530877E-5</v>
      </c>
      <c r="AE233" s="17">
        <v>1.003568453091232E-5</v>
      </c>
      <c r="AF233" s="17">
        <v>1.0035580662270971E-5</v>
      </c>
      <c r="AG233" s="17">
        <v>1.003454247422712E-5</v>
      </c>
      <c r="AH233" s="17">
        <v>1.0024168720990901E-5</v>
      </c>
      <c r="AI233" s="23">
        <v>9.9212140542018203E-6</v>
      </c>
      <c r="AK233" s="25" t="s">
        <v>187</v>
      </c>
      <c r="AL233" s="17" t="s">
        <v>193</v>
      </c>
      <c r="AM233" s="17" t="s">
        <v>179</v>
      </c>
      <c r="AN233" s="17">
        <v>1.0851805931213152E-4</v>
      </c>
      <c r="AO233" s="17">
        <v>1.0851829318846016E-4</v>
      </c>
      <c r="AP233" s="17">
        <v>1.0851813191571027E-4</v>
      </c>
      <c r="AQ233" s="17">
        <v>1.0851700876054441E-4</v>
      </c>
      <c r="AR233" s="17">
        <v>1.0850578259786969E-4</v>
      </c>
      <c r="AS233" s="17">
        <v>1.0839360885240356E-4</v>
      </c>
      <c r="AT233" s="23">
        <v>1.072803367006593E-4</v>
      </c>
    </row>
    <row r="234" spans="2:46" x14ac:dyDescent="0.45">
      <c r="B234" s="25" t="s">
        <v>188</v>
      </c>
      <c r="C234" s="17">
        <v>6.0216764420276268E-15</v>
      </c>
      <c r="D234" s="17">
        <v>4.2929951176775754E-19</v>
      </c>
      <c r="E234" s="23">
        <f t="shared" si="6"/>
        <v>14025.748871042821</v>
      </c>
      <c r="G234" s="25" t="s">
        <v>188</v>
      </c>
      <c r="H234" s="17" t="s">
        <v>193</v>
      </c>
      <c r="I234" s="17" t="s">
        <v>200</v>
      </c>
      <c r="J234" s="144" t="s">
        <v>178</v>
      </c>
      <c r="K234" s="17">
        <v>1.286960513414293E-15</v>
      </c>
      <c r="L234" s="17">
        <v>1.2869605134142928E-14</v>
      </c>
      <c r="M234" s="17">
        <v>1.2869604844518637E-13</v>
      </c>
      <c r="N234" s="17">
        <v>1.286960313090823E-12</v>
      </c>
      <c r="O234" s="17">
        <v>1.2869585987563574E-11</v>
      </c>
      <c r="P234" s="17">
        <v>1.2869414566426037E-10</v>
      </c>
      <c r="Q234" s="17">
        <v>1.2867700521092261E-9</v>
      </c>
      <c r="R234" s="17">
        <v>3.2120854865085369E-2</v>
      </c>
      <c r="S234" s="17">
        <v>3.2120927347461393E-2</v>
      </c>
      <c r="T234" s="17">
        <v>3.212091212809428E-2</v>
      </c>
      <c r="U234" s="17">
        <v>3.2120907851138622E-2</v>
      </c>
      <c r="V234" s="17">
        <v>3.2120866404434241E-2</v>
      </c>
      <c r="W234" s="17">
        <v>3.2120452779714398E-2</v>
      </c>
      <c r="X234" s="23">
        <v>3.2116316947085236E-2</v>
      </c>
      <c r="Y234" s="3" t="str">
        <f t="shared" si="7"/>
        <v/>
      </c>
      <c r="Z234" s="25" t="s">
        <v>188</v>
      </c>
      <c r="AA234" s="17" t="s">
        <v>193</v>
      </c>
      <c r="AB234" s="17" t="s">
        <v>178</v>
      </c>
      <c r="AC234" s="17">
        <v>3.2120854865085369E-2</v>
      </c>
      <c r="AD234" s="17">
        <v>3.2120927347461393E-2</v>
      </c>
      <c r="AE234" s="17">
        <v>3.212091212809428E-2</v>
      </c>
      <c r="AF234" s="17">
        <v>3.2120907851138622E-2</v>
      </c>
      <c r="AG234" s="17">
        <v>3.2120866404434241E-2</v>
      </c>
      <c r="AH234" s="17">
        <v>3.2120452779714398E-2</v>
      </c>
      <c r="AI234" s="23">
        <v>3.2116316947085236E-2</v>
      </c>
      <c r="AK234" s="25" t="s">
        <v>188</v>
      </c>
      <c r="AL234" s="17" t="s">
        <v>193</v>
      </c>
      <c r="AM234" s="17" t="s">
        <v>179</v>
      </c>
      <c r="AN234" s="17">
        <v>3.0341371274628895E-2</v>
      </c>
      <c r="AO234" s="17">
        <v>3.0341439741507836E-2</v>
      </c>
      <c r="AP234" s="17">
        <v>3.0341425365288086E-2</v>
      </c>
      <c r="AQ234" s="17">
        <v>3.0341421325274207E-2</v>
      </c>
      <c r="AR234" s="17">
        <v>3.0341382174702065E-2</v>
      </c>
      <c r="AS234" s="17">
        <v>3.034099146464014E-2</v>
      </c>
      <c r="AT234" s="23">
        <v>3.0337084755623266E-2</v>
      </c>
    </row>
    <row r="235" spans="2:46" x14ac:dyDescent="0.45">
      <c r="B235" s="25" t="s">
        <v>189</v>
      </c>
      <c r="C235" s="17">
        <v>1.4023447446897174E-13</v>
      </c>
      <c r="D235" s="17">
        <v>2.5985841839359454E-18</v>
      </c>
      <c r="E235" s="23">
        <f t="shared" si="6"/>
        <v>53964.72307946768</v>
      </c>
      <c r="G235" s="25" t="s">
        <v>189</v>
      </c>
      <c r="H235" s="17" t="s">
        <v>193</v>
      </c>
      <c r="I235" s="17" t="s">
        <v>200</v>
      </c>
      <c r="J235" s="144" t="s">
        <v>178</v>
      </c>
      <c r="K235" s="17">
        <v>5.7734515150588138E-13</v>
      </c>
      <c r="L235" s="17">
        <v>5.765198019319847E-12</v>
      </c>
      <c r="M235" s="17">
        <v>5.6835225909297266E-11</v>
      </c>
      <c r="N235" s="17">
        <v>4.9462961070480782E-10</v>
      </c>
      <c r="O235" s="17">
        <v>1.7403266044545606E-9</v>
      </c>
      <c r="P235" s="17">
        <v>1.8158394787742506E-9</v>
      </c>
      <c r="Q235" s="17">
        <v>1.8158394787742786E-9</v>
      </c>
      <c r="R235" s="17">
        <v>14.409781516436681</v>
      </c>
      <c r="S235" s="17">
        <v>14.389214338131575</v>
      </c>
      <c r="T235" s="17">
        <v>14.185356265934425</v>
      </c>
      <c r="U235" s="17">
        <v>12.345331852336972</v>
      </c>
      <c r="V235" s="17">
        <v>4.3436361057602726</v>
      </c>
      <c r="W235" s="17">
        <v>0.45321087398699844</v>
      </c>
      <c r="X235" s="23">
        <v>4.5321288080766207E-2</v>
      </c>
      <c r="Y235" s="3" t="str">
        <f t="shared" si="7"/>
        <v/>
      </c>
      <c r="Z235" s="25" t="s">
        <v>189</v>
      </c>
      <c r="AA235" s="17" t="s">
        <v>193</v>
      </c>
      <c r="AB235" s="17" t="s">
        <v>178</v>
      </c>
      <c r="AC235" s="17">
        <v>14.409781516436681</v>
      </c>
      <c r="AD235" s="17">
        <v>14.389214338131575</v>
      </c>
      <c r="AE235" s="17">
        <v>14.185356265934425</v>
      </c>
      <c r="AF235" s="17">
        <v>12.345331852336972</v>
      </c>
      <c r="AG235" s="17">
        <v>4.3436361057602726</v>
      </c>
      <c r="AH235" s="17">
        <v>0.45321087398699844</v>
      </c>
      <c r="AI235" s="23">
        <v>4.5321288080766207E-2</v>
      </c>
      <c r="AK235" s="25" t="s">
        <v>189</v>
      </c>
      <c r="AL235" s="17" t="s">
        <v>193</v>
      </c>
      <c r="AM235" s="17" t="s">
        <v>179</v>
      </c>
      <c r="AN235" s="17">
        <v>13.608058845594325</v>
      </c>
      <c r="AO235" s="17">
        <v>13.588635971462299</v>
      </c>
      <c r="AP235" s="17">
        <v>13.396120030853218</v>
      </c>
      <c r="AQ235" s="17">
        <v>11.658469777863393</v>
      </c>
      <c r="AR235" s="17">
        <v>4.1019675186338702</v>
      </c>
      <c r="AS235" s="17">
        <v>0.42799540268139985</v>
      </c>
      <c r="AT235" s="23">
        <v>4.2799729784779438E-2</v>
      </c>
    </row>
    <row r="236" spans="2:46" x14ac:dyDescent="0.45">
      <c r="B236" s="140" t="s">
        <v>190</v>
      </c>
      <c r="C236" s="17">
        <v>1.5670796924619723E-19</v>
      </c>
      <c r="D236" s="17">
        <v>1.5429181550579318E-19</v>
      </c>
      <c r="E236" s="23">
        <f t="shared" si="6"/>
        <v>1.5659636465379018E-2</v>
      </c>
      <c r="G236" s="25" t="s">
        <v>190</v>
      </c>
      <c r="H236" s="17" t="s">
        <v>193</v>
      </c>
      <c r="I236" s="17" t="s">
        <v>200</v>
      </c>
      <c r="J236" s="144" t="s">
        <v>179</v>
      </c>
      <c r="K236" s="17">
        <v>2.7734222181473392E-19</v>
      </c>
      <c r="L236" s="17">
        <v>2.7654012064812041E-18</v>
      </c>
      <c r="M236" s="17">
        <v>2.6868696010249394E-17</v>
      </c>
      <c r="N236" s="17">
        <v>2.0454653747121025E-16</v>
      </c>
      <c r="O236" s="17">
        <v>4.3010658701652221E-16</v>
      </c>
      <c r="P236" s="17">
        <v>4.3079430993086557E-16</v>
      </c>
      <c r="Q236" s="17">
        <v>4.3079430993086557E-16</v>
      </c>
      <c r="R236" s="17">
        <v>6.922099910615987E-6</v>
      </c>
      <c r="S236" s="17">
        <v>6.9020960871835201E-6</v>
      </c>
      <c r="T236" s="17">
        <v>6.7060879799218011E-6</v>
      </c>
      <c r="U236" s="17">
        <v>5.1052238476591979E-6</v>
      </c>
      <c r="V236" s="17">
        <v>1.0734918927909011E-6</v>
      </c>
      <c r="W236" s="17">
        <v>1.0752088386369214E-7</v>
      </c>
      <c r="X236" s="23">
        <v>1.0752135996685546E-8</v>
      </c>
      <c r="Y236" s="3" t="str">
        <f t="shared" si="7"/>
        <v/>
      </c>
      <c r="Z236" s="25" t="s">
        <v>190</v>
      </c>
      <c r="AA236" s="17" t="s">
        <v>193</v>
      </c>
      <c r="AB236" s="17" t="s">
        <v>178</v>
      </c>
      <c r="AC236" s="17">
        <v>1.2147065724295428E-6</v>
      </c>
      <c r="AD236" s="17">
        <v>1.2111962538685707E-6</v>
      </c>
      <c r="AE236" s="17">
        <v>1.1768002845507722E-6</v>
      </c>
      <c r="AF236" s="17">
        <v>8.9587683528881876E-7</v>
      </c>
      <c r="AG236" s="17">
        <v>1.8837891311321723E-7</v>
      </c>
      <c r="AH236" s="17">
        <v>1.8868020685797635E-8</v>
      </c>
      <c r="AI236" s="23">
        <v>1.8868104233514242E-9</v>
      </c>
      <c r="AK236" s="25" t="s">
        <v>190</v>
      </c>
      <c r="AL236" s="17" t="s">
        <v>193</v>
      </c>
      <c r="AM236" s="17" t="s">
        <v>179</v>
      </c>
      <c r="AN236" s="17">
        <v>6.536394311249829E-6</v>
      </c>
      <c r="AO236" s="17">
        <v>6.5175051187539652E-6</v>
      </c>
      <c r="AP236" s="17">
        <v>6.3324187585730807E-6</v>
      </c>
      <c r="AQ236" s="17">
        <v>4.8207562078552862E-6</v>
      </c>
      <c r="AR236" s="17">
        <v>1.0136759642041699E-6</v>
      </c>
      <c r="AS236" s="17">
        <v>1.0152972402917105E-7</v>
      </c>
      <c r="AT236" s="23">
        <v>1.0153017360344019E-8</v>
      </c>
    </row>
    <row r="237" spans="2:46" x14ac:dyDescent="0.45">
      <c r="B237" s="140" t="s">
        <v>191</v>
      </c>
      <c r="C237" s="17">
        <v>1.1878668487458116E-15</v>
      </c>
      <c r="D237" s="17">
        <v>1.18086196941888E-15</v>
      </c>
      <c r="E237" s="23">
        <f t="shared" si="6"/>
        <v>5.9320051863291689E-3</v>
      </c>
      <c r="G237" s="25" t="s">
        <v>191</v>
      </c>
      <c r="H237" s="17" t="s">
        <v>193</v>
      </c>
      <c r="I237" s="17" t="s">
        <v>200</v>
      </c>
      <c r="J237" s="144" t="s">
        <v>179</v>
      </c>
      <c r="K237" s="17">
        <v>1.4858438133204623E-15</v>
      </c>
      <c r="L237" s="17">
        <v>3.0646834882609535E-15</v>
      </c>
      <c r="M237" s="17">
        <v>3.0687754884624089E-15</v>
      </c>
      <c r="N237" s="17">
        <v>3.0687754884624089E-15</v>
      </c>
      <c r="O237" s="17">
        <v>3.0687754884624089E-15</v>
      </c>
      <c r="P237" s="17">
        <v>3.0687754884624089E-15</v>
      </c>
      <c r="Q237" s="17">
        <v>3.0687754884624089E-15</v>
      </c>
      <c r="R237" s="17">
        <v>3.7084722477796511E-2</v>
      </c>
      <c r="S237" s="17">
        <v>7.649067290202486E-3</v>
      </c>
      <c r="T237" s="17">
        <v>7.6592769550134175E-4</v>
      </c>
      <c r="U237" s="17">
        <v>7.6592769550134175E-5</v>
      </c>
      <c r="V237" s="17">
        <v>7.659277274759072E-6</v>
      </c>
      <c r="W237" s="17">
        <v>7.6592806657930045E-7</v>
      </c>
      <c r="X237" s="23">
        <v>7.6593145811369141E-8</v>
      </c>
      <c r="Y237" s="3" t="str">
        <f t="shared" si="7"/>
        <v/>
      </c>
      <c r="Z237" s="25" t="s">
        <v>191</v>
      </c>
      <c r="AA237" s="17" t="s">
        <v>193</v>
      </c>
      <c r="AB237" s="17" t="s">
        <v>178</v>
      </c>
      <c r="AC237" s="17">
        <v>6.4562378337310782E-3</v>
      </c>
      <c r="AD237" s="17">
        <v>1.331658816142621E-3</v>
      </c>
      <c r="AE237" s="17">
        <v>1.3334362603249664E-4</v>
      </c>
      <c r="AF237" s="17">
        <v>1.3334362603249664E-5</v>
      </c>
      <c r="AG237" s="17">
        <v>1.3334363159908536E-6</v>
      </c>
      <c r="AH237" s="17">
        <v>1.3334369063504439E-7</v>
      </c>
      <c r="AI237" s="23">
        <v>1.3334428108176172E-8</v>
      </c>
      <c r="AK237" s="25" t="s">
        <v>191</v>
      </c>
      <c r="AL237" s="17" t="s">
        <v>193</v>
      </c>
      <c r="AM237" s="17" t="s">
        <v>179</v>
      </c>
      <c r="AN237" s="17">
        <v>3.5018328566219288E-2</v>
      </c>
      <c r="AO237" s="17">
        <v>7.2228544181179672E-3</v>
      </c>
      <c r="AP237" s="17">
        <v>7.2324951912723103E-4</v>
      </c>
      <c r="AQ237" s="17">
        <v>7.2324951912723106E-5</v>
      </c>
      <c r="AR237" s="17">
        <v>7.232495493201451E-6</v>
      </c>
      <c r="AS237" s="17">
        <v>7.2324986952839373E-7</v>
      </c>
      <c r="AT237" s="23">
        <v>7.2325307208345458E-8</v>
      </c>
    </row>
    <row r="238" spans="2:46" x14ac:dyDescent="0.45">
      <c r="B238" s="140" t="s">
        <v>192</v>
      </c>
      <c r="C238" s="17">
        <v>8.376178350510768E-19</v>
      </c>
      <c r="D238" s="17">
        <v>8.2153289264711683E-19</v>
      </c>
      <c r="E238" s="23">
        <f t="shared" si="6"/>
        <v>1.957918246234985E-2</v>
      </c>
      <c r="G238" s="25" t="s">
        <v>192</v>
      </c>
      <c r="H238" s="17" t="s">
        <v>193</v>
      </c>
      <c r="I238" s="17" t="s">
        <v>200</v>
      </c>
      <c r="J238" s="144" t="s">
        <v>179</v>
      </c>
      <c r="K238" s="17">
        <v>1.1588002124706685E-18</v>
      </c>
      <c r="L238" s="17">
        <v>3.0008742524786697E-18</v>
      </c>
      <c r="M238" s="17">
        <v>3.0250337488440455E-18</v>
      </c>
      <c r="N238" s="17">
        <v>3.0250337488440455E-18</v>
      </c>
      <c r="O238" s="17">
        <v>3.0250337488440455E-18</v>
      </c>
      <c r="P238" s="17">
        <v>3.0250337488440455E-18</v>
      </c>
      <c r="Q238" s="17">
        <v>3.0250337488440455E-18</v>
      </c>
      <c r="R238" s="17">
        <v>2.8922141009324187E-5</v>
      </c>
      <c r="S238" s="17">
        <v>7.4898074057463439E-6</v>
      </c>
      <c r="T238" s="17">
        <v>7.5501030843634689E-7</v>
      </c>
      <c r="U238" s="17">
        <v>7.5501030843634689E-8</v>
      </c>
      <c r="V238" s="17">
        <v>7.5501033995515288E-9</v>
      </c>
      <c r="W238" s="17">
        <v>7.550106742250312E-10</v>
      </c>
      <c r="X238" s="23">
        <v>7.5501401741713881E-11</v>
      </c>
      <c r="Y238" s="3" t="str">
        <f t="shared" si="7"/>
        <v/>
      </c>
      <c r="Z238" s="25" t="s">
        <v>192</v>
      </c>
      <c r="AA238" s="17" t="s">
        <v>193</v>
      </c>
      <c r="AB238" s="17" t="s">
        <v>178</v>
      </c>
      <c r="AC238" s="17">
        <v>5.0914644500858484E-6</v>
      </c>
      <c r="AD238" s="17">
        <v>1.318508478748278E-6</v>
      </c>
      <c r="AE238" s="17">
        <v>1.3291229524165284E-7</v>
      </c>
      <c r="AF238" s="17">
        <v>1.3291229524165284E-8</v>
      </c>
      <c r="AG238" s="17">
        <v>1.3291230079023517E-9</v>
      </c>
      <c r="AH238" s="17">
        <v>1.3291235963522873E-10</v>
      </c>
      <c r="AI238" s="23">
        <v>1.3291294817200962E-11</v>
      </c>
      <c r="AK238" s="25" t="s">
        <v>192</v>
      </c>
      <c r="AL238" s="17" t="s">
        <v>193</v>
      </c>
      <c r="AM238" s="17" t="s">
        <v>179</v>
      </c>
      <c r="AN238" s="17">
        <v>2.7310573439222296E-5</v>
      </c>
      <c r="AO238" s="17">
        <v>7.0724686368938423E-6</v>
      </c>
      <c r="AP238" s="17">
        <v>7.1294045863593359E-7</v>
      </c>
      <c r="AQ238" s="17">
        <v>7.1294045863593362E-8</v>
      </c>
      <c r="AR238" s="17">
        <v>7.1294048839848359E-9</v>
      </c>
      <c r="AS238" s="17">
        <v>7.1294080404254505E-10</v>
      </c>
      <c r="AT238" s="23">
        <v>7.1294396094899767E-11</v>
      </c>
    </row>
    <row r="239" spans="2:46" x14ac:dyDescent="0.45">
      <c r="B239" s="25" t="s">
        <v>33</v>
      </c>
      <c r="C239" s="17">
        <v>8.3242184910207152E-21</v>
      </c>
      <c r="D239" s="17">
        <v>8.6430708743122751E-24</v>
      </c>
      <c r="E239" s="23">
        <f t="shared" si="6"/>
        <v>962.10890099961932</v>
      </c>
      <c r="G239" s="25" t="s">
        <v>33</v>
      </c>
      <c r="H239" s="17" t="s">
        <v>194</v>
      </c>
      <c r="I239" s="17" t="s">
        <v>200</v>
      </c>
      <c r="J239" s="144" t="s">
        <v>178</v>
      </c>
      <c r="K239" s="17">
        <v>1.3729112391243374E-20</v>
      </c>
      <c r="L239" s="17">
        <v>1.3729822260517636E-20</v>
      </c>
      <c r="M239" s="17">
        <v>1.3729822260517636E-20</v>
      </c>
      <c r="N239" s="17">
        <v>1.3729822260517636E-20</v>
      </c>
      <c r="O239" s="17">
        <v>1.3729822260517636E-20</v>
      </c>
      <c r="P239" s="17">
        <v>1.3729822260517636E-20</v>
      </c>
      <c r="Q239" s="17">
        <v>1.3729822260517636E-20</v>
      </c>
      <c r="R239" s="17">
        <v>3.4266072808685441E-7</v>
      </c>
      <c r="S239" s="17">
        <v>3.4267921876922077E-8</v>
      </c>
      <c r="T239" s="17">
        <v>3.4267906411460222E-9</v>
      </c>
      <c r="U239" s="17">
        <v>3.4267906411460223E-10</v>
      </c>
      <c r="V239" s="17">
        <v>3.4267907842014858E-11</v>
      </c>
      <c r="W239" s="17">
        <v>3.4267923013634072E-12</v>
      </c>
      <c r="X239" s="23">
        <v>3.4268074752216951E-13</v>
      </c>
      <c r="Y239" s="3" t="str">
        <f t="shared" si="7"/>
        <v/>
      </c>
      <c r="Z239" s="25" t="s">
        <v>33</v>
      </c>
      <c r="AA239" s="17" t="s">
        <v>136</v>
      </c>
      <c r="AB239" s="17" t="s">
        <v>178</v>
      </c>
      <c r="AC239" s="17">
        <v>3.4266072808685441E-7</v>
      </c>
      <c r="AD239" s="17">
        <v>3.4267921876922077E-8</v>
      </c>
      <c r="AE239" s="17">
        <v>3.4267906411460222E-9</v>
      </c>
      <c r="AF239" s="17">
        <v>3.4267906411460223E-10</v>
      </c>
      <c r="AG239" s="17">
        <v>3.4267907842014858E-11</v>
      </c>
      <c r="AH239" s="17">
        <v>3.4267923013634072E-12</v>
      </c>
      <c r="AI239" s="23">
        <v>3.4268074752216951E-13</v>
      </c>
      <c r="AK239" s="25" t="s">
        <v>33</v>
      </c>
      <c r="AL239" s="17" t="s">
        <v>136</v>
      </c>
      <c r="AM239" s="17" t="s">
        <v>179</v>
      </c>
      <c r="AN239" s="17">
        <v>3.2517062569049605E-7</v>
      </c>
      <c r="AO239" s="17">
        <v>3.2518817257072388E-8</v>
      </c>
      <c r="AP239" s="17">
        <v>3.2518802580999244E-9</v>
      </c>
      <c r="AQ239" s="17">
        <v>3.2518802580999245E-10</v>
      </c>
      <c r="AR239" s="17">
        <v>3.2518803938535455E-11</v>
      </c>
      <c r="AS239" s="17">
        <v>3.2518818335764278E-12</v>
      </c>
      <c r="AT239" s="23">
        <v>3.2518962329300424E-13</v>
      </c>
    </row>
    <row r="240" spans="2:46" x14ac:dyDescent="0.45">
      <c r="B240" s="25" t="s">
        <v>34</v>
      </c>
      <c r="C240" s="17">
        <v>1.3512957134195699E-15</v>
      </c>
      <c r="D240" s="17">
        <v>2.6306158170615424E-17</v>
      </c>
      <c r="E240" s="23">
        <f t="shared" si="6"/>
        <v>50.368037273074627</v>
      </c>
      <c r="G240" s="25" t="s">
        <v>34</v>
      </c>
      <c r="H240" s="17" t="s">
        <v>194</v>
      </c>
      <c r="I240" s="17" t="s">
        <v>200</v>
      </c>
      <c r="J240" s="144" t="s">
        <v>178</v>
      </c>
      <c r="K240" s="17">
        <v>2.6099575436454106E-15</v>
      </c>
      <c r="L240" s="17">
        <v>2.4950398712261361E-14</v>
      </c>
      <c r="M240" s="17">
        <v>1.6512429225055342E-13</v>
      </c>
      <c r="N240" s="17">
        <v>2.5970814433370784E-13</v>
      </c>
      <c r="O240" s="17">
        <v>2.5971881346704876E-13</v>
      </c>
      <c r="P240" s="17">
        <v>2.5971881346704876E-13</v>
      </c>
      <c r="Q240" s="17">
        <v>2.5971881346704876E-13</v>
      </c>
      <c r="R240" s="17">
        <v>6.5141134160408717E-2</v>
      </c>
      <c r="S240" s="17">
        <v>6.2273079552422027E-2</v>
      </c>
      <c r="T240" s="17">
        <v>4.1212942787849594E-2</v>
      </c>
      <c r="U240" s="17">
        <v>6.4819880515962144E-3</v>
      </c>
      <c r="V240" s="17">
        <v>6.482254610330789E-4</v>
      </c>
      <c r="W240" s="17">
        <v>6.4822574802550064E-5</v>
      </c>
      <c r="X240" s="23">
        <v>6.4822861837327023E-6</v>
      </c>
      <c r="Y240" s="3" t="str">
        <f t="shared" si="7"/>
        <v/>
      </c>
      <c r="Z240" s="25" t="s">
        <v>34</v>
      </c>
      <c r="AA240" s="17" t="s">
        <v>136</v>
      </c>
      <c r="AB240" s="17" t="s">
        <v>178</v>
      </c>
      <c r="AC240" s="17">
        <v>6.5141134160408717E-2</v>
      </c>
      <c r="AD240" s="17">
        <v>6.2273079552422027E-2</v>
      </c>
      <c r="AE240" s="17">
        <v>4.1212942787849594E-2</v>
      </c>
      <c r="AF240" s="17">
        <v>6.4819880515962144E-3</v>
      </c>
      <c r="AG240" s="17">
        <v>6.482254610330789E-4</v>
      </c>
      <c r="AH240" s="17">
        <v>6.4822574802550064E-5</v>
      </c>
      <c r="AI240" s="23">
        <v>6.4822861837327023E-6</v>
      </c>
      <c r="AK240" s="25" t="s">
        <v>34</v>
      </c>
      <c r="AL240" s="17" t="s">
        <v>136</v>
      </c>
      <c r="AM240" s="17" t="s">
        <v>179</v>
      </c>
      <c r="AN240" s="17">
        <v>6.7225900083340673E-2</v>
      </c>
      <c r="AO240" s="17">
        <v>6.4266056737118063E-2</v>
      </c>
      <c r="AP240" s="17">
        <v>4.2531914890734358E-2</v>
      </c>
      <c r="AQ240" s="17">
        <v>6.6894365091183594E-3</v>
      </c>
      <c r="AR240" s="17">
        <v>6.6897115987539296E-4</v>
      </c>
      <c r="AS240" s="17">
        <v>6.6897145605267189E-5</v>
      </c>
      <c r="AT240" s="23">
        <v>6.6897441826256965E-6</v>
      </c>
    </row>
    <row r="241" spans="2:46" x14ac:dyDescent="0.45">
      <c r="B241" s="25" t="s">
        <v>35</v>
      </c>
      <c r="C241" s="17">
        <v>9.6794249056720228E-16</v>
      </c>
      <c r="D241" s="17">
        <v>1.0052036880143626E-18</v>
      </c>
      <c r="E241" s="23">
        <f t="shared" si="6"/>
        <v>961.93169445014223</v>
      </c>
      <c r="G241" s="25" t="s">
        <v>35</v>
      </c>
      <c r="H241" s="17" t="s">
        <v>194</v>
      </c>
      <c r="I241" s="17" t="s">
        <v>200</v>
      </c>
      <c r="J241" s="144" t="s">
        <v>178</v>
      </c>
      <c r="K241" s="17">
        <v>1.5756215766825607E-14</v>
      </c>
      <c r="L241" s="17">
        <v>1.5755081376714796E-13</v>
      </c>
      <c r="M241" s="17">
        <v>1.5743743463396908E-12</v>
      </c>
      <c r="N241" s="17">
        <v>1.5630960672382553E-11</v>
      </c>
      <c r="O241" s="17">
        <v>1.4560456254938765E-10</v>
      </c>
      <c r="P241" s="17">
        <v>7.859494542300635E-10</v>
      </c>
      <c r="Q241" s="17">
        <v>9.8477125273065916E-10</v>
      </c>
      <c r="R241" s="17">
        <v>0.39325458286710657</v>
      </c>
      <c r="S241" s="17">
        <v>0.39322715730586433</v>
      </c>
      <c r="T241" s="17">
        <v>0.39294399980774675</v>
      </c>
      <c r="U241" s="17">
        <v>0.39012908344978547</v>
      </c>
      <c r="V241" s="17">
        <v>0.36341065719165322</v>
      </c>
      <c r="W241" s="17">
        <v>0.19616317588912563</v>
      </c>
      <c r="X241" s="23">
        <v>2.4578770403642702E-2</v>
      </c>
      <c r="Y241" s="3" t="str">
        <f t="shared" si="7"/>
        <v/>
      </c>
      <c r="Z241" s="25" t="s">
        <v>35</v>
      </c>
      <c r="AA241" s="17" t="s">
        <v>136</v>
      </c>
      <c r="AB241" s="17" t="s">
        <v>178</v>
      </c>
      <c r="AC241" s="17">
        <v>0.39325458286710657</v>
      </c>
      <c r="AD241" s="17">
        <v>0.39322715730586433</v>
      </c>
      <c r="AE241" s="17">
        <v>0.39294399980774675</v>
      </c>
      <c r="AF241" s="17">
        <v>0.39012908344978547</v>
      </c>
      <c r="AG241" s="17">
        <v>0.36341065719165322</v>
      </c>
      <c r="AH241" s="17">
        <v>0.19616317588912563</v>
      </c>
      <c r="AI241" s="23">
        <v>2.4578770403642702E-2</v>
      </c>
      <c r="AK241" s="25" t="s">
        <v>35</v>
      </c>
      <c r="AL241" s="17" t="s">
        <v>136</v>
      </c>
      <c r="AM241" s="17" t="s">
        <v>179</v>
      </c>
      <c r="AN241" s="17">
        <v>0.37318240554817106</v>
      </c>
      <c r="AO241" s="17">
        <v>0.3731563798198928</v>
      </c>
      <c r="AP241" s="17">
        <v>0.37288767501415054</v>
      </c>
      <c r="AQ241" s="17">
        <v>0.37021643530418424</v>
      </c>
      <c r="AR241" s="17">
        <v>0.34486174900713812</v>
      </c>
      <c r="AS241" s="17">
        <v>0.18615077623395707</v>
      </c>
      <c r="AT241" s="23">
        <v>2.3324240998730362E-2</v>
      </c>
    </row>
    <row r="242" spans="2:46" x14ac:dyDescent="0.45">
      <c r="B242" s="140" t="s">
        <v>36</v>
      </c>
      <c r="C242" s="17">
        <v>9.4061737670302996E-19</v>
      </c>
      <c r="D242" s="17">
        <v>8.2147136736063583E-20</v>
      </c>
      <c r="E242" s="23">
        <f t="shared" si="6"/>
        <v>10.450397592373875</v>
      </c>
      <c r="G242" s="25" t="s">
        <v>36</v>
      </c>
      <c r="H242" s="17" t="s">
        <v>194</v>
      </c>
      <c r="I242" s="17" t="s">
        <v>200</v>
      </c>
      <c r="J242" s="144" t="s">
        <v>179</v>
      </c>
      <c r="K242" s="17">
        <v>2.1879135937723181E-19</v>
      </c>
      <c r="L242" s="17">
        <v>2.4185706503158821E-19</v>
      </c>
      <c r="M242" s="17">
        <v>2.4185706504664172E-19</v>
      </c>
      <c r="N242" s="17">
        <v>2.4185706504664172E-19</v>
      </c>
      <c r="O242" s="17">
        <v>2.4185706504664172E-19</v>
      </c>
      <c r="P242" s="17">
        <v>2.4185706504664172E-19</v>
      </c>
      <c r="Q242" s="17">
        <v>2.4185706504664172E-19</v>
      </c>
      <c r="R242" s="17">
        <v>5.4607467960661889E-6</v>
      </c>
      <c r="S242" s="17">
        <v>6.0364503287981091E-7</v>
      </c>
      <c r="T242" s="17">
        <v>6.0364476048623652E-8</v>
      </c>
      <c r="U242" s="17">
        <v>6.0364476048623652E-9</v>
      </c>
      <c r="V242" s="17">
        <v>6.0364478568610714E-10</v>
      </c>
      <c r="W242" s="17">
        <v>6.0364505294108146E-11</v>
      </c>
      <c r="X242" s="23">
        <v>6.036477258852473E-12</v>
      </c>
      <c r="Y242" s="3" t="str">
        <f t="shared" si="7"/>
        <v/>
      </c>
      <c r="Z242" s="25" t="s">
        <v>36</v>
      </c>
      <c r="AA242" s="17" t="s">
        <v>136</v>
      </c>
      <c r="AB242" s="17" t="s">
        <v>178</v>
      </c>
      <c r="AC242" s="17">
        <v>3.8543699234449322E-6</v>
      </c>
      <c r="AD242" s="17">
        <v>4.2607199089416792E-7</v>
      </c>
      <c r="AE242" s="17">
        <v>4.2607179863006195E-8</v>
      </c>
      <c r="AF242" s="17">
        <v>4.2607179863006197E-9</v>
      </c>
      <c r="AG242" s="17">
        <v>4.2607181641693746E-10</v>
      </c>
      <c r="AH242" s="17">
        <v>4.2607200505405501E-11</v>
      </c>
      <c r="AI242" s="23">
        <v>4.2607389170362589E-12</v>
      </c>
      <c r="AK242" s="25" t="s">
        <v>36</v>
      </c>
      <c r="AL242" s="17" t="s">
        <v>136</v>
      </c>
      <c r="AM242" s="17" t="s">
        <v>179</v>
      </c>
      <c r="AN242" s="17">
        <v>5.1564690995346314E-6</v>
      </c>
      <c r="AO242" s="17">
        <v>5.7000939164119824E-7</v>
      </c>
      <c r="AP242" s="17">
        <v>5.7000913442563747E-8</v>
      </c>
      <c r="AQ242" s="17">
        <v>5.7000913442563754E-9</v>
      </c>
      <c r="AR242" s="17">
        <v>5.7000915822134885E-10</v>
      </c>
      <c r="AS242" s="17">
        <v>5.7000941058463682E-11</v>
      </c>
      <c r="AT242" s="23">
        <v>5.7001193458996259E-12</v>
      </c>
    </row>
    <row r="243" spans="2:46" x14ac:dyDescent="0.45">
      <c r="B243" s="25" t="s">
        <v>37</v>
      </c>
      <c r="C243" s="17">
        <v>2.3096286330412768E-22</v>
      </c>
      <c r="D243" s="17">
        <v>2.2020393694520704E-25</v>
      </c>
      <c r="E243" s="23">
        <f t="shared" si="6"/>
        <v>1047.8589191827109</v>
      </c>
      <c r="G243" s="25" t="s">
        <v>37</v>
      </c>
      <c r="H243" s="17" t="s">
        <v>194</v>
      </c>
      <c r="I243" s="17" t="s">
        <v>200</v>
      </c>
      <c r="J243" s="144" t="s">
        <v>178</v>
      </c>
      <c r="K243" s="17">
        <v>4.619291736308197E-22</v>
      </c>
      <c r="L243" s="17">
        <v>4.6203101203593446E-22</v>
      </c>
      <c r="M243" s="17">
        <v>4.6203101203593446E-22</v>
      </c>
      <c r="N243" s="17">
        <v>4.6203101203593446E-22</v>
      </c>
      <c r="O243" s="17">
        <v>4.6203101203593446E-22</v>
      </c>
      <c r="P243" s="17">
        <v>4.6203101203593446E-22</v>
      </c>
      <c r="Q243" s="17">
        <v>4.6203101203593446E-22</v>
      </c>
      <c r="R243" s="17">
        <v>1.1529149332469018E-8</v>
      </c>
      <c r="S243" s="17">
        <v>1.1531717108015734E-9</v>
      </c>
      <c r="T243" s="17">
        <v>1.1531711903634455E-10</v>
      </c>
      <c r="U243" s="17">
        <v>1.1531711903634455E-11</v>
      </c>
      <c r="V243" s="17">
        <v>1.1531712385039524E-12</v>
      </c>
      <c r="W243" s="17">
        <v>1.1531717490537942E-13</v>
      </c>
      <c r="X243" s="23">
        <v>1.1531768553056948E-14</v>
      </c>
      <c r="Y243" s="3" t="str">
        <f t="shared" si="7"/>
        <v/>
      </c>
      <c r="Z243" s="25" t="s">
        <v>37</v>
      </c>
      <c r="AA243" s="17" t="s">
        <v>136</v>
      </c>
      <c r="AB243" s="17" t="s">
        <v>178</v>
      </c>
      <c r="AC243" s="17">
        <v>1.1529149332469018E-8</v>
      </c>
      <c r="AD243" s="17">
        <v>1.1531717108015734E-9</v>
      </c>
      <c r="AE243" s="17">
        <v>1.1531711903634455E-10</v>
      </c>
      <c r="AF243" s="17">
        <v>1.1531711903634455E-11</v>
      </c>
      <c r="AG243" s="17">
        <v>1.1531712385039524E-12</v>
      </c>
      <c r="AH243" s="17">
        <v>1.1531717490537942E-13</v>
      </c>
      <c r="AI243" s="23">
        <v>1.1531768553056948E-14</v>
      </c>
      <c r="AK243" s="25" t="s">
        <v>37</v>
      </c>
      <c r="AL243" s="17" t="s">
        <v>136</v>
      </c>
      <c r="AM243" s="17" t="s">
        <v>179</v>
      </c>
      <c r="AN243" s="17">
        <v>1.0936267880992834E-8</v>
      </c>
      <c r="AO243" s="17">
        <v>1.0938703609807451E-9</v>
      </c>
      <c r="AP243" s="17">
        <v>1.09386986730592E-10</v>
      </c>
      <c r="AQ243" s="17">
        <v>1.0938698673059201E-11</v>
      </c>
      <c r="AR243" s="17">
        <v>1.0938699129708227E-12</v>
      </c>
      <c r="AS243" s="17">
        <v>1.0938703972658622E-13</v>
      </c>
      <c r="AT243" s="23">
        <v>1.0938752409309967E-14</v>
      </c>
    </row>
    <row r="244" spans="2:46" x14ac:dyDescent="0.45">
      <c r="B244" s="25" t="s">
        <v>38</v>
      </c>
      <c r="C244" s="17">
        <v>8.1901388094335442E-19</v>
      </c>
      <c r="D244" s="17">
        <v>1.5946717905839743E-20</v>
      </c>
      <c r="E244" s="23">
        <f t="shared" si="6"/>
        <v>50.35940108675458</v>
      </c>
      <c r="G244" s="25" t="s">
        <v>38</v>
      </c>
      <c r="H244" s="17" t="s">
        <v>194</v>
      </c>
      <c r="I244" s="17" t="s">
        <v>200</v>
      </c>
      <c r="J244" s="144" t="s">
        <v>178</v>
      </c>
      <c r="K244" s="17">
        <v>1.0287678785860998E-18</v>
      </c>
      <c r="L244" s="17">
        <v>1.689184625929651E-18</v>
      </c>
      <c r="M244" s="17">
        <v>1.6893257783157917E-18</v>
      </c>
      <c r="N244" s="17">
        <v>1.6893257783157917E-18</v>
      </c>
      <c r="O244" s="17">
        <v>1.6893257783157917E-18</v>
      </c>
      <c r="P244" s="17">
        <v>1.6893257783157917E-18</v>
      </c>
      <c r="Q244" s="17">
        <v>1.6893257783157917E-18</v>
      </c>
      <c r="R244" s="17">
        <v>2.5676703654456414E-5</v>
      </c>
      <c r="S244" s="17">
        <v>4.215993892616697E-6</v>
      </c>
      <c r="T244" s="17">
        <v>4.2163442884664275E-7</v>
      </c>
      <c r="U244" s="17">
        <v>4.2163442884664279E-8</v>
      </c>
      <c r="V244" s="17">
        <v>4.2163444644827498E-9</v>
      </c>
      <c r="W244" s="17">
        <v>4.2163463312081128E-10</v>
      </c>
      <c r="X244" s="23">
        <v>4.2163650012167084E-11</v>
      </c>
      <c r="Y244" s="3" t="str">
        <f t="shared" si="7"/>
        <v/>
      </c>
      <c r="Z244" s="25" t="s">
        <v>38</v>
      </c>
      <c r="AA244" s="17" t="s">
        <v>136</v>
      </c>
      <c r="AB244" s="17" t="s">
        <v>178</v>
      </c>
      <c r="AC244" s="17">
        <v>2.5676703654456414E-5</v>
      </c>
      <c r="AD244" s="17">
        <v>4.215993892616697E-6</v>
      </c>
      <c r="AE244" s="17">
        <v>4.2163442884664275E-7</v>
      </c>
      <c r="AF244" s="17">
        <v>4.2163442884664279E-8</v>
      </c>
      <c r="AG244" s="17">
        <v>4.2163444644827498E-9</v>
      </c>
      <c r="AH244" s="17">
        <v>4.2163463312081128E-10</v>
      </c>
      <c r="AI244" s="23">
        <v>4.2163650012167084E-11</v>
      </c>
      <c r="AK244" s="25" t="s">
        <v>38</v>
      </c>
      <c r="AL244" s="17" t="s">
        <v>136</v>
      </c>
      <c r="AM244" s="17" t="s">
        <v>179</v>
      </c>
      <c r="AN244" s="17">
        <v>2.6498835327399234E-5</v>
      </c>
      <c r="AO244" s="17">
        <v>4.3509840439499307E-6</v>
      </c>
      <c r="AP244" s="17">
        <v>4.351345658978338E-7</v>
      </c>
      <c r="AQ244" s="17">
        <v>4.3513456589783384E-8</v>
      </c>
      <c r="AR244" s="17">
        <v>4.3513458406304539E-9</v>
      </c>
      <c r="AS244" s="17">
        <v>4.3513477671257173E-10</v>
      </c>
      <c r="AT244" s="23">
        <v>4.3513670349215368E-11</v>
      </c>
    </row>
    <row r="245" spans="2:46" x14ac:dyDescent="0.45">
      <c r="B245" s="140" t="s">
        <v>39</v>
      </c>
      <c r="C245" s="17">
        <v>9.5848425696913401E-19</v>
      </c>
      <c r="D245" s="17">
        <v>8.3679088136489496E-20</v>
      </c>
      <c r="E245" s="23">
        <f t="shared" si="6"/>
        <v>10.454286588373719</v>
      </c>
      <c r="G245" s="25" t="s">
        <v>39</v>
      </c>
      <c r="H245" s="17" t="s">
        <v>194</v>
      </c>
      <c r="I245" s="17" t="s">
        <v>200</v>
      </c>
      <c r="J245" s="144" t="s">
        <v>179</v>
      </c>
      <c r="K245" s="17">
        <v>4.7626210334829807E-19</v>
      </c>
      <c r="L245" s="17">
        <v>1.4052009043679507E-18</v>
      </c>
      <c r="M245" s="17">
        <v>1.4301169374301437E-18</v>
      </c>
      <c r="N245" s="17">
        <v>1.4301169374301437E-18</v>
      </c>
      <c r="O245" s="17">
        <v>1.4301169374301437E-18</v>
      </c>
      <c r="P245" s="17">
        <v>1.4301169374301437E-18</v>
      </c>
      <c r="Q245" s="17">
        <v>1.4301169374301437E-18</v>
      </c>
      <c r="R245" s="17">
        <v>1.1886880553005997E-5</v>
      </c>
      <c r="S245" s="17">
        <v>3.5072059855234961E-6</v>
      </c>
      <c r="T245" s="17">
        <v>3.5693916818011771E-7</v>
      </c>
      <c r="U245" s="17">
        <v>3.5693916818011774E-8</v>
      </c>
      <c r="V245" s="17">
        <v>3.569391830809691E-9</v>
      </c>
      <c r="W245" s="17">
        <v>3.5693934111061577E-10</v>
      </c>
      <c r="X245" s="23">
        <v>3.5694092164030741E-11</v>
      </c>
      <c r="Y245" s="3" t="str">
        <f t="shared" si="7"/>
        <v/>
      </c>
      <c r="Z245" s="25" t="s">
        <v>39</v>
      </c>
      <c r="AA245" s="17" t="s">
        <v>136</v>
      </c>
      <c r="AB245" s="17" t="s">
        <v>178</v>
      </c>
      <c r="AC245" s="17">
        <v>8.3909789369034238E-6</v>
      </c>
      <c r="AD245" s="17">
        <v>2.4757455432213615E-6</v>
      </c>
      <c r="AE245" s="17">
        <v>2.5196425829296257E-7</v>
      </c>
      <c r="AF245" s="17">
        <v>2.5196425829296255E-8</v>
      </c>
      <c r="AG245" s="17">
        <v>2.519642688115111E-9</v>
      </c>
      <c r="AH245" s="17">
        <v>2.5196438036503692E-10</v>
      </c>
      <c r="AI245" s="23">
        <v>2.5196549606492912E-11</v>
      </c>
      <c r="AK245" s="25" t="s">
        <v>39</v>
      </c>
      <c r="AL245" s="17" t="s">
        <v>136</v>
      </c>
      <c r="AM245" s="17" t="s">
        <v>179</v>
      </c>
      <c r="AN245" s="17">
        <v>1.1224532934870691E-5</v>
      </c>
      <c r="AO245" s="17">
        <v>3.3117813305467174E-6</v>
      </c>
      <c r="AP245" s="17">
        <v>3.3705019841979551E-7</v>
      </c>
      <c r="AQ245" s="17">
        <v>3.3705019841979554E-8</v>
      </c>
      <c r="AR245" s="17">
        <v>3.3705021249035819E-9</v>
      </c>
      <c r="AS245" s="17">
        <v>3.3705036171445149E-10</v>
      </c>
      <c r="AT245" s="23">
        <v>3.3705185417561482E-11</v>
      </c>
    </row>
    <row r="246" spans="2:46" x14ac:dyDescent="0.45">
      <c r="B246" s="140" t="s">
        <v>40</v>
      </c>
      <c r="C246" s="17">
        <v>5.2231609841509758E-19</v>
      </c>
      <c r="D246" s="17">
        <v>4.5600054999955779E-20</v>
      </c>
      <c r="E246" s="23">
        <f t="shared" si="6"/>
        <v>10.454286588373721</v>
      </c>
      <c r="G246" s="25" t="s">
        <v>40</v>
      </c>
      <c r="H246" s="17" t="s">
        <v>194</v>
      </c>
      <c r="I246" s="17" t="s">
        <v>200</v>
      </c>
      <c r="J246" s="144" t="s">
        <v>179</v>
      </c>
      <c r="K246" s="17">
        <v>2.4781107264345527E-19</v>
      </c>
      <c r="L246" s="17">
        <v>6.2099932202678711E-19</v>
      </c>
      <c r="M246" s="17">
        <v>6.2500518868672059E-19</v>
      </c>
      <c r="N246" s="17">
        <v>6.2500518868672059E-19</v>
      </c>
      <c r="O246" s="17">
        <v>6.2500518868672059E-19</v>
      </c>
      <c r="P246" s="17">
        <v>6.2500518868672059E-19</v>
      </c>
      <c r="Q246" s="17">
        <v>6.2500518868672059E-19</v>
      </c>
      <c r="R246" s="17">
        <v>6.1850409669710943E-6</v>
      </c>
      <c r="S246" s="17">
        <v>1.5499367616746711E-6</v>
      </c>
      <c r="T246" s="17">
        <v>1.5599342006184209E-7</v>
      </c>
      <c r="U246" s="17">
        <v>1.559934200618421E-8</v>
      </c>
      <c r="V246" s="17">
        <v>1.5599342657397351E-9</v>
      </c>
      <c r="W246" s="17">
        <v>1.5599349563780079E-10</v>
      </c>
      <c r="X246" s="23">
        <v>1.5599418637799993E-11</v>
      </c>
      <c r="Y246" s="3" t="str">
        <f t="shared" si="7"/>
        <v/>
      </c>
      <c r="Z246" s="25" t="s">
        <v>40</v>
      </c>
      <c r="AA246" s="17" t="s">
        <v>136</v>
      </c>
      <c r="AB246" s="17" t="s">
        <v>178</v>
      </c>
      <c r="AC246" s="17">
        <v>4.3660360046786987E-6</v>
      </c>
      <c r="AD246" s="17">
        <v>1.094104265854307E-6</v>
      </c>
      <c r="AE246" s="17">
        <v>1.1011614831979078E-7</v>
      </c>
      <c r="AF246" s="17">
        <v>1.1011614831979078E-8</v>
      </c>
      <c r="AG246" s="17">
        <v>1.1011615291672075E-9</v>
      </c>
      <c r="AH246" s="17">
        <v>1.1011620166905046E-10</v>
      </c>
      <c r="AI246" s="23">
        <v>1.1011668926429766E-11</v>
      </c>
      <c r="AK246" s="25" t="s">
        <v>40</v>
      </c>
      <c r="AL246" s="17" t="s">
        <v>136</v>
      </c>
      <c r="AM246" s="17" t="s">
        <v>179</v>
      </c>
      <c r="AN246" s="17">
        <v>5.8404049513003035E-6</v>
      </c>
      <c r="AO246" s="17">
        <v>1.4635728987774405E-6</v>
      </c>
      <c r="AP246" s="17">
        <v>1.4730132714797724E-7</v>
      </c>
      <c r="AQ246" s="17">
        <v>1.4730132714797726E-8</v>
      </c>
      <c r="AR246" s="17">
        <v>1.473013332972469E-9</v>
      </c>
      <c r="AS246" s="17">
        <v>1.473013985127759E-10</v>
      </c>
      <c r="AT246" s="23">
        <v>1.473020507643132E-11</v>
      </c>
    </row>
    <row r="247" spans="2:46" x14ac:dyDescent="0.45">
      <c r="B247" s="140" t="s">
        <v>41</v>
      </c>
      <c r="C247" s="17">
        <v>1.1537417685810804E-21</v>
      </c>
      <c r="D247" s="17">
        <v>1.0072576407789213E-22</v>
      </c>
      <c r="E247" s="23">
        <f t="shared" si="6"/>
        <v>10.454286588373574</v>
      </c>
      <c r="G247" s="25" t="s">
        <v>41</v>
      </c>
      <c r="H247" s="17" t="s">
        <v>194</v>
      </c>
      <c r="I247" s="17" t="s">
        <v>200</v>
      </c>
      <c r="J247" s="144" t="s">
        <v>179</v>
      </c>
      <c r="K247" s="17">
        <v>1.1581204053789284E-23</v>
      </c>
      <c r="L247" s="17">
        <v>1.1581204053789284E-23</v>
      </c>
      <c r="M247" s="17">
        <v>1.1581204053789284E-23</v>
      </c>
      <c r="N247" s="17">
        <v>1.1581204053789284E-23</v>
      </c>
      <c r="O247" s="17">
        <v>1.1581204053789284E-23</v>
      </c>
      <c r="P247" s="17">
        <v>1.1581204053789284E-23</v>
      </c>
      <c r="Q247" s="17">
        <v>1.1581204053789284E-23</v>
      </c>
      <c r="R247" s="17">
        <v>2.8905173911497609E-10</v>
      </c>
      <c r="S247" s="17">
        <v>2.8905239137522678E-11</v>
      </c>
      <c r="T247" s="17">
        <v>2.8905226092294114E-12</v>
      </c>
      <c r="U247" s="17">
        <v>2.8905226092294114E-13</v>
      </c>
      <c r="V247" s="17">
        <v>2.8905227298977262E-14</v>
      </c>
      <c r="W247" s="17">
        <v>2.8905240096347439E-15</v>
      </c>
      <c r="X247" s="23">
        <v>2.8905368088935968E-16</v>
      </c>
      <c r="Y247" s="3" t="str">
        <f t="shared" si="7"/>
        <v/>
      </c>
      <c r="Z247" s="25" t="s">
        <v>41</v>
      </c>
      <c r="AA247" s="17" t="s">
        <v>136</v>
      </c>
      <c r="AB247" s="17" t="s">
        <v>178</v>
      </c>
      <c r="AC247" s="17">
        <v>2.0404235104185582E-10</v>
      </c>
      <c r="AD247" s="17">
        <v>2.0404281147401047E-11</v>
      </c>
      <c r="AE247" s="17">
        <v>2.0404271938741326E-12</v>
      </c>
      <c r="AF247" s="17">
        <v>2.0404271938741328E-13</v>
      </c>
      <c r="AG247" s="17">
        <v>2.0404272790542E-14</v>
      </c>
      <c r="AH247" s="17">
        <v>2.040428182423786E-15</v>
      </c>
      <c r="AI247" s="23">
        <v>2.040437217452864E-16</v>
      </c>
      <c r="AK247" s="25" t="s">
        <v>41</v>
      </c>
      <c r="AL247" s="17" t="s">
        <v>136</v>
      </c>
      <c r="AM247" s="17" t="s">
        <v>179</v>
      </c>
      <c r="AN247" s="17">
        <v>2.729455176326498E-10</v>
      </c>
      <c r="AO247" s="17">
        <v>2.7294613354837578E-11</v>
      </c>
      <c r="AP247" s="17">
        <v>2.7294601036500823E-12</v>
      </c>
      <c r="AQ247" s="17">
        <v>2.7294601036500825E-13</v>
      </c>
      <c r="AR247" s="17">
        <v>2.7294602175946509E-14</v>
      </c>
      <c r="AS247" s="17">
        <v>2.7294614260235767E-15</v>
      </c>
      <c r="AT247" s="23">
        <v>2.7294735120962764E-16</v>
      </c>
    </row>
    <row r="248" spans="2:46" x14ac:dyDescent="0.45">
      <c r="B248" s="140" t="s">
        <v>42</v>
      </c>
      <c r="C248" s="17">
        <v>8.7031685136155875E-17</v>
      </c>
      <c r="D248" s="17">
        <v>8.2079438873793708E-17</v>
      </c>
      <c r="E248" s="23">
        <f t="shared" si="6"/>
        <v>6.0334796756795546E-2</v>
      </c>
      <c r="G248" s="25" t="s">
        <v>42</v>
      </c>
      <c r="H248" s="17" t="s">
        <v>194</v>
      </c>
      <c r="I248" s="17" t="s">
        <v>200</v>
      </c>
      <c r="J248" s="144" t="s">
        <v>179</v>
      </c>
      <c r="K248" s="17">
        <v>1.0627096716289058E-17</v>
      </c>
      <c r="L248" s="17">
        <v>1.2945131119941299E-17</v>
      </c>
      <c r="M248" s="17">
        <v>1.2945131558715798E-17</v>
      </c>
      <c r="N248" s="17">
        <v>1.2945131558715798E-17</v>
      </c>
      <c r="O248" s="17">
        <v>1.2945131558715798E-17</v>
      </c>
      <c r="P248" s="17">
        <v>1.2945131558715798E-17</v>
      </c>
      <c r="Q248" s="17">
        <v>1.2945131558715798E-17</v>
      </c>
      <c r="R248" s="17">
        <v>2.6523846513017271E-4</v>
      </c>
      <c r="S248" s="17">
        <v>3.2309430776850909E-5</v>
      </c>
      <c r="T248" s="17">
        <v>3.2309417290401882E-6</v>
      </c>
      <c r="U248" s="17">
        <v>3.2309417290401885E-7</v>
      </c>
      <c r="V248" s="17">
        <v>3.2309418639197051E-8</v>
      </c>
      <c r="W248" s="17">
        <v>3.230943294372358E-9</v>
      </c>
      <c r="X248" s="23">
        <v>3.2309576010099868E-10</v>
      </c>
      <c r="Y248" s="3" t="str">
        <f t="shared" si="7"/>
        <v/>
      </c>
      <c r="Z248" s="25" t="s">
        <v>42</v>
      </c>
      <c r="AA248" s="17" t="s">
        <v>136</v>
      </c>
      <c r="AB248" s="17" t="s">
        <v>178</v>
      </c>
      <c r="AC248" s="17">
        <v>4.8219807342066681E-5</v>
      </c>
      <c r="AD248" s="17">
        <v>5.8737880519214435E-6</v>
      </c>
      <c r="AE248" s="17">
        <v>5.8737856001127531E-7</v>
      </c>
      <c r="AF248" s="17">
        <v>5.873785600112754E-8</v>
      </c>
      <c r="AG248" s="17">
        <v>5.8737858453209401E-9</v>
      </c>
      <c r="AH248" s="17">
        <v>5.8737884458544377E-10</v>
      </c>
      <c r="AI248" s="23">
        <v>5.873814455027346E-11</v>
      </c>
      <c r="AK248" s="25" t="s">
        <v>42</v>
      </c>
      <c r="AL248" s="17" t="s">
        <v>136</v>
      </c>
      <c r="AM248" s="17" t="s">
        <v>179</v>
      </c>
      <c r="AN248" s="17">
        <v>2.5045914057707057E-4</v>
      </c>
      <c r="AO248" s="17">
        <v>3.0509120390713226E-5</v>
      </c>
      <c r="AP248" s="17">
        <v>3.0509107655741205E-6</v>
      </c>
      <c r="AQ248" s="17">
        <v>3.0509107655741208E-7</v>
      </c>
      <c r="AR248" s="17">
        <v>3.0509108929380306E-8</v>
      </c>
      <c r="AS248" s="17">
        <v>3.0509122436845811E-9</v>
      </c>
      <c r="AT248" s="23">
        <v>3.0509257531435626E-10</v>
      </c>
    </row>
    <row r="249" spans="2:46" x14ac:dyDescent="0.45">
      <c r="B249" s="25" t="s">
        <v>43</v>
      </c>
      <c r="C249" s="17">
        <v>4.7964715186014391E-16</v>
      </c>
      <c r="D249" s="17">
        <v>3.4502269150489364E-18</v>
      </c>
      <c r="E249" s="23">
        <f t="shared" si="6"/>
        <v>138.01901633427516</v>
      </c>
      <c r="G249" s="25" t="s">
        <v>43</v>
      </c>
      <c r="H249" s="17" t="s">
        <v>194</v>
      </c>
      <c r="I249" s="17" t="s">
        <v>200</v>
      </c>
      <c r="J249" s="144" t="s">
        <v>178</v>
      </c>
      <c r="K249" s="17">
        <v>2.2727916749231532E-15</v>
      </c>
      <c r="L249" s="17">
        <v>2.2177047416956409E-14</v>
      </c>
      <c r="M249" s="17">
        <v>1.7545793456445863E-13</v>
      </c>
      <c r="N249" s="17">
        <v>4.1414649744821769E-13</v>
      </c>
      <c r="O249" s="17">
        <v>4.1588044011797897E-13</v>
      </c>
      <c r="P249" s="17">
        <v>4.1588044011797897E-13</v>
      </c>
      <c r="Q249" s="17">
        <v>4.1588044011797897E-13</v>
      </c>
      <c r="R249" s="17">
        <v>5.6725914095920475E-2</v>
      </c>
      <c r="S249" s="17">
        <v>5.5351141036286591E-2</v>
      </c>
      <c r="T249" s="17">
        <v>4.3792089706019957E-2</v>
      </c>
      <c r="U249" s="17">
        <v>1.0336574753775812E-2</v>
      </c>
      <c r="V249" s="17">
        <v>1.0379852211373189E-3</v>
      </c>
      <c r="W249" s="17">
        <v>1.0379856806902219E-4</v>
      </c>
      <c r="X249" s="23">
        <v>1.037990276897473E-5</v>
      </c>
      <c r="Y249" s="3" t="str">
        <f t="shared" si="7"/>
        <v/>
      </c>
      <c r="Z249" s="25" t="s">
        <v>43</v>
      </c>
      <c r="AA249" s="17" t="s">
        <v>136</v>
      </c>
      <c r="AB249" s="17" t="s">
        <v>178</v>
      </c>
      <c r="AC249" s="17">
        <v>5.6725914095920475E-2</v>
      </c>
      <c r="AD249" s="17">
        <v>5.5351141036286591E-2</v>
      </c>
      <c r="AE249" s="17">
        <v>4.3792089706019957E-2</v>
      </c>
      <c r="AF249" s="17">
        <v>1.0336574753775812E-2</v>
      </c>
      <c r="AG249" s="17">
        <v>1.0379852211373189E-3</v>
      </c>
      <c r="AH249" s="17">
        <v>1.0379856806902219E-4</v>
      </c>
      <c r="AI249" s="23">
        <v>1.037990276897473E-5</v>
      </c>
      <c r="AK249" s="25" t="s">
        <v>43</v>
      </c>
      <c r="AL249" s="17" t="s">
        <v>136</v>
      </c>
      <c r="AM249" s="17" t="s">
        <v>179</v>
      </c>
      <c r="AN249" s="17">
        <v>5.5403843731642019E-2</v>
      </c>
      <c r="AO249" s="17">
        <v>5.4061111525799871E-2</v>
      </c>
      <c r="AP249" s="17">
        <v>4.277145874902466E-2</v>
      </c>
      <c r="AQ249" s="17">
        <v>1.0095667588718799E-2</v>
      </c>
      <c r="AR249" s="17">
        <v>1.0137936409522169E-3</v>
      </c>
      <c r="AS249" s="17">
        <v>1.0137940897946484E-4</v>
      </c>
      <c r="AT249" s="23">
        <v>1.0137985788813799E-5</v>
      </c>
    </row>
    <row r="250" spans="2:46" x14ac:dyDescent="0.45">
      <c r="B250" s="25" t="s">
        <v>44</v>
      </c>
      <c r="C250" s="17">
        <v>1.4806601150920607E-18</v>
      </c>
      <c r="D250" s="17">
        <v>1.4908144765686543E-21</v>
      </c>
      <c r="E250" s="23">
        <f t="shared" si="6"/>
        <v>992.1887155402693</v>
      </c>
      <c r="G250" s="25" t="s">
        <v>44</v>
      </c>
      <c r="H250" s="17" t="s">
        <v>194</v>
      </c>
      <c r="I250" s="17" t="s">
        <v>200</v>
      </c>
      <c r="J250" s="144" t="s">
        <v>178</v>
      </c>
      <c r="K250" s="17">
        <v>2.3481962885198209E-17</v>
      </c>
      <c r="L250" s="17">
        <v>1.6961983318981435E-16</v>
      </c>
      <c r="M250" s="17">
        <v>3.1358678531605093E-16</v>
      </c>
      <c r="N250" s="17">
        <v>3.1371792322735364E-16</v>
      </c>
      <c r="O250" s="17">
        <v>3.1371792322735364E-16</v>
      </c>
      <c r="P250" s="17">
        <v>3.1371792322735364E-16</v>
      </c>
      <c r="Q250" s="17">
        <v>3.1371792322735364E-16</v>
      </c>
      <c r="R250" s="17">
        <v>5.8607914844389984E-4</v>
      </c>
      <c r="S250" s="17">
        <v>4.2334992268909185E-4</v>
      </c>
      <c r="T250" s="17">
        <v>7.8267310436952174E-5</v>
      </c>
      <c r="U250" s="17">
        <v>7.8300040807282154E-6</v>
      </c>
      <c r="V250" s="17">
        <v>7.8300044076010764E-7</v>
      </c>
      <c r="W250" s="17">
        <v>7.8300078742219712E-8</v>
      </c>
      <c r="X250" s="23">
        <v>7.8300425455470559E-9</v>
      </c>
      <c r="Y250" s="3" t="str">
        <f t="shared" si="7"/>
        <v/>
      </c>
      <c r="Z250" s="25" t="s">
        <v>44</v>
      </c>
      <c r="AA250" s="17" t="s">
        <v>136</v>
      </c>
      <c r="AB250" s="17" t="s">
        <v>178</v>
      </c>
      <c r="AC250" s="17">
        <v>5.8607914844389984E-4</v>
      </c>
      <c r="AD250" s="17">
        <v>4.2334992268909185E-4</v>
      </c>
      <c r="AE250" s="17">
        <v>7.8267310436952174E-5</v>
      </c>
      <c r="AF250" s="17">
        <v>7.8300040807282154E-6</v>
      </c>
      <c r="AG250" s="17">
        <v>7.8300044076010764E-7</v>
      </c>
      <c r="AH250" s="17">
        <v>7.8300078742219712E-8</v>
      </c>
      <c r="AI250" s="23">
        <v>7.8300425455470559E-9</v>
      </c>
      <c r="AK250" s="25" t="s">
        <v>44</v>
      </c>
      <c r="AL250" s="17" t="s">
        <v>136</v>
      </c>
      <c r="AM250" s="17" t="s">
        <v>179</v>
      </c>
      <c r="AN250" s="17">
        <v>5.5608142351056011E-4</v>
      </c>
      <c r="AO250" s="17">
        <v>4.0168128874247105E-4</v>
      </c>
      <c r="AP250" s="17">
        <v>7.4261296477926735E-5</v>
      </c>
      <c r="AQ250" s="17">
        <v>7.4292351585369907E-6</v>
      </c>
      <c r="AR250" s="17">
        <v>7.4292354686792754E-7</v>
      </c>
      <c r="AS250" s="17">
        <v>7.4292387578655325E-8</v>
      </c>
      <c r="AT250" s="23">
        <v>7.4292716545823991E-9</v>
      </c>
    </row>
    <row r="251" spans="2:46" x14ac:dyDescent="0.45">
      <c r="B251" s="25" t="s">
        <v>45</v>
      </c>
      <c r="C251" s="17">
        <v>1.2370869499182193E-17</v>
      </c>
      <c r="D251" s="17">
        <v>1.2455708875480019E-20</v>
      </c>
      <c r="E251" s="23">
        <f t="shared" si="6"/>
        <v>992.18871554032239</v>
      </c>
      <c r="G251" s="25" t="s">
        <v>45</v>
      </c>
      <c r="H251" s="17" t="s">
        <v>194</v>
      </c>
      <c r="I251" s="17" t="s">
        <v>200</v>
      </c>
      <c r="J251" s="144" t="s">
        <v>178</v>
      </c>
      <c r="K251" s="17">
        <v>2.0301911743021996E-16</v>
      </c>
      <c r="L251" s="17">
        <v>1.9512988269731709E-15</v>
      </c>
      <c r="M251" s="17">
        <v>1.3514923647411365E-14</v>
      </c>
      <c r="N251" s="17">
        <v>2.2960977686096205E-14</v>
      </c>
      <c r="O251" s="17">
        <v>2.296417301678844E-14</v>
      </c>
      <c r="P251" s="17">
        <v>2.296417301678844E-14</v>
      </c>
      <c r="Q251" s="17">
        <v>2.296417301678844E-14</v>
      </c>
      <c r="R251" s="17">
        <v>5.0670922206566237E-3</v>
      </c>
      <c r="S251" s="17">
        <v>4.8701982074111222E-3</v>
      </c>
      <c r="T251" s="17">
        <v>3.3731546550265583E-3</v>
      </c>
      <c r="U251" s="17">
        <v>5.7307707232701402E-4</v>
      </c>
      <c r="V251" s="17">
        <v>5.7315684768210677E-5</v>
      </c>
      <c r="W251" s="17">
        <v>5.7315710143898871E-6</v>
      </c>
      <c r="X251" s="23">
        <v>5.731596393823098E-7</v>
      </c>
      <c r="Y251" s="3" t="str">
        <f t="shared" si="7"/>
        <v/>
      </c>
      <c r="Z251" s="25" t="s">
        <v>45</v>
      </c>
      <c r="AA251" s="17" t="s">
        <v>136</v>
      </c>
      <c r="AB251" s="17" t="s">
        <v>178</v>
      </c>
      <c r="AC251" s="17">
        <v>5.0670922206566237E-3</v>
      </c>
      <c r="AD251" s="17">
        <v>4.8701982074111222E-3</v>
      </c>
      <c r="AE251" s="17">
        <v>3.3731546550265583E-3</v>
      </c>
      <c r="AF251" s="17">
        <v>5.7307707232701402E-4</v>
      </c>
      <c r="AG251" s="17">
        <v>5.7315684768210677E-5</v>
      </c>
      <c r="AH251" s="17">
        <v>5.7315710143898871E-6</v>
      </c>
      <c r="AI251" s="23">
        <v>5.731596393823098E-7</v>
      </c>
      <c r="AK251" s="25" t="s">
        <v>45</v>
      </c>
      <c r="AL251" s="17" t="s">
        <v>136</v>
      </c>
      <c r="AM251" s="17" t="s">
        <v>179</v>
      </c>
      <c r="AN251" s="17">
        <v>4.8077394710310788E-3</v>
      </c>
      <c r="AO251" s="17">
        <v>4.6209232304994519E-3</v>
      </c>
      <c r="AP251" s="17">
        <v>3.2005039716371843E-3</v>
      </c>
      <c r="AQ251" s="17">
        <v>5.4374484232546326E-4</v>
      </c>
      <c r="AR251" s="17">
        <v>5.438205344792259E-5</v>
      </c>
      <c r="AS251" s="17">
        <v>5.4382077524788049E-6</v>
      </c>
      <c r="AT251" s="23">
        <v>5.4382318328976099E-7</v>
      </c>
    </row>
    <row r="252" spans="2:46" x14ac:dyDescent="0.45">
      <c r="B252" s="25" t="s">
        <v>46</v>
      </c>
      <c r="C252" s="17">
        <v>5.6378426817745255E-17</v>
      </c>
      <c r="D252" s="17">
        <v>5.8538753785457276E-20</v>
      </c>
      <c r="E252" s="23">
        <f t="shared" si="6"/>
        <v>962.09578137536789</v>
      </c>
      <c r="G252" s="25" t="s">
        <v>46</v>
      </c>
      <c r="H252" s="17" t="s">
        <v>194</v>
      </c>
      <c r="I252" s="17" t="s">
        <v>200</v>
      </c>
      <c r="J252" s="144" t="s">
        <v>178</v>
      </c>
      <c r="K252" s="17">
        <v>9.1072590578186436E-16</v>
      </c>
      <c r="L252" s="17">
        <v>8.502095181992803E-15</v>
      </c>
      <c r="M252" s="17">
        <v>4.6645199603658429E-14</v>
      </c>
      <c r="N252" s="17">
        <v>5.9213038366580245E-14</v>
      </c>
      <c r="O252" s="17">
        <v>5.9213049352918277E-14</v>
      </c>
      <c r="P252" s="17">
        <v>5.9213049352918277E-14</v>
      </c>
      <c r="Q252" s="17">
        <v>5.9213049352918277E-14</v>
      </c>
      <c r="R252" s="17">
        <v>2.2730530064115167E-2</v>
      </c>
      <c r="S252" s="17">
        <v>2.1220167891357732E-2</v>
      </c>
      <c r="T252" s="17">
        <v>1.1642054093872771E-2</v>
      </c>
      <c r="U252" s="17">
        <v>1.4778828294953288E-3</v>
      </c>
      <c r="V252" s="17">
        <v>1.4778831653964764E-4</v>
      </c>
      <c r="W252" s="17">
        <v>1.4778838197078145E-5</v>
      </c>
      <c r="X252" s="23">
        <v>1.4778903637868463E-6</v>
      </c>
      <c r="Y252" s="3" t="str">
        <f t="shared" si="7"/>
        <v/>
      </c>
      <c r="Z252" s="25" t="s">
        <v>46</v>
      </c>
      <c r="AA252" s="17" t="s">
        <v>136</v>
      </c>
      <c r="AB252" s="17" t="s">
        <v>178</v>
      </c>
      <c r="AC252" s="17">
        <v>2.2730530064115167E-2</v>
      </c>
      <c r="AD252" s="17">
        <v>2.1220167891357732E-2</v>
      </c>
      <c r="AE252" s="17">
        <v>1.1642054093872771E-2</v>
      </c>
      <c r="AF252" s="17">
        <v>1.4778828294953288E-3</v>
      </c>
      <c r="AG252" s="17">
        <v>1.4778831653964764E-4</v>
      </c>
      <c r="AH252" s="17">
        <v>1.4778838197078145E-5</v>
      </c>
      <c r="AI252" s="23">
        <v>1.4778903637868463E-6</v>
      </c>
      <c r="AK252" s="25" t="s">
        <v>46</v>
      </c>
      <c r="AL252" s="17" t="s">
        <v>136</v>
      </c>
      <c r="AM252" s="17" t="s">
        <v>179</v>
      </c>
      <c r="AN252" s="17">
        <v>2.1570318900944883E-2</v>
      </c>
      <c r="AO252" s="17">
        <v>2.0137048597506847E-2</v>
      </c>
      <c r="AP252" s="17">
        <v>1.1047820651720561E-2</v>
      </c>
      <c r="AQ252" s="17">
        <v>1.4024487700254572E-3</v>
      </c>
      <c r="AR252" s="17">
        <v>1.4024490887815471E-4</v>
      </c>
      <c r="AS252" s="17">
        <v>1.4024497096955414E-5</v>
      </c>
      <c r="AT252" s="23">
        <v>1.4024559197518504E-6</v>
      </c>
    </row>
    <row r="253" spans="2:46" x14ac:dyDescent="0.45">
      <c r="B253" s="25" t="s">
        <v>47</v>
      </c>
      <c r="C253" s="17">
        <v>5.8035693755407295E-16</v>
      </c>
      <c r="D253" s="17">
        <v>6.0259524418771337E-19</v>
      </c>
      <c r="E253" s="23">
        <f t="shared" si="6"/>
        <v>962.09578137541189</v>
      </c>
      <c r="G253" s="25" t="s">
        <v>47</v>
      </c>
      <c r="H253" s="17" t="s">
        <v>194</v>
      </c>
      <c r="I253" s="17" t="s">
        <v>200</v>
      </c>
      <c r="J253" s="144" t="s">
        <v>178</v>
      </c>
      <c r="K253" s="17">
        <v>9.4460053574817807E-15</v>
      </c>
      <c r="L253" s="17">
        <v>9.429744894508243E-14</v>
      </c>
      <c r="M253" s="17">
        <v>9.2691766067850277E-13</v>
      </c>
      <c r="N253" s="17">
        <v>7.8490147953096798E-12</v>
      </c>
      <c r="O253" s="17">
        <v>2.4132391551385196E-11</v>
      </c>
      <c r="P253" s="17">
        <v>2.4667922670958532E-11</v>
      </c>
      <c r="Q253" s="17">
        <v>2.4667922670958532E-11</v>
      </c>
      <c r="R253" s="17">
        <v>0.23575996619938053</v>
      </c>
      <c r="S253" s="17">
        <v>0.2353546573531029</v>
      </c>
      <c r="T253" s="17">
        <v>0.23134696898882537</v>
      </c>
      <c r="U253" s="17">
        <v>0.195901519571236</v>
      </c>
      <c r="V253" s="17">
        <v>6.0231411157328982E-2</v>
      </c>
      <c r="W253" s="17">
        <v>6.1568056669279543E-3</v>
      </c>
      <c r="X253" s="23">
        <v>6.1568329293029342E-4</v>
      </c>
      <c r="Y253" s="3" t="str">
        <f t="shared" si="7"/>
        <v/>
      </c>
      <c r="Z253" s="25" t="s">
        <v>47</v>
      </c>
      <c r="AA253" s="17" t="s">
        <v>136</v>
      </c>
      <c r="AB253" s="17" t="s">
        <v>178</v>
      </c>
      <c r="AC253" s="17">
        <v>0.23575996619938053</v>
      </c>
      <c r="AD253" s="17">
        <v>0.2353546573531029</v>
      </c>
      <c r="AE253" s="17">
        <v>0.23134696898882537</v>
      </c>
      <c r="AF253" s="17">
        <v>0.195901519571236</v>
      </c>
      <c r="AG253" s="17">
        <v>6.0231411157328982E-2</v>
      </c>
      <c r="AH253" s="17">
        <v>6.1568056669279543E-3</v>
      </c>
      <c r="AI253" s="23">
        <v>6.1568329293029342E-4</v>
      </c>
      <c r="AK253" s="25" t="s">
        <v>47</v>
      </c>
      <c r="AL253" s="17" t="s">
        <v>136</v>
      </c>
      <c r="AM253" s="17" t="s">
        <v>179</v>
      </c>
      <c r="AN253" s="17">
        <v>0.2237263117337068</v>
      </c>
      <c r="AO253" s="17">
        <v>0.22334169065171164</v>
      </c>
      <c r="AP253" s="17">
        <v>0.21953856261953494</v>
      </c>
      <c r="AQ253" s="17">
        <v>0.18590231896977752</v>
      </c>
      <c r="AR253" s="17">
        <v>5.7157080932687461E-2</v>
      </c>
      <c r="AS253" s="17">
        <v>5.842550141689812E-3</v>
      </c>
      <c r="AT253" s="23">
        <v>5.84257601253931E-4</v>
      </c>
    </row>
    <row r="254" spans="2:46" x14ac:dyDescent="0.45">
      <c r="B254" s="25" t="s">
        <v>48</v>
      </c>
      <c r="C254" s="17">
        <v>2.2984493307508577E-17</v>
      </c>
      <c r="D254" s="17">
        <v>3.6145497596020927E-20</v>
      </c>
      <c r="E254" s="23">
        <f t="shared" si="6"/>
        <v>634.88814198642604</v>
      </c>
      <c r="G254" s="25" t="s">
        <v>48</v>
      </c>
      <c r="H254" s="17" t="s">
        <v>194</v>
      </c>
      <c r="I254" s="17" t="s">
        <v>200</v>
      </c>
      <c r="J254" s="144" t="s">
        <v>178</v>
      </c>
      <c r="K254" s="17">
        <v>3.0951385621246903E-16</v>
      </c>
      <c r="L254" s="17">
        <v>2.6496679174694106E-15</v>
      </c>
      <c r="M254" s="17">
        <v>8.5770431950884483E-15</v>
      </c>
      <c r="N254" s="17">
        <v>8.8255336285854665E-15</v>
      </c>
      <c r="O254" s="17">
        <v>8.8255336285854696E-15</v>
      </c>
      <c r="P254" s="17">
        <v>8.8255336285854696E-15</v>
      </c>
      <c r="Q254" s="17">
        <v>8.8255336285854696E-15</v>
      </c>
      <c r="R254" s="17">
        <v>7.7250619195440538E-3</v>
      </c>
      <c r="S254" s="17">
        <v>6.613240249783491E-3</v>
      </c>
      <c r="T254" s="17">
        <v>2.1407219111754298E-3</v>
      </c>
      <c r="U254" s="17">
        <v>2.2027419924091542E-4</v>
      </c>
      <c r="V254" s="17">
        <v>2.2027420843652469E-5</v>
      </c>
      <c r="W254" s="17">
        <v>2.2027430595973591E-6</v>
      </c>
      <c r="X254" s="23">
        <v>2.2027528133577539E-7</v>
      </c>
      <c r="Y254" s="3" t="str">
        <f t="shared" si="7"/>
        <v/>
      </c>
      <c r="Z254" s="25" t="s">
        <v>48</v>
      </c>
      <c r="AA254" s="17" t="s">
        <v>136</v>
      </c>
      <c r="AB254" s="17" t="s">
        <v>178</v>
      </c>
      <c r="AC254" s="17">
        <v>7.7250619195440538E-3</v>
      </c>
      <c r="AD254" s="17">
        <v>6.613240249783491E-3</v>
      </c>
      <c r="AE254" s="17">
        <v>2.1407219111754298E-3</v>
      </c>
      <c r="AF254" s="17">
        <v>2.2027419924091542E-4</v>
      </c>
      <c r="AG254" s="17">
        <v>2.2027420843652469E-5</v>
      </c>
      <c r="AH254" s="17">
        <v>2.2027430595973591E-6</v>
      </c>
      <c r="AI254" s="23">
        <v>2.2027528133577539E-7</v>
      </c>
      <c r="AK254" s="25" t="s">
        <v>48</v>
      </c>
      <c r="AL254" s="17" t="s">
        <v>136</v>
      </c>
      <c r="AM254" s="17" t="s">
        <v>179</v>
      </c>
      <c r="AN254" s="17">
        <v>7.3493585224010801E-3</v>
      </c>
      <c r="AO254" s="17">
        <v>6.2916095814673778E-3</v>
      </c>
      <c r="AP254" s="17">
        <v>2.0366092836336066E-3</v>
      </c>
      <c r="AQ254" s="17">
        <v>2.0956130582728633E-4</v>
      </c>
      <c r="AR254" s="17">
        <v>2.0956131457567312E-5</v>
      </c>
      <c r="AS254" s="17">
        <v>2.0956140735590587E-6</v>
      </c>
      <c r="AT254" s="23">
        <v>2.0956233529516166E-7</v>
      </c>
    </row>
    <row r="255" spans="2:46" x14ac:dyDescent="0.45">
      <c r="B255" s="25" t="s">
        <v>49</v>
      </c>
      <c r="C255" s="17">
        <v>1.1278059008881006E-16</v>
      </c>
      <c r="D255" s="17">
        <v>1.7735916530303575E-19</v>
      </c>
      <c r="E255" s="23">
        <f t="shared" si="6"/>
        <v>634.88814198642183</v>
      </c>
      <c r="G255" s="25" t="s">
        <v>49</v>
      </c>
      <c r="H255" s="17" t="s">
        <v>194</v>
      </c>
      <c r="I255" s="17" t="s">
        <v>200</v>
      </c>
      <c r="J255" s="144" t="s">
        <v>178</v>
      </c>
      <c r="K255" s="17">
        <v>1.5449847135741884E-15</v>
      </c>
      <c r="L255" s="17">
        <v>1.5359146934678366E-14</v>
      </c>
      <c r="M255" s="17">
        <v>1.4490148099698471E-13</v>
      </c>
      <c r="N255" s="17">
        <v>8.6172208313868243E-13</v>
      </c>
      <c r="O255" s="17">
        <v>1.1801478912878434E-12</v>
      </c>
      <c r="P255" s="17">
        <v>1.1801503049673888E-12</v>
      </c>
      <c r="Q255" s="17">
        <v>1.1801503049673888E-12</v>
      </c>
      <c r="R255" s="17">
        <v>3.856080216620953E-2</v>
      </c>
      <c r="S255" s="17">
        <v>3.833451280482069E-2</v>
      </c>
      <c r="T255" s="17">
        <v>3.6165583905377142E-2</v>
      </c>
      <c r="U255" s="17">
        <v>2.1507497429592806E-2</v>
      </c>
      <c r="V255" s="17">
        <v>2.9455005615691989E-3</v>
      </c>
      <c r="W255" s="17">
        <v>2.945507889889796E-4</v>
      </c>
      <c r="X255" s="23">
        <v>2.9455209326176233E-5</v>
      </c>
      <c r="Y255" s="3" t="str">
        <f t="shared" si="7"/>
        <v/>
      </c>
      <c r="Z255" s="25" t="s">
        <v>49</v>
      </c>
      <c r="AA255" s="17" t="s">
        <v>136</v>
      </c>
      <c r="AB255" s="17" t="s">
        <v>178</v>
      </c>
      <c r="AC255" s="17">
        <v>3.856080216620953E-2</v>
      </c>
      <c r="AD255" s="17">
        <v>3.833451280482069E-2</v>
      </c>
      <c r="AE255" s="17">
        <v>3.6165583905377142E-2</v>
      </c>
      <c r="AF255" s="17">
        <v>2.1507497429592806E-2</v>
      </c>
      <c r="AG255" s="17">
        <v>2.9455005615691989E-3</v>
      </c>
      <c r="AH255" s="17">
        <v>2.945507889889796E-4</v>
      </c>
      <c r="AI255" s="23">
        <v>2.9455209326176233E-5</v>
      </c>
      <c r="AK255" s="25" t="s">
        <v>49</v>
      </c>
      <c r="AL255" s="17" t="s">
        <v>136</v>
      </c>
      <c r="AM255" s="17" t="s">
        <v>179</v>
      </c>
      <c r="AN255" s="17">
        <v>3.6685422457763364E-2</v>
      </c>
      <c r="AO255" s="17">
        <v>3.6470138533314253E-2</v>
      </c>
      <c r="AP255" s="17">
        <v>3.4406694090069162E-2</v>
      </c>
      <c r="AQ255" s="17">
        <v>2.0461494182952331E-2</v>
      </c>
      <c r="AR255" s="17">
        <v>2.8022480441403934E-3</v>
      </c>
      <c r="AS255" s="17">
        <v>2.8022550160528508E-4</v>
      </c>
      <c r="AT255" s="23">
        <v>2.8022674244560337E-5</v>
      </c>
    </row>
    <row r="256" spans="2:46" x14ac:dyDescent="0.45">
      <c r="B256" s="25" t="s">
        <v>50</v>
      </c>
      <c r="C256" s="17">
        <v>3.0736231168844216E-19</v>
      </c>
      <c r="D256" s="17">
        <v>1.4456597229010379E-21</v>
      </c>
      <c r="E256" s="23">
        <f t="shared" si="6"/>
        <v>211.61041365367174</v>
      </c>
      <c r="G256" s="25" t="s">
        <v>50</v>
      </c>
      <c r="H256" s="17" t="s">
        <v>194</v>
      </c>
      <c r="I256" s="17" t="s">
        <v>200</v>
      </c>
      <c r="J256" s="144" t="s">
        <v>178</v>
      </c>
      <c r="K256" s="17">
        <v>1.9693002085838814E-18</v>
      </c>
      <c r="L256" s="17">
        <v>1.3511754011364982E-17</v>
      </c>
      <c r="M256" s="17">
        <v>2.2566738608282098E-17</v>
      </c>
      <c r="N256" s="17">
        <v>2.2569184331147356E-17</v>
      </c>
      <c r="O256" s="17">
        <v>2.2569184331147356E-17</v>
      </c>
      <c r="P256" s="17">
        <v>2.2569184331147356E-17</v>
      </c>
      <c r="Q256" s="17">
        <v>2.2569184331147356E-17</v>
      </c>
      <c r="R256" s="17">
        <v>4.9151163168082545E-5</v>
      </c>
      <c r="S256" s="17">
        <v>3.3723650757893145E-5</v>
      </c>
      <c r="T256" s="17">
        <v>5.632373616840557E-6</v>
      </c>
      <c r="U256" s="17">
        <v>5.6329840384517392E-7</v>
      </c>
      <c r="V256" s="17">
        <v>5.6329842736073767E-8</v>
      </c>
      <c r="W256" s="17">
        <v>5.6329867675294699E-9</v>
      </c>
      <c r="X256" s="23">
        <v>5.6330117104310034E-10</v>
      </c>
      <c r="Y256" s="3" t="str">
        <f t="shared" si="7"/>
        <v/>
      </c>
      <c r="Z256" s="25" t="s">
        <v>50</v>
      </c>
      <c r="AA256" s="17" t="s">
        <v>136</v>
      </c>
      <c r="AB256" s="17" t="s">
        <v>178</v>
      </c>
      <c r="AC256" s="17">
        <v>4.9151163168082545E-5</v>
      </c>
      <c r="AD256" s="17">
        <v>3.3723650757893145E-5</v>
      </c>
      <c r="AE256" s="17">
        <v>5.632373616840557E-6</v>
      </c>
      <c r="AF256" s="17">
        <v>5.6329840384517392E-7</v>
      </c>
      <c r="AG256" s="17">
        <v>5.6329842736073767E-8</v>
      </c>
      <c r="AH256" s="17">
        <v>5.6329867675294699E-9</v>
      </c>
      <c r="AI256" s="23">
        <v>5.6330117104310034E-10</v>
      </c>
      <c r="AK256" s="25" t="s">
        <v>50</v>
      </c>
      <c r="AL256" s="17" t="s">
        <v>136</v>
      </c>
      <c r="AM256" s="17" t="s">
        <v>179</v>
      </c>
      <c r="AN256" s="17">
        <v>4.7454168196317575E-5</v>
      </c>
      <c r="AO256" s="17">
        <v>3.2559306679809035E-5</v>
      </c>
      <c r="AP256" s="17">
        <v>5.4379100662182812E-6</v>
      </c>
      <c r="AQ256" s="17">
        <v>5.4384994123891675E-7</v>
      </c>
      <c r="AR256" s="17">
        <v>5.4384996394258141E-8</v>
      </c>
      <c r="AS256" s="17">
        <v>5.4385020472426547E-9</v>
      </c>
      <c r="AT256" s="23">
        <v>5.4385261289645996E-10</v>
      </c>
    </row>
    <row r="257" spans="2:46" x14ac:dyDescent="0.45">
      <c r="B257" s="25" t="s">
        <v>51</v>
      </c>
      <c r="C257" s="17">
        <v>9.5535079389377662E-17</v>
      </c>
      <c r="D257" s="17">
        <v>4.4092795820462582E-18</v>
      </c>
      <c r="E257" s="23">
        <f t="shared" si="6"/>
        <v>20.666822802159835</v>
      </c>
      <c r="G257" s="25" t="s">
        <v>51</v>
      </c>
      <c r="H257" s="17" t="s">
        <v>194</v>
      </c>
      <c r="I257" s="17" t="s">
        <v>200</v>
      </c>
      <c r="J257" s="144" t="s">
        <v>179</v>
      </c>
      <c r="K257" s="17">
        <v>9.6672885094311414E-17</v>
      </c>
      <c r="L257" s="17">
        <v>9.5226620514566246E-16</v>
      </c>
      <c r="M257" s="17">
        <v>8.2245779297418165E-15</v>
      </c>
      <c r="N257" s="17">
        <v>2.7818983412595255E-14</v>
      </c>
      <c r="O257" s="17">
        <v>2.8820055503304188E-14</v>
      </c>
      <c r="P257" s="17">
        <v>2.8820055503304264E-14</v>
      </c>
      <c r="Q257" s="17">
        <v>2.8820055503304264E-14</v>
      </c>
      <c r="R257" s="17">
        <v>2.4128290488612944E-3</v>
      </c>
      <c r="S257" s="17">
        <v>2.3767375356200954E-3</v>
      </c>
      <c r="T257" s="17">
        <v>2.0527510219897635E-3</v>
      </c>
      <c r="U257" s="17">
        <v>6.9432677419732137E-4</v>
      </c>
      <c r="V257" s="17">
        <v>7.1931230226409849E-5</v>
      </c>
      <c r="W257" s="17">
        <v>7.1931262072919025E-6</v>
      </c>
      <c r="X257" s="23">
        <v>7.1931580585008808E-7</v>
      </c>
      <c r="Y257" s="3" t="str">
        <f t="shared" si="7"/>
        <v/>
      </c>
      <c r="Z257" s="25" t="s">
        <v>51</v>
      </c>
      <c r="AA257" s="17" t="s">
        <v>136</v>
      </c>
      <c r="AB257" s="17" t="s">
        <v>178</v>
      </c>
      <c r="AC257" s="17">
        <v>1.9773206898224703E-3</v>
      </c>
      <c r="AD257" s="17">
        <v>1.9477435857617807E-3</v>
      </c>
      <c r="AE257" s="17">
        <v>1.682235659733188E-3</v>
      </c>
      <c r="AF257" s="17">
        <v>5.690028876127733E-4</v>
      </c>
      <c r="AG257" s="17">
        <v>5.8947860329428592E-5</v>
      </c>
      <c r="AH257" s="17">
        <v>5.8947886427739001E-6</v>
      </c>
      <c r="AI257" s="23">
        <v>5.8948147449358162E-7</v>
      </c>
      <c r="AK257" s="25" t="s">
        <v>51</v>
      </c>
      <c r="AL257" s="17" t="s">
        <v>136</v>
      </c>
      <c r="AM257" s="17" t="s">
        <v>179</v>
      </c>
      <c r="AN257" s="17">
        <v>2.2783840557990221E-3</v>
      </c>
      <c r="AO257" s="17">
        <v>2.2443035939622353E-3</v>
      </c>
      <c r="AP257" s="17">
        <v>1.9383698987020476E-3</v>
      </c>
      <c r="AQ257" s="17">
        <v>6.5563826521075912E-4</v>
      </c>
      <c r="AR257" s="17">
        <v>6.7923157730219382E-5</v>
      </c>
      <c r="AS257" s="17">
        <v>6.7923187802212553E-6</v>
      </c>
      <c r="AT257" s="23">
        <v>6.7923488566523756E-7</v>
      </c>
    </row>
    <row r="258" spans="2:46" x14ac:dyDescent="0.45">
      <c r="B258" s="25" t="s">
        <v>52</v>
      </c>
      <c r="C258" s="17">
        <v>1.0119695998717273E-17</v>
      </c>
      <c r="D258" s="17">
        <v>4.6705952649912735E-19</v>
      </c>
      <c r="E258" s="23">
        <f t="shared" si="6"/>
        <v>20.666822802159846</v>
      </c>
      <c r="G258" s="25" t="s">
        <v>52</v>
      </c>
      <c r="H258" s="17" t="s">
        <v>194</v>
      </c>
      <c r="I258" s="17" t="s">
        <v>200</v>
      </c>
      <c r="J258" s="144" t="s">
        <v>179</v>
      </c>
      <c r="K258" s="17">
        <v>1.0257433062945478E-17</v>
      </c>
      <c r="L258" s="17">
        <v>1.025743279810738E-16</v>
      </c>
      <c r="M258" s="17">
        <v>1.0257431428516069E-15</v>
      </c>
      <c r="N258" s="17">
        <v>1.0257417533596032E-14</v>
      </c>
      <c r="O258" s="17">
        <v>1.0257278598091595E-13</v>
      </c>
      <c r="P258" s="17">
        <v>1.0255889382136396E-12</v>
      </c>
      <c r="Q258" s="17">
        <v>1.024201101154726E-11</v>
      </c>
      <c r="R258" s="17">
        <v>2.5601214277281848E-4</v>
      </c>
      <c r="S258" s="17">
        <v>2.5601271386747714E-4</v>
      </c>
      <c r="T258" s="17">
        <v>2.5601256414306073E-4</v>
      </c>
      <c r="U258" s="17">
        <v>2.5601221734336413E-4</v>
      </c>
      <c r="V258" s="17">
        <v>2.5600876037562206E-4</v>
      </c>
      <c r="W258" s="17">
        <v>2.5597420062315287E-4</v>
      </c>
      <c r="X258" s="23">
        <v>2.556289457337071E-4</v>
      </c>
      <c r="Y258" s="3" t="str">
        <f t="shared" si="7"/>
        <v/>
      </c>
      <c r="Z258" s="25" t="s">
        <v>52</v>
      </c>
      <c r="AA258" s="17" t="s">
        <v>136</v>
      </c>
      <c r="AB258" s="17" t="s">
        <v>178</v>
      </c>
      <c r="AC258" s="17">
        <v>2.0980272389765111E-4</v>
      </c>
      <c r="AD258" s="17">
        <v>2.0980319191144794E-4</v>
      </c>
      <c r="AE258" s="17">
        <v>2.0980306921183662E-4</v>
      </c>
      <c r="AF258" s="17">
        <v>2.0980278500843839E-4</v>
      </c>
      <c r="AG258" s="17">
        <v>2.0979995201293719E-4</v>
      </c>
      <c r="AH258" s="17">
        <v>2.097716301914535E-4</v>
      </c>
      <c r="AI258" s="23">
        <v>2.0948869276723537E-4</v>
      </c>
      <c r="AK258" s="25" t="s">
        <v>52</v>
      </c>
      <c r="AL258" s="17" t="s">
        <v>136</v>
      </c>
      <c r="AM258" s="17" t="s">
        <v>179</v>
      </c>
      <c r="AN258" s="17">
        <v>2.417469171551176E-4</v>
      </c>
      <c r="AO258" s="17">
        <v>2.4174745642787092E-4</v>
      </c>
      <c r="AP258" s="17">
        <v>2.4174731504623295E-4</v>
      </c>
      <c r="AQ258" s="17">
        <v>2.417469875705257E-4</v>
      </c>
      <c r="AR258" s="17">
        <v>2.417437232281188E-4</v>
      </c>
      <c r="AS258" s="17">
        <v>2.4171108917597344E-4</v>
      </c>
      <c r="AT258" s="23">
        <v>2.4138507219782443E-4</v>
      </c>
    </row>
    <row r="259" spans="2:46" x14ac:dyDescent="0.45">
      <c r="B259" s="25" t="s">
        <v>53</v>
      </c>
      <c r="C259" s="17">
        <v>1.0527700377397416E-17</v>
      </c>
      <c r="D259" s="17">
        <v>4.8589036212305129E-19</v>
      </c>
      <c r="E259" s="23">
        <f t="shared" si="6"/>
        <v>20.66682280215981</v>
      </c>
      <c r="G259" s="25" t="s">
        <v>53</v>
      </c>
      <c r="H259" s="17" t="s">
        <v>194</v>
      </c>
      <c r="I259" s="17" t="s">
        <v>200</v>
      </c>
      <c r="J259" s="144" t="s">
        <v>179</v>
      </c>
      <c r="K259" s="17">
        <v>9.709108154292837E-18</v>
      </c>
      <c r="L259" s="17">
        <v>4.7429943188135286E-17</v>
      </c>
      <c r="M259" s="17">
        <v>5.5578075828889208E-17</v>
      </c>
      <c r="N259" s="17">
        <v>5.5578076083835938E-17</v>
      </c>
      <c r="O259" s="17">
        <v>5.5578076083835938E-17</v>
      </c>
      <c r="P259" s="17">
        <v>5.5578076083835938E-17</v>
      </c>
      <c r="Q259" s="17">
        <v>5.5578076083835938E-17</v>
      </c>
      <c r="R259" s="17">
        <v>2.4232666864508755E-4</v>
      </c>
      <c r="S259" s="17">
        <v>1.183792154740243E-4</v>
      </c>
      <c r="T259" s="17">
        <v>1.3871587445893204E-5</v>
      </c>
      <c r="U259" s="17">
        <v>1.3871587509524696E-6</v>
      </c>
      <c r="V259" s="17">
        <v>1.3871588088610665E-7</v>
      </c>
      <c r="W259" s="17">
        <v>1.3871594230055114E-8</v>
      </c>
      <c r="X259" s="23">
        <v>1.3871655653563329E-9</v>
      </c>
      <c r="Y259" s="3" t="str">
        <f t="shared" si="7"/>
        <v/>
      </c>
      <c r="Z259" s="25" t="s">
        <v>53</v>
      </c>
      <c r="AA259" s="17" t="s">
        <v>136</v>
      </c>
      <c r="AB259" s="17" t="s">
        <v>178</v>
      </c>
      <c r="AC259" s="17">
        <v>1.9858743653381418E-4</v>
      </c>
      <c r="AD259" s="17">
        <v>9.7012124465348563E-5</v>
      </c>
      <c r="AE259" s="17">
        <v>1.1367807789943032E-5</v>
      </c>
      <c r="AF259" s="17">
        <v>1.1367807842089235E-6</v>
      </c>
      <c r="AG259" s="17">
        <v>1.1367808316651934E-7</v>
      </c>
      <c r="AH259" s="17">
        <v>1.13678133495842E-8</v>
      </c>
      <c r="AI259" s="23">
        <v>1.136786368633462E-9</v>
      </c>
      <c r="AK259" s="25" t="s">
        <v>53</v>
      </c>
      <c r="AL259" s="17" t="s">
        <v>136</v>
      </c>
      <c r="AM259" s="17" t="s">
        <v>179</v>
      </c>
      <c r="AN259" s="17">
        <v>2.2882400988848484E-4</v>
      </c>
      <c r="AO259" s="17">
        <v>1.1178301968856921E-4</v>
      </c>
      <c r="AP259" s="17">
        <v>1.3098650184214444E-5</v>
      </c>
      <c r="AQ259" s="17">
        <v>1.3098650244300332E-6</v>
      </c>
      <c r="AR259" s="17">
        <v>1.3098650791119113E-7</v>
      </c>
      <c r="AS259" s="17">
        <v>1.3098656590356781E-8</v>
      </c>
      <c r="AT259" s="23">
        <v>1.3098714591292171E-9</v>
      </c>
    </row>
    <row r="260" spans="2:46" x14ac:dyDescent="0.45">
      <c r="B260" s="25" t="s">
        <v>54</v>
      </c>
      <c r="C260" s="17">
        <v>6.5749032433544666E-17</v>
      </c>
      <c r="D260" s="17">
        <v>3.0345488599736247E-18</v>
      </c>
      <c r="E260" s="23">
        <f t="shared" si="6"/>
        <v>20.666822802159835</v>
      </c>
      <c r="G260" s="25" t="s">
        <v>54</v>
      </c>
      <c r="H260" s="17" t="s">
        <v>194</v>
      </c>
      <c r="I260" s="17" t="s">
        <v>200</v>
      </c>
      <c r="J260" s="144" t="s">
        <v>179</v>
      </c>
      <c r="K260" s="17">
        <v>6.663626469090861E-17</v>
      </c>
      <c r="L260" s="17">
        <v>6.6567346361691176E-16</v>
      </c>
      <c r="M260" s="17">
        <v>6.5883365123449923E-15</v>
      </c>
      <c r="N260" s="17">
        <v>5.9535164491551629E-14</v>
      </c>
      <c r="O260" s="17">
        <v>2.6070558685709637E-13</v>
      </c>
      <c r="P260" s="17">
        <v>2.8975620934030471E-13</v>
      </c>
      <c r="Q260" s="17">
        <v>2.8975620937003914E-13</v>
      </c>
      <c r="R260" s="17">
        <v>1.6631542029285674E-3</v>
      </c>
      <c r="S260" s="17">
        <v>1.6614378404855217E-3</v>
      </c>
      <c r="T260" s="17">
        <v>1.6443657807681817E-3</v>
      </c>
      <c r="U260" s="17">
        <v>1.4859226916972956E-3</v>
      </c>
      <c r="V260" s="17">
        <v>6.5068832318449529E-4</v>
      </c>
      <c r="W260" s="17">
        <v>7.2319533974955097E-5</v>
      </c>
      <c r="X260" s="23">
        <v>7.2319854213736727E-6</v>
      </c>
      <c r="Y260" s="3" t="str">
        <f t="shared" si="7"/>
        <v/>
      </c>
      <c r="Z260" s="25" t="s">
        <v>54</v>
      </c>
      <c r="AA260" s="17" t="s">
        <v>136</v>
      </c>
      <c r="AB260" s="17" t="s">
        <v>178</v>
      </c>
      <c r="AC260" s="17">
        <v>1.3629598903278559E-3</v>
      </c>
      <c r="AD260" s="17">
        <v>1.3615533261241177E-3</v>
      </c>
      <c r="AE260" s="17">
        <v>1.347562721645565E-3</v>
      </c>
      <c r="AF260" s="17">
        <v>1.217718131815588E-3</v>
      </c>
      <c r="AG260" s="17">
        <v>5.3324104526418785E-4</v>
      </c>
      <c r="AH260" s="17">
        <v>5.9266076423642349E-5</v>
      </c>
      <c r="AI260" s="23">
        <v>5.9266338860290706E-6</v>
      </c>
      <c r="AK260" s="25" t="s">
        <v>54</v>
      </c>
      <c r="AL260" s="17" t="s">
        <v>136</v>
      </c>
      <c r="AM260" s="17" t="s">
        <v>179</v>
      </c>
      <c r="AN260" s="17">
        <v>1.5704817629230282E-3</v>
      </c>
      <c r="AO260" s="17">
        <v>1.568861037730726E-3</v>
      </c>
      <c r="AP260" s="17">
        <v>1.5527402484530968E-3</v>
      </c>
      <c r="AQ260" s="17">
        <v>1.4031257500446751E-3</v>
      </c>
      <c r="AR260" s="17">
        <v>6.1443138772629251E-4</v>
      </c>
      <c r="AS260" s="17">
        <v>6.8289824846528329E-5</v>
      </c>
      <c r="AT260" s="23">
        <v>6.8290127241318569E-6</v>
      </c>
    </row>
    <row r="261" spans="2:46" x14ac:dyDescent="0.45">
      <c r="B261" s="25" t="s">
        <v>55</v>
      </c>
      <c r="C261" s="17">
        <v>2.133240061071239E-21</v>
      </c>
      <c r="D261" s="17">
        <v>4.1534756368624072E-23</v>
      </c>
      <c r="E261" s="23">
        <f t="shared" si="6"/>
        <v>50.360360516830141</v>
      </c>
      <c r="G261" s="25" t="s">
        <v>55</v>
      </c>
      <c r="H261" s="17" t="s">
        <v>194</v>
      </c>
      <c r="I261" s="17" t="s">
        <v>200</v>
      </c>
      <c r="J261" s="144" t="s">
        <v>178</v>
      </c>
      <c r="K261" s="17">
        <v>8.5888495296752144E-22</v>
      </c>
      <c r="L261" s="17">
        <v>8.6615720799150334E-22</v>
      </c>
      <c r="M261" s="17">
        <v>8.6615720799150334E-22</v>
      </c>
      <c r="N261" s="17">
        <v>8.6615720799150334E-22</v>
      </c>
      <c r="O261" s="17">
        <v>8.6615720799150334E-22</v>
      </c>
      <c r="P261" s="17">
        <v>8.6615720799150334E-22</v>
      </c>
      <c r="Q261" s="17">
        <v>8.6615720799150334E-22</v>
      </c>
      <c r="R261" s="17">
        <v>2.1436647536981873E-8</v>
      </c>
      <c r="S261" s="17">
        <v>2.1618202314198604E-9</v>
      </c>
      <c r="T261" s="17">
        <v>2.1618192557683909E-10</v>
      </c>
      <c r="U261" s="17">
        <v>2.1618192557683911E-11</v>
      </c>
      <c r="V261" s="17">
        <v>2.1618193460161146E-12</v>
      </c>
      <c r="W261" s="17">
        <v>2.1618203031302778E-13</v>
      </c>
      <c r="X261" s="23">
        <v>2.1618298756844446E-14</v>
      </c>
      <c r="Y261" s="3" t="str">
        <f t="shared" si="7"/>
        <v/>
      </c>
      <c r="Z261" s="25" t="s">
        <v>55</v>
      </c>
      <c r="AA261" s="17" t="s">
        <v>136</v>
      </c>
      <c r="AB261" s="17" t="s">
        <v>178</v>
      </c>
      <c r="AC261" s="17">
        <v>2.1436647536981873E-8</v>
      </c>
      <c r="AD261" s="17">
        <v>2.1618202314198604E-9</v>
      </c>
      <c r="AE261" s="17">
        <v>2.1618192557683909E-10</v>
      </c>
      <c r="AF261" s="17">
        <v>2.1618192557683911E-11</v>
      </c>
      <c r="AG261" s="17">
        <v>2.1618193460161146E-12</v>
      </c>
      <c r="AH261" s="17">
        <v>2.1618203031302778E-13</v>
      </c>
      <c r="AI261" s="23">
        <v>2.1618298756844446E-14</v>
      </c>
      <c r="AK261" s="25" t="s">
        <v>55</v>
      </c>
      <c r="AL261" s="17" t="s">
        <v>136</v>
      </c>
      <c r="AM261" s="17" t="s">
        <v>179</v>
      </c>
      <c r="AN261" s="17">
        <v>2.2122983485467176E-8</v>
      </c>
      <c r="AO261" s="17">
        <v>2.2310351091859183E-9</v>
      </c>
      <c r="AP261" s="17">
        <v>2.2310341022970705E-10</v>
      </c>
      <c r="AQ261" s="17">
        <v>2.2310341022970707E-11</v>
      </c>
      <c r="AR261" s="17">
        <v>2.2310341954342506E-12</v>
      </c>
      <c r="AS261" s="17">
        <v>2.2310351831922842E-13</v>
      </c>
      <c r="AT261" s="23">
        <v>2.2310450622303836E-14</v>
      </c>
    </row>
    <row r="262" spans="2:46" x14ac:dyDescent="0.45">
      <c r="B262" s="25" t="s">
        <v>56</v>
      </c>
      <c r="C262" s="17">
        <v>2.9006414197392109E-17</v>
      </c>
      <c r="D262" s="17">
        <v>3.0117481177139336E-20</v>
      </c>
      <c r="E262" s="23">
        <f t="shared" si="6"/>
        <v>962.10890099964331</v>
      </c>
      <c r="G262" s="25" t="s">
        <v>56</v>
      </c>
      <c r="H262" s="17" t="s">
        <v>194</v>
      </c>
      <c r="I262" s="17" t="s">
        <v>200</v>
      </c>
      <c r="J262" s="144" t="s">
        <v>178</v>
      </c>
      <c r="K262" s="17">
        <v>4.7201699113980074E-16</v>
      </c>
      <c r="L262" s="17">
        <v>4.7030934679328892E-15</v>
      </c>
      <c r="M262" s="17">
        <v>4.5367842090401633E-14</v>
      </c>
      <c r="N262" s="17">
        <v>3.2419366816344362E-13</v>
      </c>
      <c r="O262" s="17">
        <v>5.8567997098739539E-13</v>
      </c>
      <c r="P262" s="17">
        <v>5.8586506146460169E-13</v>
      </c>
      <c r="Q262" s="17">
        <v>5.8586506146460169E-13</v>
      </c>
      <c r="R262" s="17">
        <v>1.1780928092371915E-2</v>
      </c>
      <c r="S262" s="17">
        <v>1.1738334006146893E-2</v>
      </c>
      <c r="T262" s="17">
        <v>1.1323241753205157E-2</v>
      </c>
      <c r="U262" s="17">
        <v>8.0914654749463851E-3</v>
      </c>
      <c r="V262" s="17">
        <v>1.4617834732227138E-3</v>
      </c>
      <c r="W262" s="17">
        <v>1.4622460831397577E-4</v>
      </c>
      <c r="X262" s="23">
        <v>1.4622525579747917E-5</v>
      </c>
      <c r="Y262" s="3" t="str">
        <f t="shared" si="7"/>
        <v/>
      </c>
      <c r="Z262" s="25" t="s">
        <v>56</v>
      </c>
      <c r="AA262" s="17" t="s">
        <v>136</v>
      </c>
      <c r="AB262" s="17" t="s">
        <v>178</v>
      </c>
      <c r="AC262" s="17">
        <v>1.1780928092371915E-2</v>
      </c>
      <c r="AD262" s="17">
        <v>1.1738334006146893E-2</v>
      </c>
      <c r="AE262" s="17">
        <v>1.1323241753205157E-2</v>
      </c>
      <c r="AF262" s="17">
        <v>8.0914654749463851E-3</v>
      </c>
      <c r="AG262" s="17">
        <v>1.4617834732227138E-3</v>
      </c>
      <c r="AH262" s="17">
        <v>1.4622460831397577E-4</v>
      </c>
      <c r="AI262" s="23">
        <v>1.4622525579747917E-5</v>
      </c>
      <c r="AK262" s="25" t="s">
        <v>56</v>
      </c>
      <c r="AL262" s="17" t="s">
        <v>136</v>
      </c>
      <c r="AM262" s="17" t="s">
        <v>179</v>
      </c>
      <c r="AN262" s="17">
        <v>1.1179605496082174E-2</v>
      </c>
      <c r="AO262" s="17">
        <v>1.1139185498886013E-2</v>
      </c>
      <c r="AP262" s="17">
        <v>1.0745280401088726E-2</v>
      </c>
      <c r="AQ262" s="17">
        <v>7.6784605750748721E-3</v>
      </c>
      <c r="AR262" s="17">
        <v>1.3871710635348163E-3</v>
      </c>
      <c r="AS262" s="17">
        <v>1.3876100608982303E-4</v>
      </c>
      <c r="AT262" s="23">
        <v>1.3876162052444792E-5</v>
      </c>
    </row>
    <row r="263" spans="2:46" x14ac:dyDescent="0.45">
      <c r="B263" s="25" t="s">
        <v>57</v>
      </c>
      <c r="C263" s="17">
        <v>4.6336734871492641E-18</v>
      </c>
      <c r="D263" s="17">
        <v>4.8111625615130015E-21</v>
      </c>
      <c r="E263" s="23">
        <f t="shared" si="6"/>
        <v>962.10890099961182</v>
      </c>
      <c r="G263" s="25" t="s">
        <v>57</v>
      </c>
      <c r="H263" s="17" t="s">
        <v>194</v>
      </c>
      <c r="I263" s="17" t="s">
        <v>200</v>
      </c>
      <c r="J263" s="144" t="s">
        <v>178</v>
      </c>
      <c r="K263" s="17">
        <v>7.5378419715627223E-17</v>
      </c>
      <c r="L263" s="17">
        <v>7.4885465244695096E-16</v>
      </c>
      <c r="M263" s="17">
        <v>7.0185303938820445E-15</v>
      </c>
      <c r="N263" s="17">
        <v>3.9667858741034658E-14</v>
      </c>
      <c r="O263" s="17">
        <v>5.1666729402382547E-14</v>
      </c>
      <c r="P263" s="17">
        <v>5.1666752980641505E-14</v>
      </c>
      <c r="Q263" s="17">
        <v>5.1666752980641505E-14</v>
      </c>
      <c r="R263" s="17">
        <v>1.8813469833831047E-3</v>
      </c>
      <c r="S263" s="17">
        <v>1.8690477007132257E-3</v>
      </c>
      <c r="T263" s="17">
        <v>1.7517367531782698E-3</v>
      </c>
      <c r="U263" s="17">
        <v>9.9005977287105183E-4</v>
      </c>
      <c r="V263" s="17">
        <v>1.2895365198940407E-4</v>
      </c>
      <c r="W263" s="17">
        <v>1.2895376793015533E-5</v>
      </c>
      <c r="X263" s="23">
        <v>1.2895433893826675E-6</v>
      </c>
      <c r="Y263" s="3" t="str">
        <f t="shared" si="7"/>
        <v/>
      </c>
      <c r="Z263" s="25" t="s">
        <v>57</v>
      </c>
      <c r="AA263" s="17" t="s">
        <v>136</v>
      </c>
      <c r="AB263" s="17" t="s">
        <v>178</v>
      </c>
      <c r="AC263" s="17">
        <v>1.8813469833831047E-3</v>
      </c>
      <c r="AD263" s="17">
        <v>1.8690477007132257E-3</v>
      </c>
      <c r="AE263" s="17">
        <v>1.7517367531782698E-3</v>
      </c>
      <c r="AF263" s="17">
        <v>9.9005977287105183E-4</v>
      </c>
      <c r="AG263" s="17">
        <v>1.2895365198940407E-4</v>
      </c>
      <c r="AH263" s="17">
        <v>1.2895376793015533E-5</v>
      </c>
      <c r="AI263" s="23">
        <v>1.2895433893826675E-6</v>
      </c>
      <c r="AK263" s="25" t="s">
        <v>57</v>
      </c>
      <c r="AL263" s="17" t="s">
        <v>136</v>
      </c>
      <c r="AM263" s="17" t="s">
        <v>179</v>
      </c>
      <c r="AN263" s="17">
        <v>1.7853191964634727E-3</v>
      </c>
      <c r="AO263" s="17">
        <v>1.7736476942646702E-3</v>
      </c>
      <c r="AP263" s="17">
        <v>1.6623245367401304E-3</v>
      </c>
      <c r="AQ263" s="17">
        <v>9.395251028996483E-4</v>
      </c>
      <c r="AR263" s="17">
        <v>1.2237159459907673E-4</v>
      </c>
      <c r="AS263" s="17">
        <v>1.2237170462197554E-5</v>
      </c>
      <c r="AT263" s="23">
        <v>1.2237224648466842E-6</v>
      </c>
    </row>
    <row r="264" spans="2:46" x14ac:dyDescent="0.45">
      <c r="B264" s="25" t="s">
        <v>58</v>
      </c>
      <c r="C264" s="17">
        <v>4.5542768331070546E-16</v>
      </c>
      <c r="D264" s="17">
        <v>4.3020368375954299E-19</v>
      </c>
      <c r="E264" s="23">
        <f t="shared" si="6"/>
        <v>1057.632690754134</v>
      </c>
      <c r="G264" s="25" t="s">
        <v>58</v>
      </c>
      <c r="H264" s="17" t="s">
        <v>194</v>
      </c>
      <c r="I264" s="17" t="s">
        <v>200</v>
      </c>
      <c r="J264" s="144" t="s">
        <v>178</v>
      </c>
      <c r="K264" s="17">
        <v>8.0493135616417394E-15</v>
      </c>
      <c r="L264" s="17">
        <v>7.9584019489500437E-14</v>
      </c>
      <c r="M264" s="17">
        <v>7.1207792861229041E-13</v>
      </c>
      <c r="N264" s="17">
        <v>2.9318135747054298E-12</v>
      </c>
      <c r="O264" s="17">
        <v>3.1855732161204152E-12</v>
      </c>
      <c r="P264" s="17">
        <v>3.1855732161531902E-12</v>
      </c>
      <c r="Q264" s="17">
        <v>3.1855732161531902E-12</v>
      </c>
      <c r="R264" s="17">
        <v>0.20090036172992209</v>
      </c>
      <c r="S264" s="17">
        <v>0.19863177474336993</v>
      </c>
      <c r="T264" s="17">
        <v>0.17772567883506199</v>
      </c>
      <c r="U264" s="17">
        <v>7.3174372754091679E-2</v>
      </c>
      <c r="V264" s="17">
        <v>7.950789698707262E-3</v>
      </c>
      <c r="W264" s="17">
        <v>7.9507932188858943E-4</v>
      </c>
      <c r="X264" s="23">
        <v>7.9508284250492595E-5</v>
      </c>
      <c r="Y264" s="3" t="str">
        <f t="shared" si="7"/>
        <v/>
      </c>
      <c r="Z264" s="25" t="s">
        <v>58</v>
      </c>
      <c r="AA264" s="17" t="s">
        <v>136</v>
      </c>
      <c r="AB264" s="17" t="s">
        <v>178</v>
      </c>
      <c r="AC264" s="17">
        <v>0.20090036172992209</v>
      </c>
      <c r="AD264" s="17">
        <v>0.19863177474336993</v>
      </c>
      <c r="AE264" s="17">
        <v>0.17772567883506199</v>
      </c>
      <c r="AF264" s="17">
        <v>7.3174372754091679E-2</v>
      </c>
      <c r="AG264" s="17">
        <v>7.950789698707262E-3</v>
      </c>
      <c r="AH264" s="17">
        <v>7.9507932188858943E-4</v>
      </c>
      <c r="AI264" s="23">
        <v>7.9508284250492595E-5</v>
      </c>
      <c r="AK264" s="25" t="s">
        <v>58</v>
      </c>
      <c r="AL264" s="17" t="s">
        <v>136</v>
      </c>
      <c r="AM264" s="17" t="s">
        <v>179</v>
      </c>
      <c r="AN264" s="17">
        <v>0.19056117983008092</v>
      </c>
      <c r="AO264" s="17">
        <v>0.18840934392007033</v>
      </c>
      <c r="AP264" s="17">
        <v>0.16857916408553289</v>
      </c>
      <c r="AQ264" s="17">
        <v>6.9408510195175965E-2</v>
      </c>
      <c r="AR264" s="17">
        <v>7.5416084496817944E-3</v>
      </c>
      <c r="AS264" s="17">
        <v>7.5416117886971509E-4</v>
      </c>
      <c r="AT264" s="23">
        <v>7.5416451830025188E-5</v>
      </c>
    </row>
    <row r="265" spans="2:46" x14ac:dyDescent="0.45">
      <c r="B265" s="25" t="s">
        <v>59</v>
      </c>
      <c r="C265" s="17">
        <v>2.2387728163619906E-15</v>
      </c>
      <c r="D265" s="17">
        <v>2.1147777089398983E-18</v>
      </c>
      <c r="E265" s="23">
        <f t="shared" si="6"/>
        <v>1057.6326907541734</v>
      </c>
      <c r="G265" s="25" t="s">
        <v>59</v>
      </c>
      <c r="H265" s="17" t="s">
        <v>194</v>
      </c>
      <c r="I265" s="17" t="s">
        <v>200</v>
      </c>
      <c r="J265" s="144" t="s">
        <v>178</v>
      </c>
      <c r="K265" s="17">
        <v>3.8514399193655035E-14</v>
      </c>
      <c r="L265" s="17">
        <v>3.0226059901234595E-13</v>
      </c>
      <c r="M265" s="17">
        <v>6.951289088164096E-13</v>
      </c>
      <c r="N265" s="17">
        <v>6.9750989962362168E-13</v>
      </c>
      <c r="O265" s="17">
        <v>6.9750989962362168E-13</v>
      </c>
      <c r="P265" s="17">
        <v>6.9750989962362168E-13</v>
      </c>
      <c r="Q265" s="17">
        <v>6.9750989962362168E-13</v>
      </c>
      <c r="R265" s="17">
        <v>0.96126914059958213</v>
      </c>
      <c r="S265" s="17">
        <v>0.75440471091985095</v>
      </c>
      <c r="T265" s="17">
        <v>0.17349541705081853</v>
      </c>
      <c r="U265" s="17">
        <v>1.7408968235593264E-2</v>
      </c>
      <c r="V265" s="17">
        <v>1.740896896235141E-3</v>
      </c>
      <c r="W265" s="17">
        <v>1.740897666991994E-4</v>
      </c>
      <c r="X265" s="23">
        <v>1.7409053756980284E-5</v>
      </c>
      <c r="Y265" s="3" t="str">
        <f t="shared" si="7"/>
        <v/>
      </c>
      <c r="Z265" s="25" t="s">
        <v>59</v>
      </c>
      <c r="AA265" s="17" t="s">
        <v>136</v>
      </c>
      <c r="AB265" s="17" t="s">
        <v>178</v>
      </c>
      <c r="AC265" s="17">
        <v>0.96126914059958213</v>
      </c>
      <c r="AD265" s="17">
        <v>0.75440471091985095</v>
      </c>
      <c r="AE265" s="17">
        <v>0.17349541705081853</v>
      </c>
      <c r="AF265" s="17">
        <v>1.7408968235593264E-2</v>
      </c>
      <c r="AG265" s="17">
        <v>1.740896896235141E-3</v>
      </c>
      <c r="AH265" s="17">
        <v>1.740897666991994E-4</v>
      </c>
      <c r="AI265" s="23">
        <v>1.7409053756980284E-5</v>
      </c>
      <c r="AK265" s="25" t="s">
        <v>59</v>
      </c>
      <c r="AL265" s="17" t="s">
        <v>136</v>
      </c>
      <c r="AM265" s="17" t="s">
        <v>179</v>
      </c>
      <c r="AN265" s="17">
        <v>0.91179816695980265</v>
      </c>
      <c r="AO265" s="17">
        <v>0.71557985532908197</v>
      </c>
      <c r="AP265" s="17">
        <v>0.16456660945569479</v>
      </c>
      <c r="AQ265" s="17">
        <v>1.6513029135601348E-2</v>
      </c>
      <c r="AR265" s="17">
        <v>1.651302982495745E-3</v>
      </c>
      <c r="AS265" s="17">
        <v>1.6513037135861916E-4</v>
      </c>
      <c r="AT265" s="23">
        <v>1.6513110255696258E-5</v>
      </c>
    </row>
    <row r="266" spans="2:46" x14ac:dyDescent="0.45">
      <c r="B266" s="25" t="s">
        <v>60</v>
      </c>
      <c r="C266" s="17">
        <v>1.4618101079496824E-18</v>
      </c>
      <c r="D266" s="17">
        <v>6.8962808621937305E-21</v>
      </c>
      <c r="E266" s="23">
        <f t="shared" si="6"/>
        <v>210.97079080167794</v>
      </c>
      <c r="G266" s="25" t="s">
        <v>60</v>
      </c>
      <c r="H266" s="17" t="s">
        <v>194</v>
      </c>
      <c r="I266" s="17" t="s">
        <v>200</v>
      </c>
      <c r="J266" s="144" t="s">
        <v>178</v>
      </c>
      <c r="K266" s="17">
        <v>6.73700605026945E-18</v>
      </c>
      <c r="L266" s="17">
        <v>1.2476238096147398E-17</v>
      </c>
      <c r="M266" s="17">
        <v>1.2481560939947466E-17</v>
      </c>
      <c r="N266" s="17">
        <v>1.2481560939947466E-17</v>
      </c>
      <c r="O266" s="17">
        <v>1.2481560939947466E-17</v>
      </c>
      <c r="P266" s="17">
        <v>1.2481560939947466E-17</v>
      </c>
      <c r="Q266" s="17">
        <v>1.2481560939947466E-17</v>
      </c>
      <c r="R266" s="17">
        <v>1.6814687887494259E-4</v>
      </c>
      <c r="S266" s="17">
        <v>3.1139132341582064E-5</v>
      </c>
      <c r="T266" s="17">
        <v>3.1152403435624059E-6</v>
      </c>
      <c r="U266" s="17">
        <v>3.1152403435624061E-7</v>
      </c>
      <c r="V266" s="17">
        <v>3.11524047361183E-8</v>
      </c>
      <c r="W266" s="17">
        <v>3.1152418528393705E-9</v>
      </c>
      <c r="X266" s="23">
        <v>3.1152556471502739E-10</v>
      </c>
      <c r="Y266" s="3" t="str">
        <f t="shared" si="7"/>
        <v/>
      </c>
      <c r="Z266" s="25" t="s">
        <v>60</v>
      </c>
      <c r="AA266" s="17" t="s">
        <v>136</v>
      </c>
      <c r="AB266" s="17" t="s">
        <v>178</v>
      </c>
      <c r="AC266" s="17">
        <v>1.6814687887494259E-4</v>
      </c>
      <c r="AD266" s="17">
        <v>3.1139132341582064E-5</v>
      </c>
      <c r="AE266" s="17">
        <v>3.1152403435624059E-6</v>
      </c>
      <c r="AF266" s="17">
        <v>3.1152403435624061E-7</v>
      </c>
      <c r="AG266" s="17">
        <v>3.11524047361183E-8</v>
      </c>
      <c r="AH266" s="17">
        <v>3.1152418528393705E-9</v>
      </c>
      <c r="AI266" s="23">
        <v>3.1152556471502739E-10</v>
      </c>
      <c r="AK266" s="25" t="s">
        <v>60</v>
      </c>
      <c r="AL266" s="17" t="s">
        <v>136</v>
      </c>
      <c r="AM266" s="17" t="s">
        <v>179</v>
      </c>
      <c r="AN266" s="17">
        <v>1.6235218712365966E-4</v>
      </c>
      <c r="AO266" s="17">
        <v>3.0066012968036773E-5</v>
      </c>
      <c r="AP266" s="17">
        <v>3.0078826712530032E-6</v>
      </c>
      <c r="AQ266" s="17">
        <v>3.0078826712530036E-7</v>
      </c>
      <c r="AR266" s="17">
        <v>3.0078827968206538E-8</v>
      </c>
      <c r="AS266" s="17">
        <v>3.0078841285171391E-9</v>
      </c>
      <c r="AT266" s="23">
        <v>3.0078974474473507E-10</v>
      </c>
    </row>
    <row r="267" spans="2:46" x14ac:dyDescent="0.45">
      <c r="B267" s="140" t="s">
        <v>61</v>
      </c>
      <c r="C267" s="17">
        <v>3.2449704386233318E-17</v>
      </c>
      <c r="D267" s="17">
        <v>9.4819592320541196E-18</v>
      </c>
      <c r="E267" s="23">
        <f t="shared" si="6"/>
        <v>2.4222573196197543</v>
      </c>
      <c r="G267" s="25" t="s">
        <v>61</v>
      </c>
      <c r="H267" s="17" t="s">
        <v>194</v>
      </c>
      <c r="I267" s="17" t="s">
        <v>200</v>
      </c>
      <c r="J267" s="144" t="s">
        <v>179</v>
      </c>
      <c r="K267" s="17">
        <v>1.7996510841911742E-17</v>
      </c>
      <c r="L267" s="17">
        <v>2.9625497245879267E-17</v>
      </c>
      <c r="M267" s="17">
        <v>2.9628073863739785E-17</v>
      </c>
      <c r="N267" s="17">
        <v>2.9628073863739785E-17</v>
      </c>
      <c r="O267" s="17">
        <v>2.9628073863739785E-17</v>
      </c>
      <c r="P267" s="17">
        <v>2.9628073863739785E-17</v>
      </c>
      <c r="Q267" s="17">
        <v>2.9628073863739785E-17</v>
      </c>
      <c r="R267" s="17">
        <v>4.4916942424083113E-4</v>
      </c>
      <c r="S267" s="17">
        <v>7.3941541698332677E-5</v>
      </c>
      <c r="T267" s="17">
        <v>7.3947939241289755E-6</v>
      </c>
      <c r="U267" s="17">
        <v>7.3947939241289751E-7</v>
      </c>
      <c r="V267" s="17">
        <v>7.3947942328334689E-8</v>
      </c>
      <c r="W267" s="17">
        <v>7.394797506771371E-9</v>
      </c>
      <c r="X267" s="23">
        <v>7.3948302509821565E-10</v>
      </c>
      <c r="Y267" s="3" t="str">
        <f t="shared" si="7"/>
        <v/>
      </c>
      <c r="Z267" s="25" t="s">
        <v>61</v>
      </c>
      <c r="AA267" s="17" t="s">
        <v>136</v>
      </c>
      <c r="AB267" s="17" t="s">
        <v>178</v>
      </c>
      <c r="AC267" s="17">
        <v>1.8758797281481445E-4</v>
      </c>
      <c r="AD267" s="17">
        <v>3.0880427663649986E-5</v>
      </c>
      <c r="AE267" s="17">
        <v>3.0883099488688705E-6</v>
      </c>
      <c r="AF267" s="17">
        <v>3.0883099488688706E-7</v>
      </c>
      <c r="AG267" s="17">
        <v>3.0883100777940534E-8</v>
      </c>
      <c r="AH267" s="17">
        <v>3.0883114450985513E-9</v>
      </c>
      <c r="AI267" s="23">
        <v>3.0883251201614368E-10</v>
      </c>
      <c r="AK267" s="25" t="s">
        <v>61</v>
      </c>
      <c r="AL267" s="17" t="s">
        <v>136</v>
      </c>
      <c r="AM267" s="17" t="s">
        <v>179</v>
      </c>
      <c r="AN267" s="17">
        <v>4.2414130210580332E-4</v>
      </c>
      <c r="AO267" s="17">
        <v>6.9821452848549615E-5</v>
      </c>
      <c r="AP267" s="17">
        <v>6.982749391469004E-6</v>
      </c>
      <c r="AQ267" s="17">
        <v>6.9827493914690049E-7</v>
      </c>
      <c r="AR267" s="17">
        <v>6.9827496829722088E-8</v>
      </c>
      <c r="AS267" s="17">
        <v>6.9827527744833601E-9</v>
      </c>
      <c r="AT267" s="23">
        <v>6.9827836941574286E-10</v>
      </c>
    </row>
    <row r="268" spans="2:46" x14ac:dyDescent="0.45">
      <c r="B268" s="140" t="s">
        <v>62</v>
      </c>
      <c r="C268" s="17">
        <v>1.6719753177968856E-17</v>
      </c>
      <c r="D268" s="17">
        <v>1.3956294380732592E-17</v>
      </c>
      <c r="E268" s="23">
        <f t="shared" si="6"/>
        <v>0.19800806158484063</v>
      </c>
      <c r="G268" s="25" t="s">
        <v>62</v>
      </c>
      <c r="H268" s="17" t="s">
        <v>194</v>
      </c>
      <c r="I268" s="17" t="s">
        <v>200</v>
      </c>
      <c r="J268" s="144" t="s">
        <v>179</v>
      </c>
      <c r="K268" s="17">
        <v>1.0740085416417722E-17</v>
      </c>
      <c r="L268" s="17">
        <v>1.1649714535713626E-17</v>
      </c>
      <c r="M268" s="17">
        <v>1.1649714535811757E-17</v>
      </c>
      <c r="N268" s="17">
        <v>1.1649714535811757E-17</v>
      </c>
      <c r="O268" s="17">
        <v>1.1649714535811757E-17</v>
      </c>
      <c r="P268" s="17">
        <v>1.1649714535811757E-17</v>
      </c>
      <c r="Q268" s="17">
        <v>1.1649714535811757E-17</v>
      </c>
      <c r="R268" s="17">
        <v>2.6805851562931274E-4</v>
      </c>
      <c r="S268" s="17">
        <v>2.9076232745290266E-5</v>
      </c>
      <c r="T268" s="17">
        <v>2.9076219623135468E-6</v>
      </c>
      <c r="U268" s="17">
        <v>2.9076219623135468E-7</v>
      </c>
      <c r="V268" s="17">
        <v>2.9076220836956943E-8</v>
      </c>
      <c r="W268" s="17">
        <v>2.9076233710032033E-9</v>
      </c>
      <c r="X268" s="23">
        <v>2.9076362459781378E-10</v>
      </c>
      <c r="Y268" s="3" t="str">
        <f t="shared" si="7"/>
        <v/>
      </c>
      <c r="Z268" s="25" t="s">
        <v>62</v>
      </c>
      <c r="AA268" s="17" t="s">
        <v>136</v>
      </c>
      <c r="AB268" s="17" t="s">
        <v>178</v>
      </c>
      <c r="AC268" s="17">
        <v>5.3790192179142532E-5</v>
      </c>
      <c r="AD268" s="17">
        <v>5.8346072070974787E-6</v>
      </c>
      <c r="AE268" s="17">
        <v>5.8346045739290208E-7</v>
      </c>
      <c r="AF268" s="17">
        <v>5.8346045739290207E-8</v>
      </c>
      <c r="AG268" s="17">
        <v>5.834604817501549E-9</v>
      </c>
      <c r="AH268" s="17">
        <v>5.8346074006882138E-10</v>
      </c>
      <c r="AI268" s="23">
        <v>5.8346332363672037E-11</v>
      </c>
      <c r="AK268" s="25" t="s">
        <v>62</v>
      </c>
      <c r="AL268" s="17" t="s">
        <v>136</v>
      </c>
      <c r="AM268" s="17" t="s">
        <v>179</v>
      </c>
      <c r="AN268" s="17">
        <v>2.5312205533964817E-4</v>
      </c>
      <c r="AO268" s="17">
        <v>2.7456079045813524E-5</v>
      </c>
      <c r="AP268" s="17">
        <v>2.7456066654836935E-6</v>
      </c>
      <c r="AQ268" s="17">
        <v>2.7456066654836937E-7</v>
      </c>
      <c r="AR268" s="17">
        <v>2.7456067801023196E-8</v>
      </c>
      <c r="AS268" s="17">
        <v>2.7456079956799018E-9</v>
      </c>
      <c r="AT268" s="23">
        <v>2.7456201532497151E-10</v>
      </c>
    </row>
    <row r="269" spans="2:46" x14ac:dyDescent="0.45">
      <c r="B269" s="140" t="s">
        <v>63</v>
      </c>
      <c r="C269" s="17">
        <v>7.6147856782622395E-14</v>
      </c>
      <c r="D269" s="17">
        <v>7.4090021045106327E-14</v>
      </c>
      <c r="E269" s="23">
        <f t="shared" si="6"/>
        <v>2.7774802982755909E-2</v>
      </c>
      <c r="G269" s="25" t="s">
        <v>63</v>
      </c>
      <c r="H269" s="17" t="s">
        <v>194</v>
      </c>
      <c r="I269" s="17" t="s">
        <v>200</v>
      </c>
      <c r="J269" s="144" t="s">
        <v>179</v>
      </c>
      <c r="K269" s="17">
        <v>1.4905086300668778E-13</v>
      </c>
      <c r="L269" s="17">
        <v>1.1816359809908456E-12</v>
      </c>
      <c r="M269" s="17">
        <v>2.8077902968217413E-12</v>
      </c>
      <c r="N269" s="17">
        <v>2.8201512901042887E-12</v>
      </c>
      <c r="O269" s="17">
        <v>2.8201512901042887E-12</v>
      </c>
      <c r="P269" s="17">
        <v>2.8201512901042887E-12</v>
      </c>
      <c r="Q269" s="17">
        <v>2.8201512901042887E-12</v>
      </c>
      <c r="R269" s="17">
        <v>3.7201150215960999</v>
      </c>
      <c r="S269" s="17">
        <v>2.9492158540170252</v>
      </c>
      <c r="T269" s="17">
        <v>0.70078908006829521</v>
      </c>
      <c r="U269" s="17">
        <v>7.0387422824371701E-2</v>
      </c>
      <c r="V269" s="17">
        <v>7.0387425762778637E-3</v>
      </c>
      <c r="W269" s="17">
        <v>7.0387456925790585E-4</v>
      </c>
      <c r="X269" s="23">
        <v>7.038776860190127E-5</v>
      </c>
      <c r="Y269" s="3" t="str">
        <f t="shared" si="7"/>
        <v/>
      </c>
      <c r="Z269" s="25" t="s">
        <v>63</v>
      </c>
      <c r="AA269" s="17" t="s">
        <v>136</v>
      </c>
      <c r="AB269" s="17" t="s">
        <v>178</v>
      </c>
      <c r="AC269" s="17">
        <v>0.65922176140740874</v>
      </c>
      <c r="AD269" s="17">
        <v>0.52261482743660248</v>
      </c>
      <c r="AE269" s="17">
        <v>0.12418309892458394</v>
      </c>
      <c r="AF269" s="17">
        <v>1.2472980159442017E-2</v>
      </c>
      <c r="AG269" s="17">
        <v>1.2472980680141451E-3</v>
      </c>
      <c r="AH269" s="17">
        <v>1.2472986202372756E-4</v>
      </c>
      <c r="AI269" s="23">
        <v>1.2473041432835653E-5</v>
      </c>
      <c r="AK269" s="25" t="s">
        <v>63</v>
      </c>
      <c r="AL269" s="17" t="s">
        <v>136</v>
      </c>
      <c r="AM269" s="17" t="s">
        <v>179</v>
      </c>
      <c r="AN269" s="17">
        <v>3.5128268846659751</v>
      </c>
      <c r="AO269" s="17">
        <v>2.784882908332543</v>
      </c>
      <c r="AP269" s="17">
        <v>0.66174048561757637</v>
      </c>
      <c r="AQ269" s="17">
        <v>6.6465372657676325E-2</v>
      </c>
      <c r="AR269" s="17">
        <v>6.6465375432352607E-3</v>
      </c>
      <c r="AS269" s="17">
        <v>6.6465404858933631E-4</v>
      </c>
      <c r="AT269" s="23">
        <v>6.6465699168172612E-5</v>
      </c>
    </row>
    <row r="270" spans="2:46" x14ac:dyDescent="0.45">
      <c r="B270" s="140" t="s">
        <v>64</v>
      </c>
      <c r="C270" s="17">
        <v>5.2970875157822533E-18</v>
      </c>
      <c r="D270" s="17">
        <v>5.2723928398436981E-18</v>
      </c>
      <c r="E270" s="23">
        <f t="shared" ref="E270:E333" si="8">(C270-D270)/D270</f>
        <v>4.6837700999698894E-3</v>
      </c>
      <c r="G270" s="25" t="s">
        <v>64</v>
      </c>
      <c r="H270" s="17" t="s">
        <v>194</v>
      </c>
      <c r="I270" s="17" t="s">
        <v>200</v>
      </c>
      <c r="J270" s="144" t="s">
        <v>179</v>
      </c>
      <c r="K270" s="17">
        <v>1.3774764317185259E-18</v>
      </c>
      <c r="L270" s="17">
        <v>1.3918936096585733E-18</v>
      </c>
      <c r="M270" s="17">
        <v>1.3918936096585733E-18</v>
      </c>
      <c r="N270" s="17">
        <v>1.3918936096585733E-18</v>
      </c>
      <c r="O270" s="17">
        <v>1.3918936096585733E-18</v>
      </c>
      <c r="P270" s="17">
        <v>1.3918936096585733E-18</v>
      </c>
      <c r="Q270" s="17">
        <v>1.3918936096585733E-18</v>
      </c>
      <c r="R270" s="17">
        <v>3.4380014058024987E-5</v>
      </c>
      <c r="S270" s="17">
        <v>3.4739926396518992E-6</v>
      </c>
      <c r="T270" s="17">
        <v>3.4739910718036692E-7</v>
      </c>
      <c r="U270" s="17">
        <v>3.4739910718036695E-8</v>
      </c>
      <c r="V270" s="17">
        <v>3.473991216829571E-9</v>
      </c>
      <c r="W270" s="17">
        <v>3.4739927548887996E-10</v>
      </c>
      <c r="X270" s="23">
        <v>3.4740081377509983E-11</v>
      </c>
      <c r="Y270" s="3" t="str">
        <f t="shared" ref="Y270:Y333" si="9">IF(X270&gt;R270, X270-R270, "")</f>
        <v/>
      </c>
      <c r="Z270" s="25" t="s">
        <v>64</v>
      </c>
      <c r="AA270" s="17" t="s">
        <v>136</v>
      </c>
      <c r="AB270" s="17" t="s">
        <v>178</v>
      </c>
      <c r="AC270" s="17">
        <v>5.9792281891157055E-6</v>
      </c>
      <c r="AD270" s="17">
        <v>6.041822637049958E-7</v>
      </c>
      <c r="AE270" s="17">
        <v>6.0418199103139191E-8</v>
      </c>
      <c r="AF270" s="17">
        <v>6.0418199103139199E-9</v>
      </c>
      <c r="AG270" s="17">
        <v>6.0418201625368988E-10</v>
      </c>
      <c r="AH270" s="17">
        <v>6.0418228374651536E-11</v>
      </c>
      <c r="AI270" s="23">
        <v>6.0418495906954257E-12</v>
      </c>
      <c r="AK270" s="25" t="s">
        <v>64</v>
      </c>
      <c r="AL270" s="17" t="s">
        <v>136</v>
      </c>
      <c r="AM270" s="17" t="s">
        <v>179</v>
      </c>
      <c r="AN270" s="17">
        <v>3.2464328919165524E-5</v>
      </c>
      <c r="AO270" s="17">
        <v>3.2804186620189584E-6</v>
      </c>
      <c r="AP270" s="17">
        <v>3.2804171815326347E-7</v>
      </c>
      <c r="AQ270" s="17">
        <v>3.2804171815326352E-8</v>
      </c>
      <c r="AR270" s="17">
        <v>3.2804173184775639E-9</v>
      </c>
      <c r="AS270" s="17">
        <v>3.2804187708347556E-10</v>
      </c>
      <c r="AT270" s="23">
        <v>3.2804332965501114E-11</v>
      </c>
    </row>
    <row r="271" spans="2:46" x14ac:dyDescent="0.45">
      <c r="B271" s="140" t="s">
        <v>65</v>
      </c>
      <c r="C271" s="17">
        <v>4.2092220426967498E-12</v>
      </c>
      <c r="D271" s="17">
        <v>4.1927073621210607E-12</v>
      </c>
      <c r="E271" s="23">
        <f t="shared" si="8"/>
        <v>3.938906093206177E-3</v>
      </c>
      <c r="G271" s="25" t="s">
        <v>65</v>
      </c>
      <c r="H271" s="17" t="s">
        <v>194</v>
      </c>
      <c r="I271" s="17" t="s">
        <v>200</v>
      </c>
      <c r="J271" s="144" t="s">
        <v>179</v>
      </c>
      <c r="K271" s="17">
        <v>4.9513207167729266E-12</v>
      </c>
      <c r="L271" s="17">
        <v>4.118252142859928E-11</v>
      </c>
      <c r="M271" s="17">
        <v>1.1704480301893034E-10</v>
      </c>
      <c r="N271" s="17">
        <v>1.1872142285505436E-10</v>
      </c>
      <c r="O271" s="17">
        <v>1.1872142285505436E-10</v>
      </c>
      <c r="P271" s="17">
        <v>1.1872142285505436E-10</v>
      </c>
      <c r="Q271" s="17">
        <v>1.1872142285505436E-10</v>
      </c>
      <c r="R271" s="17">
        <v>123.5785033621742</v>
      </c>
      <c r="S271" s="17">
        <v>102.78643089708167</v>
      </c>
      <c r="T271" s="17">
        <v>29.212908074814987</v>
      </c>
      <c r="U271" s="17">
        <v>2.9631371260584807</v>
      </c>
      <c r="V271" s="17">
        <v>0.29631372497581748</v>
      </c>
      <c r="W271" s="17">
        <v>2.9631385616442182E-2</v>
      </c>
      <c r="X271" s="23">
        <v>2.963151682440773E-3</v>
      </c>
      <c r="Y271" s="3" t="str">
        <f t="shared" si="9"/>
        <v/>
      </c>
      <c r="Z271" s="25" t="s">
        <v>65</v>
      </c>
      <c r="AA271" s="17" t="s">
        <v>136</v>
      </c>
      <c r="AB271" s="17" t="s">
        <v>178</v>
      </c>
      <c r="AC271" s="17">
        <v>21.479091548504414</v>
      </c>
      <c r="AD271" s="17">
        <v>17.865236259676262</v>
      </c>
      <c r="AE271" s="17">
        <v>5.0774747214575369</v>
      </c>
      <c r="AF271" s="17">
        <v>0.51502075093801003</v>
      </c>
      <c r="AG271" s="17">
        <v>5.1502077243816564E-2</v>
      </c>
      <c r="AH271" s="17">
        <v>5.1502100045614342E-3</v>
      </c>
      <c r="AI271" s="23">
        <v>5.1502328097243648E-4</v>
      </c>
      <c r="AK271" s="25" t="s">
        <v>65</v>
      </c>
      <c r="AL271" s="17" t="s">
        <v>136</v>
      </c>
      <c r="AM271" s="17" t="s">
        <v>179</v>
      </c>
      <c r="AN271" s="17">
        <v>116.69259860443162</v>
      </c>
      <c r="AO271" s="17">
        <v>97.059079017189603</v>
      </c>
      <c r="AP271" s="17">
        <v>27.585138703710616</v>
      </c>
      <c r="AQ271" s="17">
        <v>2.7980284746422086</v>
      </c>
      <c r="AR271" s="17">
        <v>0.27980285914492453</v>
      </c>
      <c r="AS271" s="17">
        <v>2.7980298302358247E-2</v>
      </c>
      <c r="AT271" s="23">
        <v>2.7980422199298575E-3</v>
      </c>
    </row>
    <row r="272" spans="2:46" x14ac:dyDescent="0.45">
      <c r="B272" s="140" t="s">
        <v>66</v>
      </c>
      <c r="C272" s="17">
        <v>3.0710889435209618E-10</v>
      </c>
      <c r="D272" s="17">
        <v>3.0590776479614982E-10</v>
      </c>
      <c r="E272" s="23">
        <f t="shared" si="8"/>
        <v>3.9264435041286684E-3</v>
      </c>
      <c r="G272" s="25" t="s">
        <v>66</v>
      </c>
      <c r="H272" s="17" t="s">
        <v>194</v>
      </c>
      <c r="I272" s="17" t="s">
        <v>200</v>
      </c>
      <c r="J272" s="144" t="s">
        <v>179</v>
      </c>
      <c r="K272" s="17">
        <v>3.6898229803366519E-10</v>
      </c>
      <c r="L272" s="17">
        <v>3.6898228874448993E-9</v>
      </c>
      <c r="M272" s="17">
        <v>3.6898227759747956E-8</v>
      </c>
      <c r="N272" s="17">
        <v>3.6898220467745363E-7</v>
      </c>
      <c r="O272" s="17">
        <v>3.6898147247679085E-6</v>
      </c>
      <c r="P272" s="17">
        <v>3.6897415014225489E-5</v>
      </c>
      <c r="Q272" s="17">
        <v>3.6890093744693466E-4</v>
      </c>
      <c r="R272" s="17">
        <v>9209.3166180225144</v>
      </c>
      <c r="S272" s="17">
        <v>9209.337167477197</v>
      </c>
      <c r="T272" s="17">
        <v>9209.3327329942858</v>
      </c>
      <c r="U272" s="17">
        <v>9209.3309130023172</v>
      </c>
      <c r="V272" s="17">
        <v>9209.3130226500853</v>
      </c>
      <c r="W272" s="17">
        <v>9209.1343436074112</v>
      </c>
      <c r="X272" s="23">
        <v>9207.3478161092098</v>
      </c>
      <c r="Y272" s="3" t="str">
        <f t="shared" si="9"/>
        <v/>
      </c>
      <c r="Z272" s="25" t="s">
        <v>66</v>
      </c>
      <c r="AA272" s="17" t="s">
        <v>136</v>
      </c>
      <c r="AB272" s="17" t="s">
        <v>178</v>
      </c>
      <c r="AC272" s="17">
        <v>1600.6483378576727</v>
      </c>
      <c r="AD272" s="17">
        <v>1600.6519095071064</v>
      </c>
      <c r="AE272" s="17">
        <v>1600.6511387606988</v>
      </c>
      <c r="AF272" s="17">
        <v>1600.6508224324368</v>
      </c>
      <c r="AG272" s="17">
        <v>1600.6477129549639</v>
      </c>
      <c r="AH272" s="17">
        <v>1600.6166571964827</v>
      </c>
      <c r="AI272" s="23">
        <v>1600.3061453106238</v>
      </c>
      <c r="AK272" s="25" t="s">
        <v>66</v>
      </c>
      <c r="AL272" s="17" t="s">
        <v>136</v>
      </c>
      <c r="AM272" s="17" t="s">
        <v>179</v>
      </c>
      <c r="AN272" s="17">
        <v>8696.1652576297693</v>
      </c>
      <c r="AO272" s="17">
        <v>8696.184662050453</v>
      </c>
      <c r="AP272" s="17">
        <v>8696.1804746608977</v>
      </c>
      <c r="AQ272" s="17">
        <v>8696.1787560805096</v>
      </c>
      <c r="AR272" s="17">
        <v>8696.1618625947103</v>
      </c>
      <c r="AS272" s="17">
        <v>8695.9931397081327</v>
      </c>
      <c r="AT272" s="23">
        <v>8694.3061591203168</v>
      </c>
    </row>
    <row r="273" spans="2:46" x14ac:dyDescent="0.45">
      <c r="B273" s="140" t="s">
        <v>67</v>
      </c>
      <c r="C273" s="17">
        <v>1.6999483914933346E-16</v>
      </c>
      <c r="D273" s="17">
        <v>1.6734928095025376E-16</v>
      </c>
      <c r="E273" s="23">
        <f t="shared" si="8"/>
        <v>1.5808602128778295E-2</v>
      </c>
      <c r="G273" s="25" t="s">
        <v>67</v>
      </c>
      <c r="H273" s="17" t="s">
        <v>194</v>
      </c>
      <c r="I273" s="17" t="s">
        <v>200</v>
      </c>
      <c r="J273" s="144" t="s">
        <v>179</v>
      </c>
      <c r="K273" s="17">
        <v>1.7350426870678036E-16</v>
      </c>
      <c r="L273" s="17">
        <v>6.1459068838469722E-16</v>
      </c>
      <c r="M273" s="17">
        <v>6.4210630941799111E-16</v>
      </c>
      <c r="N273" s="17">
        <v>6.4210630941800452E-16</v>
      </c>
      <c r="O273" s="17">
        <v>6.4210630941800452E-16</v>
      </c>
      <c r="P273" s="17">
        <v>6.4210630941800452E-16</v>
      </c>
      <c r="Q273" s="17">
        <v>6.4210630941800452E-16</v>
      </c>
      <c r="R273" s="17">
        <v>4.3304401149168699E-3</v>
      </c>
      <c r="S273" s="17">
        <v>1.5339416123698998E-3</v>
      </c>
      <c r="T273" s="17">
        <v>1.6026164432309458E-4</v>
      </c>
      <c r="U273" s="17">
        <v>1.6026164432309794E-5</v>
      </c>
      <c r="V273" s="17">
        <v>1.6026165101341146E-6</v>
      </c>
      <c r="W273" s="17">
        <v>1.6026172196693322E-7</v>
      </c>
      <c r="X273" s="23">
        <v>1.6026243160686589E-8</v>
      </c>
      <c r="Y273" s="3" t="str">
        <f t="shared" si="9"/>
        <v/>
      </c>
      <c r="Z273" s="25" t="s">
        <v>67</v>
      </c>
      <c r="AA273" s="17" t="s">
        <v>136</v>
      </c>
      <c r="AB273" s="17" t="s">
        <v>178</v>
      </c>
      <c r="AC273" s="17">
        <v>7.6000783635276172E-4</v>
      </c>
      <c r="AD273" s="17">
        <v>2.6921227749874892E-4</v>
      </c>
      <c r="AE273" s="17">
        <v>2.8126495764892743E-5</v>
      </c>
      <c r="AF273" s="17">
        <v>2.8126495764893329E-6</v>
      </c>
      <c r="AG273" s="17">
        <v>2.8126496939067446E-7</v>
      </c>
      <c r="AH273" s="17">
        <v>2.8126509391666053E-8</v>
      </c>
      <c r="AI273" s="23">
        <v>2.8126633936030028E-9</v>
      </c>
      <c r="AK273" s="25" t="s">
        <v>67</v>
      </c>
      <c r="AL273" s="17" t="s">
        <v>136</v>
      </c>
      <c r="AM273" s="17" t="s">
        <v>179</v>
      </c>
      <c r="AN273" s="17">
        <v>4.089144117804539E-3</v>
      </c>
      <c r="AO273" s="17">
        <v>1.4484690135008129E-3</v>
      </c>
      <c r="AP273" s="17">
        <v>1.5133172213514041E-4</v>
      </c>
      <c r="AQ273" s="17">
        <v>1.5133172213514359E-5</v>
      </c>
      <c r="AR273" s="17">
        <v>1.5133172845266688E-6</v>
      </c>
      <c r="AS273" s="17">
        <v>1.513317954525949E-7</v>
      </c>
      <c r="AT273" s="23">
        <v>1.5133246555075569E-8</v>
      </c>
    </row>
    <row r="274" spans="2:46" x14ac:dyDescent="0.45">
      <c r="B274" s="140" t="s">
        <v>68</v>
      </c>
      <c r="C274" s="17">
        <v>3.7107966017106934E-17</v>
      </c>
      <c r="D274" s="17">
        <v>3.6905474036397683E-17</v>
      </c>
      <c r="E274" s="23">
        <f t="shared" si="8"/>
        <v>5.4867736019199916E-3</v>
      </c>
      <c r="G274" s="25" t="s">
        <v>68</v>
      </c>
      <c r="H274" s="17" t="s">
        <v>194</v>
      </c>
      <c r="I274" s="17" t="s">
        <v>200</v>
      </c>
      <c r="J274" s="144" t="s">
        <v>179</v>
      </c>
      <c r="K274" s="17">
        <v>1.6801826713442138E-18</v>
      </c>
      <c r="L274" s="17">
        <v>1.6801826713494203E-18</v>
      </c>
      <c r="M274" s="17">
        <v>1.6801826713494203E-18</v>
      </c>
      <c r="N274" s="17">
        <v>1.6801826713494203E-18</v>
      </c>
      <c r="O274" s="17">
        <v>1.6801826713494203E-18</v>
      </c>
      <c r="P274" s="17">
        <v>1.6801826713494203E-18</v>
      </c>
      <c r="Q274" s="17">
        <v>1.6801826713494203E-18</v>
      </c>
      <c r="R274" s="17">
        <v>4.1935166751853154E-5</v>
      </c>
      <c r="S274" s="17">
        <v>4.1935261380863257E-6</v>
      </c>
      <c r="T274" s="17">
        <v>4.1935242455053056E-7</v>
      </c>
      <c r="U274" s="17">
        <v>4.1935242455053054E-8</v>
      </c>
      <c r="V274" s="17">
        <v>4.1935244205689775E-9</v>
      </c>
      <c r="W274" s="17">
        <v>4.1935262771910973E-10</v>
      </c>
      <c r="X274" s="23">
        <v>4.1935448461523473E-11</v>
      </c>
      <c r="Y274" s="3" t="str">
        <f t="shared" si="9"/>
        <v/>
      </c>
      <c r="Z274" s="25" t="s">
        <v>68</v>
      </c>
      <c r="AA274" s="17" t="s">
        <v>136</v>
      </c>
      <c r="AB274" s="17" t="s">
        <v>178</v>
      </c>
      <c r="AC274" s="17">
        <v>7.2980034350946205E-6</v>
      </c>
      <c r="AD274" s="17">
        <v>7.2980199034407431E-7</v>
      </c>
      <c r="AE274" s="17">
        <v>7.2980166097700951E-8</v>
      </c>
      <c r="AF274" s="17">
        <v>7.2980166097700955E-9</v>
      </c>
      <c r="AG274" s="17">
        <v>7.2980169144345052E-10</v>
      </c>
      <c r="AH274" s="17">
        <v>7.2980201455256527E-11</v>
      </c>
      <c r="AI274" s="23">
        <v>7.2980524612056625E-12</v>
      </c>
      <c r="AK274" s="25" t="s">
        <v>68</v>
      </c>
      <c r="AL274" s="17" t="s">
        <v>136</v>
      </c>
      <c r="AM274" s="17" t="s">
        <v>179</v>
      </c>
      <c r="AN274" s="17">
        <v>3.9598501746232923E-5</v>
      </c>
      <c r="AO274" s="17">
        <v>3.9598591102429918E-6</v>
      </c>
      <c r="AP274" s="17">
        <v>3.9598573231182805E-7</v>
      </c>
      <c r="AQ274" s="17">
        <v>3.9598573231182809E-8</v>
      </c>
      <c r="AR274" s="17">
        <v>3.959857488427249E-9</v>
      </c>
      <c r="AS274" s="17">
        <v>3.9598592415967217E-10</v>
      </c>
      <c r="AT274" s="23">
        <v>3.9598767758788399E-11</v>
      </c>
    </row>
    <row r="275" spans="2:46" x14ac:dyDescent="0.45">
      <c r="B275" s="140" t="s">
        <v>69</v>
      </c>
      <c r="C275" s="17">
        <v>3.4771735513713615E-17</v>
      </c>
      <c r="D275" s="17">
        <v>3.4615856388919548E-17</v>
      </c>
      <c r="E275" s="23">
        <f t="shared" si="8"/>
        <v>4.5031133432817064E-3</v>
      </c>
      <c r="G275" s="25" t="s">
        <v>69</v>
      </c>
      <c r="H275" s="17" t="s">
        <v>194</v>
      </c>
      <c r="I275" s="17" t="s">
        <v>200</v>
      </c>
      <c r="J275" s="144" t="s">
        <v>179</v>
      </c>
      <c r="K275" s="17">
        <v>1.3528343229645131E-17</v>
      </c>
      <c r="L275" s="17">
        <v>1.4299571867260085E-17</v>
      </c>
      <c r="M275" s="17">
        <v>1.4299571867263064E-17</v>
      </c>
      <c r="N275" s="17">
        <v>1.4299571867263064E-17</v>
      </c>
      <c r="O275" s="17">
        <v>1.4299571867263064E-17</v>
      </c>
      <c r="P275" s="17">
        <v>1.4299571867263064E-17</v>
      </c>
      <c r="Q275" s="17">
        <v>1.4299571867263064E-17</v>
      </c>
      <c r="R275" s="17">
        <v>3.3764979182745569E-4</v>
      </c>
      <c r="S275" s="17">
        <v>3.5689945748957349E-5</v>
      </c>
      <c r="T275" s="17">
        <v>3.5689929641729086E-6</v>
      </c>
      <c r="U275" s="17">
        <v>3.5689929641729085E-7</v>
      </c>
      <c r="V275" s="17">
        <v>3.5689931131647772E-8</v>
      </c>
      <c r="W275" s="17">
        <v>3.5689946932847178E-9</v>
      </c>
      <c r="X275" s="23">
        <v>3.5690104968161089E-10</v>
      </c>
      <c r="Y275" s="3" t="str">
        <f t="shared" si="9"/>
        <v/>
      </c>
      <c r="Z275" s="25" t="s">
        <v>69</v>
      </c>
      <c r="AA275" s="17" t="s">
        <v>136</v>
      </c>
      <c r="AB275" s="17" t="s">
        <v>178</v>
      </c>
      <c r="AC275" s="17">
        <v>5.8713915922619425E-5</v>
      </c>
      <c r="AD275" s="17">
        <v>6.2061239920975921E-6</v>
      </c>
      <c r="AE275" s="17">
        <v>6.2061211912119735E-7</v>
      </c>
      <c r="AF275" s="17">
        <v>6.206121191211974E-8</v>
      </c>
      <c r="AG275" s="17">
        <v>6.2061214502939065E-9</v>
      </c>
      <c r="AH275" s="17">
        <v>6.2061241979641722E-10</v>
      </c>
      <c r="AI275" s="23">
        <v>6.2061516787219232E-11</v>
      </c>
      <c r="AK275" s="25" t="s">
        <v>69</v>
      </c>
      <c r="AL275" s="17" t="s">
        <v>136</v>
      </c>
      <c r="AM275" s="17" t="s">
        <v>179</v>
      </c>
      <c r="AN275" s="17">
        <v>3.188356433733231E-4</v>
      </c>
      <c r="AO275" s="17">
        <v>3.3701270044445262E-5</v>
      </c>
      <c r="AP275" s="17">
        <v>3.3701254834726172E-6</v>
      </c>
      <c r="AQ275" s="17">
        <v>3.3701254834726175E-7</v>
      </c>
      <c r="AR275" s="17">
        <v>3.3701256241625261E-8</v>
      </c>
      <c r="AS275" s="17">
        <v>3.3701271162367693E-9</v>
      </c>
      <c r="AT275" s="23">
        <v>3.3701420391812538E-10</v>
      </c>
    </row>
    <row r="276" spans="2:46" x14ac:dyDescent="0.45">
      <c r="B276" s="140" t="s">
        <v>70</v>
      </c>
      <c r="C276" s="17">
        <v>3.9787150082154332E-17</v>
      </c>
      <c r="D276" s="17">
        <v>3.9566759179200828E-17</v>
      </c>
      <c r="E276" s="23">
        <f t="shared" si="8"/>
        <v>5.5701024679665478E-3</v>
      </c>
      <c r="G276" s="25" t="s">
        <v>70</v>
      </c>
      <c r="H276" s="17" t="s">
        <v>194</v>
      </c>
      <c r="I276" s="17" t="s">
        <v>200</v>
      </c>
      <c r="J276" s="144" t="s">
        <v>179</v>
      </c>
      <c r="K276" s="17">
        <v>6.8782067590609156E-19</v>
      </c>
      <c r="L276" s="17">
        <v>6.8782067590609156E-19</v>
      </c>
      <c r="M276" s="17">
        <v>6.8782067590609156E-19</v>
      </c>
      <c r="N276" s="17">
        <v>6.8782067590609156E-19</v>
      </c>
      <c r="O276" s="17">
        <v>6.8782067590609156E-19</v>
      </c>
      <c r="P276" s="17">
        <v>6.8782067590609156E-19</v>
      </c>
      <c r="Q276" s="17">
        <v>6.8782067590609156E-19</v>
      </c>
      <c r="R276" s="17">
        <v>1.7167106429218218E-5</v>
      </c>
      <c r="S276" s="17">
        <v>1.7167145167684824E-6</v>
      </c>
      <c r="T276" s="17">
        <v>1.7167137419977516E-7</v>
      </c>
      <c r="U276" s="17">
        <v>1.7167137419977515E-8</v>
      </c>
      <c r="V276" s="17">
        <v>1.7167138136640147E-9</v>
      </c>
      <c r="W276" s="17">
        <v>1.7167145737141585E-10</v>
      </c>
      <c r="X276" s="23">
        <v>1.7167221753373011E-11</v>
      </c>
      <c r="Y276" s="3" t="str">
        <f t="shared" si="9"/>
        <v/>
      </c>
      <c r="Z276" s="25" t="s">
        <v>70</v>
      </c>
      <c r="AA276" s="17" t="s">
        <v>136</v>
      </c>
      <c r="AB276" s="17" t="s">
        <v>178</v>
      </c>
      <c r="AC276" s="17">
        <v>2.9878068280450281E-6</v>
      </c>
      <c r="AD276" s="17">
        <v>2.9878135701861983E-7</v>
      </c>
      <c r="AE276" s="17">
        <v>2.9878122217555301E-8</v>
      </c>
      <c r="AF276" s="17">
        <v>2.9878122217555302E-9</v>
      </c>
      <c r="AG276" s="17">
        <v>2.9878123464853152E-10</v>
      </c>
      <c r="AH276" s="17">
        <v>2.9878136692959005E-11</v>
      </c>
      <c r="AI276" s="23">
        <v>2.9878268993539901E-12</v>
      </c>
      <c r="AK276" s="25" t="s">
        <v>70</v>
      </c>
      <c r="AL276" s="17" t="s">
        <v>136</v>
      </c>
      <c r="AM276" s="17" t="s">
        <v>179</v>
      </c>
      <c r="AN276" s="17">
        <v>1.6210539901695358E-5</v>
      </c>
      <c r="AO276" s="17">
        <v>1.6210576481619948E-6</v>
      </c>
      <c r="AP276" s="17">
        <v>1.6210569165621824E-7</v>
      </c>
      <c r="AQ276" s="17">
        <v>1.6210569165621825E-8</v>
      </c>
      <c r="AR276" s="17">
        <v>1.6210569842351374E-9</v>
      </c>
      <c r="AS276" s="17">
        <v>1.6210577019346069E-10</v>
      </c>
      <c r="AT276" s="23">
        <v>1.6210648799885075E-11</v>
      </c>
    </row>
    <row r="277" spans="2:46" x14ac:dyDescent="0.45">
      <c r="B277" s="140" t="s">
        <v>71</v>
      </c>
      <c r="C277" s="17">
        <v>3.5030292661715311E-17</v>
      </c>
      <c r="D277" s="17">
        <v>3.485487557573338E-17</v>
      </c>
      <c r="E277" s="23">
        <f t="shared" si="8"/>
        <v>5.0327847420020425E-3</v>
      </c>
      <c r="G277" s="25" t="s">
        <v>71</v>
      </c>
      <c r="H277" s="17" t="s">
        <v>194</v>
      </c>
      <c r="I277" s="17" t="s">
        <v>200</v>
      </c>
      <c r="J277" s="144" t="s">
        <v>179</v>
      </c>
      <c r="K277" s="17">
        <v>4.5499483584689853E-18</v>
      </c>
      <c r="L277" s="17">
        <v>4.5503900993744094E-18</v>
      </c>
      <c r="M277" s="17">
        <v>4.5503900993744094E-18</v>
      </c>
      <c r="N277" s="17">
        <v>4.5503900993744094E-18</v>
      </c>
      <c r="O277" s="17">
        <v>4.5503900993744094E-18</v>
      </c>
      <c r="P277" s="17">
        <v>4.5503900993744094E-18</v>
      </c>
      <c r="Q277" s="17">
        <v>4.5503900993744094E-18</v>
      </c>
      <c r="R277" s="17">
        <v>1.1356077311050201E-4</v>
      </c>
      <c r="S277" s="17">
        <v>1.1357205466766403E-5</v>
      </c>
      <c r="T277" s="17">
        <v>1.1357200341144005E-6</v>
      </c>
      <c r="U277" s="17">
        <v>1.1357200341144005E-7</v>
      </c>
      <c r="V277" s="17">
        <v>1.1357200815263881E-8</v>
      </c>
      <c r="W277" s="17">
        <v>1.1357205843499832E-9</v>
      </c>
      <c r="X277" s="23">
        <v>1.1357256133280145E-10</v>
      </c>
      <c r="Y277" s="3" t="str">
        <f t="shared" si="9"/>
        <v/>
      </c>
      <c r="Z277" s="25" t="s">
        <v>71</v>
      </c>
      <c r="AA277" s="17" t="s">
        <v>136</v>
      </c>
      <c r="AB277" s="17" t="s">
        <v>178</v>
      </c>
      <c r="AC277" s="17">
        <v>1.9755681834753862E-5</v>
      </c>
      <c r="AD277" s="17">
        <v>1.9757644438985839E-6</v>
      </c>
      <c r="AE277" s="17">
        <v>1.975763552215985E-7</v>
      </c>
      <c r="AF277" s="17">
        <v>1.975763552215985E-8</v>
      </c>
      <c r="AG277" s="17">
        <v>1.9757636346965914E-9</v>
      </c>
      <c r="AH277" s="17">
        <v>1.9757645094372866E-10</v>
      </c>
      <c r="AI277" s="23">
        <v>1.9757732581352058E-11</v>
      </c>
      <c r="AK277" s="25" t="s">
        <v>71</v>
      </c>
      <c r="AL277" s="17" t="s">
        <v>136</v>
      </c>
      <c r="AM277" s="17" t="s">
        <v>179</v>
      </c>
      <c r="AN277" s="17">
        <v>1.0723306524400682E-4</v>
      </c>
      <c r="AO277" s="17">
        <v>1.0724371818271155E-5</v>
      </c>
      <c r="AP277" s="17">
        <v>1.0724366978253022E-6</v>
      </c>
      <c r="AQ277" s="17">
        <v>1.0724366978253023E-7</v>
      </c>
      <c r="AR277" s="17">
        <v>1.0724367425954517E-8</v>
      </c>
      <c r="AS277" s="17">
        <v>1.072437217401266E-9</v>
      </c>
      <c r="AT277" s="23">
        <v>1.0724419661601425E-10</v>
      </c>
    </row>
    <row r="278" spans="2:46" x14ac:dyDescent="0.45">
      <c r="B278" s="25" t="s">
        <v>72</v>
      </c>
      <c r="C278" s="17">
        <v>1.2543881855958798E-18</v>
      </c>
      <c r="D278" s="17">
        <v>6.3685245857794478E-21</v>
      </c>
      <c r="E278" s="23">
        <f t="shared" si="8"/>
        <v>195.96684352869693</v>
      </c>
      <c r="G278" s="25" t="s">
        <v>72</v>
      </c>
      <c r="H278" s="17" t="s">
        <v>194</v>
      </c>
      <c r="I278" s="17" t="s">
        <v>200</v>
      </c>
      <c r="J278" s="144" t="s">
        <v>178</v>
      </c>
      <c r="K278" s="17">
        <v>5.1747000637006482E-18</v>
      </c>
      <c r="L278" s="17">
        <v>8.70700538310821E-18</v>
      </c>
      <c r="M278" s="17">
        <v>8.7080587632438595E-18</v>
      </c>
      <c r="N278" s="17">
        <v>8.7080587632438595E-18</v>
      </c>
      <c r="O278" s="17">
        <v>8.7080587632438595E-18</v>
      </c>
      <c r="P278" s="17">
        <v>8.7080587632438595E-18</v>
      </c>
      <c r="Q278" s="17">
        <v>8.7080587632438595E-18</v>
      </c>
      <c r="R278" s="17">
        <v>1.2915376033994063E-4</v>
      </c>
      <c r="S278" s="17">
        <v>2.1731598165571815E-5</v>
      </c>
      <c r="T278" s="17">
        <v>2.1734217461973626E-6</v>
      </c>
      <c r="U278" s="17">
        <v>2.173421746197363E-7</v>
      </c>
      <c r="V278" s="17">
        <v>2.1734218369294465E-8</v>
      </c>
      <c r="W278" s="17">
        <v>2.1734227991804441E-9</v>
      </c>
      <c r="X278" s="23">
        <v>2.1734324231105379E-10</v>
      </c>
      <c r="Y278" s="3" t="str">
        <f t="shared" si="9"/>
        <v/>
      </c>
      <c r="Z278" s="25" t="s">
        <v>72</v>
      </c>
      <c r="AA278" s="17" t="s">
        <v>136</v>
      </c>
      <c r="AB278" s="17" t="s">
        <v>178</v>
      </c>
      <c r="AC278" s="17">
        <v>1.2915376033994063E-4</v>
      </c>
      <c r="AD278" s="17">
        <v>2.1731598165571815E-5</v>
      </c>
      <c r="AE278" s="17">
        <v>2.1734217461973626E-6</v>
      </c>
      <c r="AF278" s="17">
        <v>2.173421746197363E-7</v>
      </c>
      <c r="AG278" s="17">
        <v>2.1734218369294465E-8</v>
      </c>
      <c r="AH278" s="17">
        <v>2.1734227991804441E-9</v>
      </c>
      <c r="AI278" s="23">
        <v>2.1734324231105379E-10</v>
      </c>
      <c r="AK278" s="25" t="s">
        <v>72</v>
      </c>
      <c r="AL278" s="17" t="s">
        <v>136</v>
      </c>
      <c r="AM278" s="17" t="s">
        <v>179</v>
      </c>
      <c r="AN278" s="17">
        <v>1.249120029616101E-4</v>
      </c>
      <c r="AO278" s="17">
        <v>2.1017873945548297E-5</v>
      </c>
      <c r="AP278" s="17">
        <v>2.1020407217200938E-6</v>
      </c>
      <c r="AQ278" s="17">
        <v>2.1020407217200938E-7</v>
      </c>
      <c r="AR278" s="17">
        <v>2.1020408094722914E-8</v>
      </c>
      <c r="AS278" s="17">
        <v>2.102041740120374E-9</v>
      </c>
      <c r="AT278" s="23">
        <v>2.1020510479746803E-10</v>
      </c>
    </row>
    <row r="279" spans="2:46" x14ac:dyDescent="0.45">
      <c r="B279" s="25" t="s">
        <v>73</v>
      </c>
      <c r="C279" s="17">
        <v>2.2584997777509924E-21</v>
      </c>
      <c r="D279" s="17">
        <v>1.14663957511303E-23</v>
      </c>
      <c r="E279" s="23">
        <f t="shared" si="8"/>
        <v>195.96684352869653</v>
      </c>
      <c r="G279" s="25" t="s">
        <v>73</v>
      </c>
      <c r="H279" s="17" t="s">
        <v>194</v>
      </c>
      <c r="I279" s="17" t="s">
        <v>200</v>
      </c>
      <c r="J279" s="144" t="s">
        <v>178</v>
      </c>
      <c r="K279" s="17">
        <v>3.8639802718767158E-22</v>
      </c>
      <c r="L279" s="17">
        <v>3.8639802718767162E-22</v>
      </c>
      <c r="M279" s="17">
        <v>3.8639802718767162E-22</v>
      </c>
      <c r="N279" s="17">
        <v>3.8639802718767162E-22</v>
      </c>
      <c r="O279" s="17">
        <v>3.8639802718767162E-22</v>
      </c>
      <c r="P279" s="17">
        <v>3.8639802718767162E-22</v>
      </c>
      <c r="Q279" s="17">
        <v>3.8639802718767162E-22</v>
      </c>
      <c r="R279" s="17">
        <v>9.6439904892832338E-9</v>
      </c>
      <c r="S279" s="17">
        <v>9.6440122514482844E-10</v>
      </c>
      <c r="T279" s="17">
        <v>9.6440078990074161E-11</v>
      </c>
      <c r="U279" s="17">
        <v>9.6440078990074174E-12</v>
      </c>
      <c r="V279" s="17">
        <v>9.6440083016080315E-13</v>
      </c>
      <c r="W279" s="17">
        <v>9.6440125713528412E-14</v>
      </c>
      <c r="X279" s="23">
        <v>9.6440552751023579E-15</v>
      </c>
      <c r="Y279" s="3" t="str">
        <f t="shared" si="9"/>
        <v/>
      </c>
      <c r="Z279" s="25" t="s">
        <v>73</v>
      </c>
      <c r="AA279" s="17" t="s">
        <v>136</v>
      </c>
      <c r="AB279" s="17" t="s">
        <v>178</v>
      </c>
      <c r="AC279" s="17">
        <v>9.6439904892832338E-9</v>
      </c>
      <c r="AD279" s="17">
        <v>9.6440122514482844E-10</v>
      </c>
      <c r="AE279" s="17">
        <v>9.6440078990074161E-11</v>
      </c>
      <c r="AF279" s="17">
        <v>9.6440078990074174E-12</v>
      </c>
      <c r="AG279" s="17">
        <v>9.6440083016080315E-13</v>
      </c>
      <c r="AH279" s="17">
        <v>9.6440125713528412E-14</v>
      </c>
      <c r="AI279" s="23">
        <v>9.6440552751023579E-15</v>
      </c>
      <c r="AK279" s="25" t="s">
        <v>73</v>
      </c>
      <c r="AL279" s="17" t="s">
        <v>136</v>
      </c>
      <c r="AM279" s="17" t="s">
        <v>179</v>
      </c>
      <c r="AN279" s="17">
        <v>9.327255864547605E-9</v>
      </c>
      <c r="AO279" s="17">
        <v>9.3272769119845338E-10</v>
      </c>
      <c r="AP279" s="17">
        <v>9.3272727024895495E-11</v>
      </c>
      <c r="AQ279" s="17">
        <v>9.3272727024895512E-12</v>
      </c>
      <c r="AR279" s="17">
        <v>9.3272730918676771E-13</v>
      </c>
      <c r="AS279" s="17">
        <v>9.3272772213825654E-14</v>
      </c>
      <c r="AT279" s="23">
        <v>9.3273185226259205E-15</v>
      </c>
    </row>
    <row r="280" spans="2:46" x14ac:dyDescent="0.45">
      <c r="B280" s="25" t="s">
        <v>74</v>
      </c>
      <c r="C280" s="17">
        <v>3.2478744768317491E-17</v>
      </c>
      <c r="D280" s="17">
        <v>3.3723735299310792E-20</v>
      </c>
      <c r="E280" s="23">
        <f t="shared" si="8"/>
        <v>962.08266210894067</v>
      </c>
      <c r="G280" s="25" t="s">
        <v>74</v>
      </c>
      <c r="H280" s="17" t="s">
        <v>194</v>
      </c>
      <c r="I280" s="17" t="s">
        <v>200</v>
      </c>
      <c r="J280" s="144" t="s">
        <v>178</v>
      </c>
      <c r="K280" s="17">
        <v>5.4868836720899685E-16</v>
      </c>
      <c r="L280" s="17">
        <v>5.2919197594198112E-15</v>
      </c>
      <c r="M280" s="17">
        <v>3.775743411019024E-14</v>
      </c>
      <c r="N280" s="17">
        <v>6.7993374224802987E-14</v>
      </c>
      <c r="O280" s="17">
        <v>6.8014019141550482E-14</v>
      </c>
      <c r="P280" s="17">
        <v>6.8014019141550482E-14</v>
      </c>
      <c r="Q280" s="17">
        <v>6.8014019141550482E-14</v>
      </c>
      <c r="R280" s="17">
        <v>1.3694545578965484E-2</v>
      </c>
      <c r="S280" s="17">
        <v>1.3207970901139798E-2</v>
      </c>
      <c r="T280" s="17">
        <v>9.4237798121073E-3</v>
      </c>
      <c r="U280" s="17">
        <v>1.6970289493369569E-3</v>
      </c>
      <c r="V280" s="17">
        <v>1.6975442913124902E-4</v>
      </c>
      <c r="W280" s="17">
        <v>1.697545042875606E-5</v>
      </c>
      <c r="X280" s="23">
        <v>1.6975525596159431E-6</v>
      </c>
      <c r="Y280" s="3" t="str">
        <f t="shared" si="9"/>
        <v/>
      </c>
      <c r="Z280" s="25" t="s">
        <v>74</v>
      </c>
      <c r="AA280" s="17" t="s">
        <v>136</v>
      </c>
      <c r="AB280" s="17" t="s">
        <v>178</v>
      </c>
      <c r="AC280" s="17">
        <v>1.3694545578965484E-2</v>
      </c>
      <c r="AD280" s="17">
        <v>1.3207970901139798E-2</v>
      </c>
      <c r="AE280" s="17">
        <v>9.4237798121073E-3</v>
      </c>
      <c r="AF280" s="17">
        <v>1.6970289493369569E-3</v>
      </c>
      <c r="AG280" s="17">
        <v>1.6975442913124902E-4</v>
      </c>
      <c r="AH280" s="17">
        <v>1.697545042875606E-5</v>
      </c>
      <c r="AI280" s="23">
        <v>1.6975525596159431E-6</v>
      </c>
      <c r="AK280" s="25" t="s">
        <v>74</v>
      </c>
      <c r="AL280" s="17" t="s">
        <v>136</v>
      </c>
      <c r="AM280" s="17" t="s">
        <v>179</v>
      </c>
      <c r="AN280" s="17">
        <v>1.2995549789156673E-2</v>
      </c>
      <c r="AO280" s="17">
        <v>1.2533810813199774E-2</v>
      </c>
      <c r="AP280" s="17">
        <v>8.9427720725831737E-3</v>
      </c>
      <c r="AQ280" s="17">
        <v>1.6104093471069857E-3</v>
      </c>
      <c r="AR280" s="17">
        <v>1.6108983850427733E-4</v>
      </c>
      <c r="AS280" s="17">
        <v>1.6108990982446706E-5</v>
      </c>
      <c r="AT280" s="23">
        <v>1.6109062313162088E-6</v>
      </c>
    </row>
    <row r="281" spans="2:46" x14ac:dyDescent="0.45">
      <c r="B281" s="25" t="s">
        <v>75</v>
      </c>
      <c r="C281" s="17">
        <v>5.1103690262642058E-20</v>
      </c>
      <c r="D281" s="17">
        <v>2.4032804162086229E-22</v>
      </c>
      <c r="E281" s="23">
        <f t="shared" si="8"/>
        <v>211.64139597684746</v>
      </c>
      <c r="G281" s="25" t="s">
        <v>75</v>
      </c>
      <c r="H281" s="17" t="s">
        <v>194</v>
      </c>
      <c r="I281" s="17" t="s">
        <v>200</v>
      </c>
      <c r="J281" s="144" t="s">
        <v>178</v>
      </c>
      <c r="K281" s="17">
        <v>2.2258333923246175E-19</v>
      </c>
      <c r="L281" s="17">
        <v>3.6977693230838985E-19</v>
      </c>
      <c r="M281" s="17">
        <v>3.6981392629059111E-19</v>
      </c>
      <c r="N281" s="17">
        <v>3.6981392629059111E-19</v>
      </c>
      <c r="O281" s="17">
        <v>3.6981392629059111E-19</v>
      </c>
      <c r="P281" s="17">
        <v>3.6981392629059111E-19</v>
      </c>
      <c r="Q281" s="17">
        <v>3.6981392629059111E-19</v>
      </c>
      <c r="R281" s="17">
        <v>5.5553896645237687E-6</v>
      </c>
      <c r="S281" s="17">
        <v>9.2291704785361682E-7</v>
      </c>
      <c r="T281" s="17">
        <v>9.2300896365011227E-8</v>
      </c>
      <c r="U281" s="17">
        <v>9.230089636501124E-9</v>
      </c>
      <c r="V281" s="17">
        <v>9.230090021822226E-10</v>
      </c>
      <c r="W281" s="17">
        <v>9.2300941083107212E-11</v>
      </c>
      <c r="X281" s="23">
        <v>9.2301349792266292E-12</v>
      </c>
      <c r="Y281" s="3" t="str">
        <f t="shared" si="9"/>
        <v/>
      </c>
      <c r="Z281" s="25" t="s">
        <v>75</v>
      </c>
      <c r="AA281" s="17" t="s">
        <v>136</v>
      </c>
      <c r="AB281" s="17" t="s">
        <v>178</v>
      </c>
      <c r="AC281" s="17">
        <v>5.5553896645237687E-6</v>
      </c>
      <c r="AD281" s="17">
        <v>9.2291704785361682E-7</v>
      </c>
      <c r="AE281" s="17">
        <v>9.2300896365011227E-8</v>
      </c>
      <c r="AF281" s="17">
        <v>9.230089636501124E-9</v>
      </c>
      <c r="AG281" s="17">
        <v>9.230090021822226E-10</v>
      </c>
      <c r="AH281" s="17">
        <v>9.2300941083107212E-11</v>
      </c>
      <c r="AI281" s="23">
        <v>9.2301349792266292E-12</v>
      </c>
      <c r="AK281" s="25" t="s">
        <v>75</v>
      </c>
      <c r="AL281" s="17" t="s">
        <v>136</v>
      </c>
      <c r="AM281" s="17" t="s">
        <v>179</v>
      </c>
      <c r="AN281" s="17">
        <v>5.3635669090271151E-6</v>
      </c>
      <c r="AO281" s="17">
        <v>8.9104952785863635E-7</v>
      </c>
      <c r="AP281" s="17">
        <v>8.9113826988291749E-8</v>
      </c>
      <c r="AQ281" s="17">
        <v>8.9113826988291762E-9</v>
      </c>
      <c r="AR281" s="17">
        <v>8.9113830708454786E-10</v>
      </c>
      <c r="AS281" s="17">
        <v>8.9113870162310906E-11</v>
      </c>
      <c r="AT281" s="23">
        <v>8.9114264759099505E-12</v>
      </c>
    </row>
    <row r="282" spans="2:46" x14ac:dyDescent="0.45">
      <c r="B282" s="140" t="s">
        <v>76</v>
      </c>
      <c r="C282" s="17">
        <v>3.2258997209143926E-16</v>
      </c>
      <c r="D282" s="17">
        <v>3.3042997186765431E-16</v>
      </c>
      <c r="E282" s="141">
        <f t="shared" si="8"/>
        <v>-2.3726660544447123E-2</v>
      </c>
      <c r="G282" s="25" t="s">
        <v>76</v>
      </c>
      <c r="H282" s="17" t="s">
        <v>194</v>
      </c>
      <c r="I282" s="17" t="s">
        <v>200</v>
      </c>
      <c r="J282" s="144" t="s">
        <v>179</v>
      </c>
      <c r="K282" s="17">
        <v>4.1603828511475158E-20</v>
      </c>
      <c r="L282" s="17">
        <v>4.1109999191152639E-19</v>
      </c>
      <c r="M282" s="17">
        <v>3.6578781432883177E-18</v>
      </c>
      <c r="N282" s="17">
        <v>1.4565864716152332E-17</v>
      </c>
      <c r="O282" s="17">
        <v>1.5661348170781569E-17</v>
      </c>
      <c r="P282" s="17">
        <v>1.5661348170825484E-17</v>
      </c>
      <c r="Q282" s="17">
        <v>1.5661348170825484E-17</v>
      </c>
      <c r="R282" s="17">
        <v>1.0383772645080385E-6</v>
      </c>
      <c r="S282" s="17">
        <v>1.0260542444849074E-6</v>
      </c>
      <c r="T282" s="17">
        <v>9.1296029548167032E-7</v>
      </c>
      <c r="U282" s="17">
        <v>3.6354563039789878E-7</v>
      </c>
      <c r="V282" s="17">
        <v>3.9088753343979343E-8</v>
      </c>
      <c r="W282" s="17">
        <v>3.9088770650067596E-9</v>
      </c>
      <c r="X282" s="23">
        <v>3.9088943735394726E-10</v>
      </c>
      <c r="Y282" s="3" t="str">
        <f t="shared" si="9"/>
        <v/>
      </c>
      <c r="Z282" s="25" t="s">
        <v>76</v>
      </c>
      <c r="AA282" s="17" t="s">
        <v>136</v>
      </c>
      <c r="AB282" s="17" t="s">
        <v>178</v>
      </c>
      <c r="AC282" s="17">
        <v>1.7635079270561431E-7</v>
      </c>
      <c r="AD282" s="17">
        <v>1.7425793645395519E-7</v>
      </c>
      <c r="AE282" s="17">
        <v>1.5505084454369623E-7</v>
      </c>
      <c r="AF282" s="17">
        <v>6.1742068414514479E-8</v>
      </c>
      <c r="AG282" s="17">
        <v>6.6385627591248406E-9</v>
      </c>
      <c r="AH282" s="17">
        <v>6.6385656982708393E-10</v>
      </c>
      <c r="AI282" s="23">
        <v>6.6385950938823271E-11</v>
      </c>
      <c r="AK282" s="25" t="s">
        <v>76</v>
      </c>
      <c r="AL282" s="17" t="s">
        <v>136</v>
      </c>
      <c r="AM282" s="17" t="s">
        <v>179</v>
      </c>
      <c r="AN282" s="17">
        <v>9.8051795442194299E-7</v>
      </c>
      <c r="AO282" s="17">
        <v>9.688815840983823E-7</v>
      </c>
      <c r="AP282" s="17">
        <v>8.6208933110477408E-7</v>
      </c>
      <c r="AQ282" s="17">
        <v>3.4328854265281719E-7</v>
      </c>
      <c r="AR282" s="17">
        <v>3.6910693039779867E-8</v>
      </c>
      <c r="AS282" s="17">
        <v>3.691070938155739E-9</v>
      </c>
      <c r="AT282" s="23">
        <v>3.6910872822415253E-10</v>
      </c>
    </row>
    <row r="283" spans="2:46" x14ac:dyDescent="0.45">
      <c r="B283" s="140" t="s">
        <v>77</v>
      </c>
      <c r="C283" s="17">
        <v>8.1150592650152834E-17</v>
      </c>
      <c r="D283" s="17">
        <v>8.3122819573674427E-17</v>
      </c>
      <c r="E283" s="141">
        <f t="shared" si="8"/>
        <v>-2.3726660544443456E-2</v>
      </c>
      <c r="G283" s="25" t="s">
        <v>77</v>
      </c>
      <c r="H283" s="17" t="s">
        <v>194</v>
      </c>
      <c r="I283" s="17" t="s">
        <v>200</v>
      </c>
      <c r="J283" s="144" t="s">
        <v>179</v>
      </c>
      <c r="K283" s="17">
        <v>2.5366997522845907E-21</v>
      </c>
      <c r="L283" s="17">
        <v>2.5812233227191512E-21</v>
      </c>
      <c r="M283" s="17">
        <v>2.5812233227191512E-21</v>
      </c>
      <c r="N283" s="17">
        <v>2.5812233227191512E-21</v>
      </c>
      <c r="O283" s="17">
        <v>2.5812233227191512E-21</v>
      </c>
      <c r="P283" s="17">
        <v>2.5812233227191512E-21</v>
      </c>
      <c r="Q283" s="17">
        <v>2.5812233227191512E-21</v>
      </c>
      <c r="R283" s="17">
        <v>6.3312715293232421E-8</v>
      </c>
      <c r="S283" s="17">
        <v>6.4424110881748793E-9</v>
      </c>
      <c r="T283" s="17">
        <v>6.442408180649197E-10</v>
      </c>
      <c r="U283" s="17">
        <v>6.4424081806491965E-11</v>
      </c>
      <c r="V283" s="17">
        <v>6.4424084495952115E-12</v>
      </c>
      <c r="W283" s="17">
        <v>6.4424113018781198E-13</v>
      </c>
      <c r="X283" s="23">
        <v>6.4424398289166818E-14</v>
      </c>
      <c r="Y283" s="3" t="str">
        <f t="shared" si="9"/>
        <v/>
      </c>
      <c r="Z283" s="25" t="s">
        <v>77</v>
      </c>
      <c r="AA283" s="17" t="s">
        <v>136</v>
      </c>
      <c r="AB283" s="17" t="s">
        <v>178</v>
      </c>
      <c r="AC283" s="17">
        <v>1.075259244586437E-8</v>
      </c>
      <c r="AD283" s="17">
        <v>1.0941344164284596E-9</v>
      </c>
      <c r="AE283" s="17">
        <v>1.0941339226344634E-10</v>
      </c>
      <c r="AF283" s="17">
        <v>1.0941339226344635E-11</v>
      </c>
      <c r="AG283" s="17">
        <v>1.0941339683103892E-12</v>
      </c>
      <c r="AH283" s="17">
        <v>1.0941344527223358E-13</v>
      </c>
      <c r="AI283" s="23">
        <v>1.0941392975567096E-14</v>
      </c>
      <c r="AK283" s="25" t="s">
        <v>77</v>
      </c>
      <c r="AL283" s="17" t="s">
        <v>136</v>
      </c>
      <c r="AM283" s="17" t="s">
        <v>179</v>
      </c>
      <c r="AN283" s="17">
        <v>5.9784874159037922E-8</v>
      </c>
      <c r="AO283" s="17">
        <v>6.0834341791133984E-9</v>
      </c>
      <c r="AP283" s="17">
        <v>6.0834314335976489E-10</v>
      </c>
      <c r="AQ283" s="17">
        <v>6.0834314335976486E-11</v>
      </c>
      <c r="AR283" s="17">
        <v>6.0834316875577514E-12</v>
      </c>
      <c r="AS283" s="17">
        <v>6.0834343809089037E-13</v>
      </c>
      <c r="AT283" s="23">
        <v>6.0834613183953579E-14</v>
      </c>
    </row>
    <row r="284" spans="2:46" x14ac:dyDescent="0.45">
      <c r="B284" s="25" t="s">
        <v>78</v>
      </c>
      <c r="C284" s="17">
        <v>7.4039480042650566E-19</v>
      </c>
      <c r="D284" s="17">
        <v>8.7350626704902895E-22</v>
      </c>
      <c r="E284" s="23">
        <f t="shared" si="8"/>
        <v>846.61246525200738</v>
      </c>
      <c r="G284" s="25" t="s">
        <v>78</v>
      </c>
      <c r="H284" s="17" t="s">
        <v>194</v>
      </c>
      <c r="I284" s="17" t="s">
        <v>200</v>
      </c>
      <c r="J284" s="144" t="s">
        <v>178</v>
      </c>
      <c r="K284" s="17">
        <v>1.1012669480317814E-17</v>
      </c>
      <c r="L284" s="17">
        <v>8.1267806760502584E-17</v>
      </c>
      <c r="M284" s="17">
        <v>1.5777736436852461E-16</v>
      </c>
      <c r="N284" s="17">
        <v>1.5789176024294009E-16</v>
      </c>
      <c r="O284" s="17">
        <v>1.5789176024294009E-16</v>
      </c>
      <c r="P284" s="17">
        <v>1.5789176024294009E-16</v>
      </c>
      <c r="Q284" s="17">
        <v>1.5789176024294009E-16</v>
      </c>
      <c r="R284" s="17">
        <v>2.7486185812802035E-4</v>
      </c>
      <c r="S284" s="17">
        <v>2.0283429751207196E-4</v>
      </c>
      <c r="T284" s="17">
        <v>3.9379242159421947E-5</v>
      </c>
      <c r="U284" s="17">
        <v>3.9407793928293709E-6</v>
      </c>
      <c r="V284" s="17">
        <v>3.9407795573419078E-7</v>
      </c>
      <c r="W284" s="17">
        <v>3.9407813020649043E-8</v>
      </c>
      <c r="X284" s="23">
        <v>3.9407987518697838E-9</v>
      </c>
      <c r="Y284" s="3" t="str">
        <f t="shared" si="9"/>
        <v/>
      </c>
      <c r="Z284" s="25" t="s">
        <v>78</v>
      </c>
      <c r="AA284" s="17" t="s">
        <v>136</v>
      </c>
      <c r="AB284" s="17" t="s">
        <v>178</v>
      </c>
      <c r="AC284" s="17">
        <v>2.7486185812802035E-4</v>
      </c>
      <c r="AD284" s="17">
        <v>2.0283429751207196E-4</v>
      </c>
      <c r="AE284" s="17">
        <v>3.9379242159421947E-5</v>
      </c>
      <c r="AF284" s="17">
        <v>3.9407793928293709E-6</v>
      </c>
      <c r="AG284" s="17">
        <v>3.9407795573419078E-7</v>
      </c>
      <c r="AH284" s="17">
        <v>3.9407813020649043E-8</v>
      </c>
      <c r="AI284" s="23">
        <v>3.9407987518697838E-9</v>
      </c>
      <c r="AK284" s="25" t="s">
        <v>78</v>
      </c>
      <c r="AL284" s="17" t="s">
        <v>136</v>
      </c>
      <c r="AM284" s="17" t="s">
        <v>179</v>
      </c>
      <c r="AN284" s="17">
        <v>2.6100758513012231E-4</v>
      </c>
      <c r="AO284" s="17">
        <v>1.9261053729227359E-4</v>
      </c>
      <c r="AP284" s="17">
        <v>3.7394351367215842E-5</v>
      </c>
      <c r="AQ284" s="17">
        <v>3.7421463998612453E-6</v>
      </c>
      <c r="AR284" s="17">
        <v>3.7421465560816114E-7</v>
      </c>
      <c r="AS284" s="17">
        <v>3.742148212862727E-8</v>
      </c>
      <c r="AT284" s="23">
        <v>3.7421647831190132E-9</v>
      </c>
    </row>
    <row r="285" spans="2:46" x14ac:dyDescent="0.45">
      <c r="B285" s="25" t="s">
        <v>79</v>
      </c>
      <c r="C285" s="17">
        <v>3.0654520017981752E-18</v>
      </c>
      <c r="D285" s="17">
        <v>3.1543044776795207E-20</v>
      </c>
      <c r="E285" s="23">
        <f t="shared" si="8"/>
        <v>96.183135727381952</v>
      </c>
      <c r="G285" s="25" t="s">
        <v>79</v>
      </c>
      <c r="H285" s="17" t="s">
        <v>194</v>
      </c>
      <c r="I285" s="17" t="s">
        <v>200</v>
      </c>
      <c r="J285" s="144" t="s">
        <v>178</v>
      </c>
      <c r="K285" s="17">
        <v>1.0699828308272155E-17</v>
      </c>
      <c r="L285" s="17">
        <v>1.0699824999067513E-16</v>
      </c>
      <c r="M285" s="17">
        <v>1.0699791969360905E-15</v>
      </c>
      <c r="N285" s="17">
        <v>1.0699461674026471E-14</v>
      </c>
      <c r="O285" s="17">
        <v>1.069615946759959E-13</v>
      </c>
      <c r="P285" s="17">
        <v>1.0663212035304403E-12</v>
      </c>
      <c r="Q285" s="17">
        <v>1.0341074734082895E-11</v>
      </c>
      <c r="R285" s="17">
        <v>2.6705375074759837E-4</v>
      </c>
      <c r="S285" s="17">
        <v>2.6705427077463109E-4</v>
      </c>
      <c r="T285" s="17">
        <v>2.6705332587046143E-4</v>
      </c>
      <c r="U285" s="17">
        <v>2.6704508211508447E-4</v>
      </c>
      <c r="V285" s="17">
        <v>2.6696267434810804E-4</v>
      </c>
      <c r="W285" s="17">
        <v>2.6614046574707166E-4</v>
      </c>
      <c r="X285" s="23">
        <v>2.5810146357455792E-4</v>
      </c>
      <c r="Y285" s="3" t="str">
        <f t="shared" si="9"/>
        <v/>
      </c>
      <c r="Z285" s="25" t="s">
        <v>79</v>
      </c>
      <c r="AA285" s="17" t="s">
        <v>136</v>
      </c>
      <c r="AB285" s="17" t="s">
        <v>178</v>
      </c>
      <c r="AC285" s="17">
        <v>2.6705375074759837E-4</v>
      </c>
      <c r="AD285" s="17">
        <v>2.6705427077463109E-4</v>
      </c>
      <c r="AE285" s="17">
        <v>2.6705332587046143E-4</v>
      </c>
      <c r="AF285" s="17">
        <v>2.6704508211508447E-4</v>
      </c>
      <c r="AG285" s="17">
        <v>2.6696267434810804E-4</v>
      </c>
      <c r="AH285" s="17">
        <v>2.6614046574707166E-4</v>
      </c>
      <c r="AI285" s="23">
        <v>2.5810146357455792E-4</v>
      </c>
      <c r="AK285" s="25" t="s">
        <v>79</v>
      </c>
      <c r="AL285" s="17" t="s">
        <v>136</v>
      </c>
      <c r="AM285" s="17" t="s">
        <v>179</v>
      </c>
      <c r="AN285" s="17">
        <v>2.6455618838257255E-4</v>
      </c>
      <c r="AO285" s="17">
        <v>2.64556703546165E-4</v>
      </c>
      <c r="AP285" s="17">
        <v>2.6455576747900703E-4</v>
      </c>
      <c r="AQ285" s="17">
        <v>2.6454760082156677E-4</v>
      </c>
      <c r="AR285" s="17">
        <v>2.6446596375538303E-4</v>
      </c>
      <c r="AS285" s="17">
        <v>2.6365144468221282E-4</v>
      </c>
      <c r="AT285" s="23">
        <v>2.5568762553642018E-4</v>
      </c>
    </row>
    <row r="286" spans="2:46" x14ac:dyDescent="0.45">
      <c r="B286" s="25" t="s">
        <v>80</v>
      </c>
      <c r="C286" s="17">
        <v>7.2977279694626423E-18</v>
      </c>
      <c r="D286" s="17">
        <v>7.5092534469501303E-20</v>
      </c>
      <c r="E286" s="23">
        <f t="shared" si="8"/>
        <v>96.18313572738181</v>
      </c>
      <c r="G286" s="25" t="s">
        <v>80</v>
      </c>
      <c r="H286" s="17" t="s">
        <v>194</v>
      </c>
      <c r="I286" s="17" t="s">
        <v>200</v>
      </c>
      <c r="J286" s="144" t="s">
        <v>178</v>
      </c>
      <c r="K286" s="17">
        <v>2.5471524997511582E-17</v>
      </c>
      <c r="L286" s="17">
        <v>2.5463594902479148E-16</v>
      </c>
      <c r="M286" s="17">
        <v>2.5384474742329362E-15</v>
      </c>
      <c r="N286" s="17">
        <v>2.4611043869222239E-14</v>
      </c>
      <c r="O286" s="17">
        <v>1.8383791983779477E-13</v>
      </c>
      <c r="P286" s="17">
        <v>3.6773473868246751E-13</v>
      </c>
      <c r="Q286" s="17">
        <v>3.6809835726083013E-13</v>
      </c>
      <c r="R286" s="17">
        <v>6.3573602228624286E-4</v>
      </c>
      <c r="S286" s="17">
        <v>6.3553953158811615E-4</v>
      </c>
      <c r="T286" s="17">
        <v>6.3356450525632873E-4</v>
      </c>
      <c r="U286" s="17">
        <v>6.1426064518263707E-4</v>
      </c>
      <c r="V286" s="17">
        <v>4.5883630358312853E-4</v>
      </c>
      <c r="W286" s="17">
        <v>9.1782001802363783E-5</v>
      </c>
      <c r="X286" s="23">
        <v>9.1873163275070828E-6</v>
      </c>
      <c r="Y286" s="3" t="str">
        <f t="shared" si="9"/>
        <v/>
      </c>
      <c r="Z286" s="25" t="s">
        <v>80</v>
      </c>
      <c r="AA286" s="17" t="s">
        <v>136</v>
      </c>
      <c r="AB286" s="17" t="s">
        <v>178</v>
      </c>
      <c r="AC286" s="17">
        <v>6.3573602228624286E-4</v>
      </c>
      <c r="AD286" s="17">
        <v>6.3553953158811615E-4</v>
      </c>
      <c r="AE286" s="17">
        <v>6.3356450525632873E-4</v>
      </c>
      <c r="AF286" s="17">
        <v>6.1426064518263707E-4</v>
      </c>
      <c r="AG286" s="17">
        <v>4.5883630358312853E-4</v>
      </c>
      <c r="AH286" s="17">
        <v>9.1782001802363783E-5</v>
      </c>
      <c r="AI286" s="23">
        <v>9.1873163275070828E-6</v>
      </c>
      <c r="AK286" s="25" t="s">
        <v>80</v>
      </c>
      <c r="AL286" s="17" t="s">
        <v>136</v>
      </c>
      <c r="AM286" s="17" t="s">
        <v>179</v>
      </c>
      <c r="AN286" s="17">
        <v>6.2979043882632735E-4</v>
      </c>
      <c r="AO286" s="17">
        <v>6.2959578576489851E-4</v>
      </c>
      <c r="AP286" s="17">
        <v>6.2763923043912561E-4</v>
      </c>
      <c r="AQ286" s="17">
        <v>6.0851590553591861E-4</v>
      </c>
      <c r="AR286" s="17">
        <v>4.5454513642921785E-4</v>
      </c>
      <c r="AS286" s="17">
        <v>9.0923630508769893E-5</v>
      </c>
      <c r="AT286" s="23">
        <v>9.1013939413547312E-6</v>
      </c>
    </row>
    <row r="287" spans="2:46" x14ac:dyDescent="0.45">
      <c r="B287" s="140" t="s">
        <v>81</v>
      </c>
      <c r="C287" s="17">
        <v>6.3070770071097412E-18</v>
      </c>
      <c r="D287" s="17">
        <v>1.0105872225309944E-18</v>
      </c>
      <c r="E287" s="23">
        <f t="shared" si="8"/>
        <v>5.2410021287561896</v>
      </c>
      <c r="G287" s="25" t="s">
        <v>81</v>
      </c>
      <c r="H287" s="17" t="s">
        <v>194</v>
      </c>
      <c r="I287" s="17" t="s">
        <v>200</v>
      </c>
      <c r="J287" s="144" t="s">
        <v>179</v>
      </c>
      <c r="K287" s="17">
        <v>2.4040868645577768E-18</v>
      </c>
      <c r="L287" s="17">
        <v>2.4040867901873342E-17</v>
      </c>
      <c r="M287" s="17">
        <v>2.4040864422989302E-16</v>
      </c>
      <c r="N287" s="17">
        <v>2.4040829482929007E-15</v>
      </c>
      <c r="O287" s="17">
        <v>2.4040480053238954E-14</v>
      </c>
      <c r="P287" s="17">
        <v>2.4036986126868449E-13</v>
      </c>
      <c r="Q287" s="17">
        <v>2.4002084075713395E-12</v>
      </c>
      <c r="R287" s="17">
        <v>6.0002870682217838E-5</v>
      </c>
      <c r="S287" s="17">
        <v>6.0003004225616216E-5</v>
      </c>
      <c r="T287" s="17">
        <v>6.0002968462793588E-5</v>
      </c>
      <c r="U287" s="17">
        <v>6.0002881256805525E-5</v>
      </c>
      <c r="V287" s="17">
        <v>6.0002011629182567E-5</v>
      </c>
      <c r="W287" s="17">
        <v>5.9993317789990354E-5</v>
      </c>
      <c r="X287" s="23">
        <v>5.9906471890811859E-5</v>
      </c>
      <c r="Y287" s="3" t="str">
        <f t="shared" si="9"/>
        <v/>
      </c>
      <c r="Z287" s="25" t="s">
        <v>81</v>
      </c>
      <c r="AA287" s="17" t="s">
        <v>136</v>
      </c>
      <c r="AB287" s="17" t="s">
        <v>178</v>
      </c>
      <c r="AC287" s="17">
        <v>3.4002785149802735E-5</v>
      </c>
      <c r="AD287" s="17">
        <v>3.4002860826973367E-5</v>
      </c>
      <c r="AE287" s="17">
        <v>3.4002840560683432E-5</v>
      </c>
      <c r="AF287" s="17">
        <v>3.4002791142273245E-5</v>
      </c>
      <c r="AG287" s="17">
        <v>3.4002298336497648E-5</v>
      </c>
      <c r="AH287" s="17">
        <v>3.3997371659776712E-5</v>
      </c>
      <c r="AI287" s="23">
        <v>3.3948157306907708E-5</v>
      </c>
      <c r="AK287" s="25" t="s">
        <v>81</v>
      </c>
      <c r="AL287" s="17" t="s">
        <v>136</v>
      </c>
      <c r="AM287" s="17" t="s">
        <v>179</v>
      </c>
      <c r="AN287" s="17">
        <v>5.665945705065767E-5</v>
      </c>
      <c r="AO287" s="17">
        <v>5.6659583152898421E-5</v>
      </c>
      <c r="AP287" s="17">
        <v>5.6659549382812267E-5</v>
      </c>
      <c r="AQ287" s="17">
        <v>5.6659467036019871E-5</v>
      </c>
      <c r="AR287" s="17">
        <v>5.6658645864826023E-5</v>
      </c>
      <c r="AS287" s="17">
        <v>5.6650436454130888E-5</v>
      </c>
      <c r="AT287" s="23">
        <v>5.6568429686144905E-5</v>
      </c>
    </row>
    <row r="288" spans="2:46" x14ac:dyDescent="0.45">
      <c r="B288" s="140" t="s">
        <v>82</v>
      </c>
      <c r="C288" s="17">
        <v>7.5310656367955424E-21</v>
      </c>
      <c r="D288" s="17">
        <v>1.2067077500414885E-21</v>
      </c>
      <c r="E288" s="23">
        <f t="shared" si="8"/>
        <v>5.2410021287562065</v>
      </c>
      <c r="G288" s="25" t="s">
        <v>82</v>
      </c>
      <c r="H288" s="17" t="s">
        <v>194</v>
      </c>
      <c r="I288" s="17" t="s">
        <v>200</v>
      </c>
      <c r="J288" s="144" t="s">
        <v>179</v>
      </c>
      <c r="K288" s="17">
        <v>1.7626026152768624E-21</v>
      </c>
      <c r="L288" s="17">
        <v>2.6827788856337921E-21</v>
      </c>
      <c r="M288" s="17">
        <v>2.6828393700808218E-21</v>
      </c>
      <c r="N288" s="17">
        <v>2.6828393700808218E-21</v>
      </c>
      <c r="O288" s="17">
        <v>2.6828393700808218E-21</v>
      </c>
      <c r="P288" s="17">
        <v>2.6828393700808218E-21</v>
      </c>
      <c r="Q288" s="17">
        <v>2.6828393700808218E-21</v>
      </c>
      <c r="R288" s="17">
        <v>4.3992260990141445E-8</v>
      </c>
      <c r="S288" s="17">
        <v>6.6958810916528817E-9</v>
      </c>
      <c r="T288" s="17">
        <v>6.6960290312923825E-10</v>
      </c>
      <c r="U288" s="17">
        <v>6.6960290312923828E-11</v>
      </c>
      <c r="V288" s="17">
        <v>6.6960293108261032E-12</v>
      </c>
      <c r="W288" s="17">
        <v>6.6960322753959689E-13</v>
      </c>
      <c r="X288" s="23">
        <v>6.6960619254698291E-14</v>
      </c>
      <c r="Y288" s="3" t="str">
        <f t="shared" si="9"/>
        <v/>
      </c>
      <c r="Z288" s="25" t="s">
        <v>82</v>
      </c>
      <c r="AA288" s="17" t="s">
        <v>136</v>
      </c>
      <c r="AB288" s="17" t="s">
        <v>178</v>
      </c>
      <c r="AC288" s="17">
        <v>2.4929797219604277E-8</v>
      </c>
      <c r="AD288" s="17">
        <v>3.7944618908970551E-9</v>
      </c>
      <c r="AE288" s="17">
        <v>3.7945457262155974E-10</v>
      </c>
      <c r="AF288" s="17">
        <v>3.7945457262155977E-11</v>
      </c>
      <c r="AG288" s="17">
        <v>3.7945458846234349E-12</v>
      </c>
      <c r="AH288" s="17">
        <v>3.7945475646035942E-13</v>
      </c>
      <c r="AI288" s="23">
        <v>3.7945643668845463E-14</v>
      </c>
      <c r="AK288" s="25" t="s">
        <v>82</v>
      </c>
      <c r="AL288" s="17" t="s">
        <v>136</v>
      </c>
      <c r="AM288" s="17" t="s">
        <v>179</v>
      </c>
      <c r="AN288" s="17">
        <v>4.1540972853336003E-8</v>
      </c>
      <c r="AO288" s="17">
        <v>6.3227806072493449E-9</v>
      </c>
      <c r="AP288" s="17">
        <v>6.3229203035597908E-10</v>
      </c>
      <c r="AQ288" s="17">
        <v>6.3229203035597908E-11</v>
      </c>
      <c r="AR288" s="17">
        <v>6.3229205675176423E-12</v>
      </c>
      <c r="AS288" s="17">
        <v>6.3229233668990216E-13</v>
      </c>
      <c r="AT288" s="23">
        <v>6.3229513648442419E-14</v>
      </c>
    </row>
    <row r="289" spans="2:46" x14ac:dyDescent="0.45">
      <c r="B289" s="140" t="s">
        <v>83</v>
      </c>
      <c r="C289" s="17">
        <v>4.166779881751951E-9</v>
      </c>
      <c r="D289" s="17">
        <v>4.2703607283402818E-9</v>
      </c>
      <c r="E289" s="141">
        <f t="shared" si="8"/>
        <v>-2.425576038598232E-2</v>
      </c>
      <c r="G289" s="25" t="s">
        <v>83</v>
      </c>
      <c r="H289" s="17" t="s">
        <v>194</v>
      </c>
      <c r="I289" s="17" t="s">
        <v>200</v>
      </c>
      <c r="J289" s="144" t="s">
        <v>179</v>
      </c>
      <c r="K289" s="17">
        <v>5.4038762961646719E-16</v>
      </c>
      <c r="L289" s="17">
        <v>2.7637849464154243E-15</v>
      </c>
      <c r="M289" s="17">
        <v>3.3311977605134007E-15</v>
      </c>
      <c r="N289" s="17">
        <v>3.3311978289972392E-15</v>
      </c>
      <c r="O289" s="17">
        <v>3.3311978289972392E-15</v>
      </c>
      <c r="P289" s="17">
        <v>3.3311978289972392E-15</v>
      </c>
      <c r="Q289" s="17">
        <v>3.3311978289972392E-15</v>
      </c>
      <c r="R289" s="17">
        <v>1.3487370001545904E-2</v>
      </c>
      <c r="S289" s="17">
        <v>6.8980621038867221E-3</v>
      </c>
      <c r="T289" s="17">
        <v>8.3142498809766346E-4</v>
      </c>
      <c r="U289" s="17">
        <v>8.3142500519036669E-5</v>
      </c>
      <c r="V289" s="17">
        <v>8.3142503989919535E-6</v>
      </c>
      <c r="W289" s="17">
        <v>8.314254080005738E-7</v>
      </c>
      <c r="X289" s="23">
        <v>8.3142908955761262E-8</v>
      </c>
      <c r="Y289" s="3" t="str">
        <f t="shared" si="9"/>
        <v/>
      </c>
      <c r="Z289" s="25" t="s">
        <v>83</v>
      </c>
      <c r="AA289" s="17" t="s">
        <v>136</v>
      </c>
      <c r="AB289" s="17" t="s">
        <v>178</v>
      </c>
      <c r="AC289" s="17">
        <v>2.2895707028426238E-3</v>
      </c>
      <c r="AD289" s="17">
        <v>1.1709918907568894E-3</v>
      </c>
      <c r="AE289" s="17">
        <v>1.4113991787438905E-4</v>
      </c>
      <c r="AF289" s="17">
        <v>1.4113992077598901E-5</v>
      </c>
      <c r="AG289" s="17">
        <v>1.4113992666804337E-6</v>
      </c>
      <c r="AH289" s="17">
        <v>1.4113998915569899E-7</v>
      </c>
      <c r="AI289" s="23">
        <v>1.4114061412447615E-8</v>
      </c>
      <c r="AK289" s="25" t="s">
        <v>83</v>
      </c>
      <c r="AL289" s="17" t="s">
        <v>136</v>
      </c>
      <c r="AM289" s="17" t="s">
        <v>179</v>
      </c>
      <c r="AN289" s="17">
        <v>1.2735841679578003E-2</v>
      </c>
      <c r="AO289" s="17">
        <v>6.5136959126151708E-3</v>
      </c>
      <c r="AP289" s="17">
        <v>7.8509724398775893E-4</v>
      </c>
      <c r="AQ289" s="17">
        <v>7.8509726012804146E-5</v>
      </c>
      <c r="AR289" s="17">
        <v>7.8509729290286334E-6</v>
      </c>
      <c r="AS289" s="17">
        <v>7.8509764049330344E-7</v>
      </c>
      <c r="AT289" s="23">
        <v>7.851011169106906E-8</v>
      </c>
    </row>
    <row r="290" spans="2:46" x14ac:dyDescent="0.45">
      <c r="B290" s="25" t="s">
        <v>84</v>
      </c>
      <c r="C290" s="17">
        <v>1.7180096713165755E-15</v>
      </c>
      <c r="D290" s="17">
        <v>1.6865872610634805E-18</v>
      </c>
      <c r="E290" s="23">
        <f t="shared" si="8"/>
        <v>1017.6307646088121</v>
      </c>
      <c r="G290" s="25" t="s">
        <v>84</v>
      </c>
      <c r="H290" s="17" t="s">
        <v>194</v>
      </c>
      <c r="I290" s="17" t="s">
        <v>200</v>
      </c>
      <c r="J290" s="144" t="s">
        <v>178</v>
      </c>
      <c r="K290" s="17">
        <v>2.8607292476800897E-14</v>
      </c>
      <c r="L290" s="17">
        <v>2.8607265179269191E-13</v>
      </c>
      <c r="M290" s="17">
        <v>2.8606992267922517E-12</v>
      </c>
      <c r="N290" s="17">
        <v>2.8604263344059865E-11</v>
      </c>
      <c r="O290" s="17">
        <v>2.8576993187297879E-10</v>
      </c>
      <c r="P290" s="17">
        <v>2.8306189738663072E-9</v>
      </c>
      <c r="Q290" s="17">
        <v>2.5778317680383939E-8</v>
      </c>
      <c r="R290" s="17">
        <v>0.71400068623128354</v>
      </c>
      <c r="S290" s="17">
        <v>0.71400161609858359</v>
      </c>
      <c r="T290" s="17">
        <v>0.71399448233904239</v>
      </c>
      <c r="U290" s="17">
        <v>0.71392637183786112</v>
      </c>
      <c r="V290" s="17">
        <v>0.71324577286063862</v>
      </c>
      <c r="W290" s="17">
        <v>0.70648717249836757</v>
      </c>
      <c r="X290" s="23">
        <v>0.64339748941840136</v>
      </c>
      <c r="Y290" s="3" t="str">
        <f t="shared" si="9"/>
        <v/>
      </c>
      <c r="Z290" s="25" t="s">
        <v>84</v>
      </c>
      <c r="AA290" s="17" t="s">
        <v>136</v>
      </c>
      <c r="AB290" s="17" t="s">
        <v>178</v>
      </c>
      <c r="AC290" s="17">
        <v>0.71400068623128354</v>
      </c>
      <c r="AD290" s="17">
        <v>0.71400161609858359</v>
      </c>
      <c r="AE290" s="17">
        <v>0.71399448233904239</v>
      </c>
      <c r="AF290" s="17">
        <v>0.71392637183786112</v>
      </c>
      <c r="AG290" s="17">
        <v>0.71324577286063862</v>
      </c>
      <c r="AH290" s="17">
        <v>0.70648717249836757</v>
      </c>
      <c r="AI290" s="23">
        <v>0.64339748941840136</v>
      </c>
      <c r="AK290" s="25" t="s">
        <v>84</v>
      </c>
      <c r="AL290" s="17" t="s">
        <v>136</v>
      </c>
      <c r="AM290" s="17" t="s">
        <v>179</v>
      </c>
      <c r="AN290" s="17">
        <v>0.67737454530732755</v>
      </c>
      <c r="AO290" s="17">
        <v>0.67737542747516233</v>
      </c>
      <c r="AP290" s="17">
        <v>0.67736865965656123</v>
      </c>
      <c r="AQ290" s="17">
        <v>0.67730404302431146</v>
      </c>
      <c r="AR290" s="17">
        <v>0.67665835677831343</v>
      </c>
      <c r="AS290" s="17">
        <v>0.67024645279055672</v>
      </c>
      <c r="AT290" s="23">
        <v>0.61039308540032944</v>
      </c>
    </row>
    <row r="291" spans="2:46" x14ac:dyDescent="0.45">
      <c r="B291" s="25" t="s">
        <v>85</v>
      </c>
      <c r="C291" s="17">
        <v>1.7605786159673088E-18</v>
      </c>
      <c r="D291" s="17">
        <v>1.7283776193854369E-21</v>
      </c>
      <c r="E291" s="23">
        <f t="shared" si="8"/>
        <v>1017.6307646087906</v>
      </c>
      <c r="G291" s="25" t="s">
        <v>85</v>
      </c>
      <c r="H291" s="17" t="s">
        <v>194</v>
      </c>
      <c r="I291" s="17" t="s">
        <v>200</v>
      </c>
      <c r="J291" s="144" t="s">
        <v>178</v>
      </c>
      <c r="K291" s="17">
        <v>2.7983202200829731E-17</v>
      </c>
      <c r="L291" s="17">
        <v>1.9020795870684007E-16</v>
      </c>
      <c r="M291" s="17">
        <v>3.1251230930175146E-16</v>
      </c>
      <c r="N291" s="17">
        <v>3.1253868606746162E-16</v>
      </c>
      <c r="O291" s="17">
        <v>3.1253868606746162E-16</v>
      </c>
      <c r="P291" s="17">
        <v>3.1253868606746162E-16</v>
      </c>
      <c r="Q291" s="17">
        <v>3.1253868606746162E-16</v>
      </c>
      <c r="R291" s="17">
        <v>6.9842420741298772E-4</v>
      </c>
      <c r="S291" s="17">
        <v>4.7473531307673874E-4</v>
      </c>
      <c r="T291" s="17">
        <v>7.7999134762127493E-5</v>
      </c>
      <c r="U291" s="17">
        <v>7.8005718070502801E-6</v>
      </c>
      <c r="V291" s="17">
        <v>7.8005721326944559E-7</v>
      </c>
      <c r="W291" s="17">
        <v>7.8005755862846379E-8</v>
      </c>
      <c r="X291" s="23">
        <v>7.8006101272833626E-9</v>
      </c>
      <c r="Y291" s="3" t="str">
        <f t="shared" si="9"/>
        <v/>
      </c>
      <c r="Z291" s="25" t="s">
        <v>85</v>
      </c>
      <c r="AA291" s="17" t="s">
        <v>136</v>
      </c>
      <c r="AB291" s="17" t="s">
        <v>178</v>
      </c>
      <c r="AC291" s="17">
        <v>6.9842420741298772E-4</v>
      </c>
      <c r="AD291" s="17">
        <v>4.7473531307673874E-4</v>
      </c>
      <c r="AE291" s="17">
        <v>7.7999134762127493E-5</v>
      </c>
      <c r="AF291" s="17">
        <v>7.8005718070502801E-6</v>
      </c>
      <c r="AG291" s="17">
        <v>7.8005721326944559E-7</v>
      </c>
      <c r="AH291" s="17">
        <v>7.8005755862846379E-8</v>
      </c>
      <c r="AI291" s="23">
        <v>7.8006101272833626E-9</v>
      </c>
      <c r="AK291" s="25" t="s">
        <v>85</v>
      </c>
      <c r="AL291" s="17" t="s">
        <v>136</v>
      </c>
      <c r="AM291" s="17" t="s">
        <v>179</v>
      </c>
      <c r="AN291" s="17">
        <v>6.6259709416407379E-4</v>
      </c>
      <c r="AO291" s="17">
        <v>4.5038278399150104E-4</v>
      </c>
      <c r="AP291" s="17">
        <v>7.3998007932931525E-5</v>
      </c>
      <c r="AQ291" s="17">
        <v>7.4004253536897104E-6</v>
      </c>
      <c r="AR291" s="17">
        <v>7.4004256626292955E-7</v>
      </c>
      <c r="AS291" s="17">
        <v>7.4004289390604302E-8</v>
      </c>
      <c r="AT291" s="23">
        <v>7.400461708207234E-9</v>
      </c>
    </row>
    <row r="292" spans="2:46" x14ac:dyDescent="0.45">
      <c r="B292" s="25" t="s">
        <v>86</v>
      </c>
      <c r="C292" s="17">
        <v>6.5860010894045646E-15</v>
      </c>
      <c r="D292" s="17">
        <v>1.862172080997135E-17</v>
      </c>
      <c r="E292" s="23">
        <f t="shared" si="8"/>
        <v>352.67306580377721</v>
      </c>
      <c r="G292" s="25" t="s">
        <v>86</v>
      </c>
      <c r="H292" s="17" t="s">
        <v>194</v>
      </c>
      <c r="I292" s="17" t="s">
        <v>200</v>
      </c>
      <c r="J292" s="144" t="s">
        <v>178</v>
      </c>
      <c r="K292" s="17">
        <v>6.3769283816537919E-14</v>
      </c>
      <c r="L292" s="17">
        <v>6.3679840134419976E-13</v>
      </c>
      <c r="M292" s="17">
        <v>6.2794543650422237E-12</v>
      </c>
      <c r="N292" s="17">
        <v>5.4788501227895083E-11</v>
      </c>
      <c r="O292" s="17">
        <v>1.9539398089070248E-10</v>
      </c>
      <c r="P292" s="17">
        <v>2.0442061648111086E-10</v>
      </c>
      <c r="Q292" s="17">
        <v>2.044206164811166E-10</v>
      </c>
      <c r="R292" s="17">
        <v>1.5915981018619363</v>
      </c>
      <c r="S292" s="17">
        <v>1.5893692907710806</v>
      </c>
      <c r="T292" s="17">
        <v>1.5672726887011394</v>
      </c>
      <c r="U292" s="17">
        <v>1.3674519574085864</v>
      </c>
      <c r="V292" s="17">
        <v>0.4876787771172913</v>
      </c>
      <c r="W292" s="17">
        <v>5.1020834902710692E-2</v>
      </c>
      <c r="X292" s="23">
        <v>5.1021060823296287E-3</v>
      </c>
      <c r="Y292" s="3" t="str">
        <f t="shared" si="9"/>
        <v/>
      </c>
      <c r="Z292" s="25" t="s">
        <v>86</v>
      </c>
      <c r="AA292" s="17" t="s">
        <v>136</v>
      </c>
      <c r="AB292" s="17" t="s">
        <v>178</v>
      </c>
      <c r="AC292" s="17">
        <v>1.5915981018619363</v>
      </c>
      <c r="AD292" s="17">
        <v>1.5893692907710806</v>
      </c>
      <c r="AE292" s="17">
        <v>1.5672726887011394</v>
      </c>
      <c r="AF292" s="17">
        <v>1.3674519574085864</v>
      </c>
      <c r="AG292" s="17">
        <v>0.4876787771172913</v>
      </c>
      <c r="AH292" s="17">
        <v>5.1020834902710692E-2</v>
      </c>
      <c r="AI292" s="23">
        <v>5.1021060823296287E-3</v>
      </c>
      <c r="AK292" s="25" t="s">
        <v>86</v>
      </c>
      <c r="AL292" s="17" t="s">
        <v>136</v>
      </c>
      <c r="AM292" s="17" t="s">
        <v>179</v>
      </c>
      <c r="AN292" s="17">
        <v>1.5231918265063027</v>
      </c>
      <c r="AO292" s="17">
        <v>1.5210588088604238</v>
      </c>
      <c r="AP292" s="17">
        <v>1.4999119102638989</v>
      </c>
      <c r="AQ292" s="17">
        <v>1.3086793972851096</v>
      </c>
      <c r="AR292" s="17">
        <v>0.46671853051134388</v>
      </c>
      <c r="AS292" s="17">
        <v>4.8827979007025589E-2</v>
      </c>
      <c r="AT292" s="23">
        <v>4.8828195217631154E-3</v>
      </c>
    </row>
    <row r="293" spans="2:46" x14ac:dyDescent="0.45">
      <c r="B293" s="25" t="s">
        <v>87</v>
      </c>
      <c r="C293" s="17">
        <v>2.1378588757873142E-18</v>
      </c>
      <c r="D293" s="17">
        <v>6.723155659754015E-20</v>
      </c>
      <c r="E293" s="23">
        <f t="shared" si="8"/>
        <v>30.798443825790191</v>
      </c>
      <c r="G293" s="25" t="s">
        <v>87</v>
      </c>
      <c r="H293" s="17" t="s">
        <v>194</v>
      </c>
      <c r="I293" s="17" t="s">
        <v>200</v>
      </c>
      <c r="J293" s="144" t="s">
        <v>178</v>
      </c>
      <c r="K293" s="17">
        <v>2.4194447850902573E-18</v>
      </c>
      <c r="L293" s="17">
        <v>1.353865568059794E-17</v>
      </c>
      <c r="M293" s="17">
        <v>1.747763127695144E-17</v>
      </c>
      <c r="N293" s="17">
        <v>1.7477637185692242E-17</v>
      </c>
      <c r="O293" s="17">
        <v>1.7477637185692242E-17</v>
      </c>
      <c r="P293" s="17">
        <v>1.7477637185692242E-17</v>
      </c>
      <c r="Q293" s="17">
        <v>1.7477637185692242E-17</v>
      </c>
      <c r="R293" s="17">
        <v>6.0386184335831478E-5</v>
      </c>
      <c r="S293" s="17">
        <v>3.3790793965004046E-5</v>
      </c>
      <c r="T293" s="17">
        <v>4.362196549440267E-6</v>
      </c>
      <c r="U293" s="17">
        <v>4.3621980241875212E-7</v>
      </c>
      <c r="V293" s="17">
        <v>4.3621982062926818E-8</v>
      </c>
      <c r="W293" s="17">
        <v>4.3622001375926735E-9</v>
      </c>
      <c r="X293" s="23">
        <v>4.3622194534428591E-10</v>
      </c>
      <c r="Y293" s="3" t="str">
        <f t="shared" si="9"/>
        <v/>
      </c>
      <c r="Z293" s="25" t="s">
        <v>87</v>
      </c>
      <c r="AA293" s="17" t="s">
        <v>136</v>
      </c>
      <c r="AB293" s="17" t="s">
        <v>178</v>
      </c>
      <c r="AC293" s="17">
        <v>6.0386184335831478E-5</v>
      </c>
      <c r="AD293" s="17">
        <v>3.3790793965004046E-5</v>
      </c>
      <c r="AE293" s="17">
        <v>4.362196549440267E-6</v>
      </c>
      <c r="AF293" s="17">
        <v>4.3621980241875212E-7</v>
      </c>
      <c r="AG293" s="17">
        <v>4.3621982062926818E-8</v>
      </c>
      <c r="AH293" s="17">
        <v>4.3622001375926735E-9</v>
      </c>
      <c r="AI293" s="23">
        <v>4.3622194534428591E-10</v>
      </c>
      <c r="AK293" s="25" t="s">
        <v>87</v>
      </c>
      <c r="AL293" s="17" t="s">
        <v>136</v>
      </c>
      <c r="AM293" s="17" t="s">
        <v>179</v>
      </c>
      <c r="AN293" s="17">
        <v>6.5578908378332448E-5</v>
      </c>
      <c r="AO293" s="17">
        <v>3.6696529277926549E-5</v>
      </c>
      <c r="AP293" s="17">
        <v>4.7373102140894225E-6</v>
      </c>
      <c r="AQ293" s="17">
        <v>4.7373118156530284E-7</v>
      </c>
      <c r="AR293" s="17">
        <v>4.7373120134177618E-8</v>
      </c>
      <c r="AS293" s="17">
        <v>4.7373141107939507E-9</v>
      </c>
      <c r="AT293" s="23">
        <v>4.737335087651215E-10</v>
      </c>
    </row>
    <row r="294" spans="2:46" x14ac:dyDescent="0.45">
      <c r="B294" s="25" t="s">
        <v>88</v>
      </c>
      <c r="C294" s="17">
        <v>5.5391220539026795E-19</v>
      </c>
      <c r="D294" s="17">
        <v>1.7419475255610356E-20</v>
      </c>
      <c r="E294" s="23">
        <f t="shared" si="8"/>
        <v>30.79844382579018</v>
      </c>
      <c r="G294" s="25" t="s">
        <v>88</v>
      </c>
      <c r="H294" s="17" t="s">
        <v>194</v>
      </c>
      <c r="I294" s="17" t="s">
        <v>200</v>
      </c>
      <c r="J294" s="144" t="s">
        <v>178</v>
      </c>
      <c r="K294" s="17">
        <v>6.747313366845627E-19</v>
      </c>
      <c r="L294" s="17">
        <v>6.7473135068647445E-18</v>
      </c>
      <c r="M294" s="17">
        <v>6.7473131498159943E-17</v>
      </c>
      <c r="N294" s="17">
        <v>6.7473098985720744E-16</v>
      </c>
      <c r="O294" s="17">
        <v>6.7472774106362257E-15</v>
      </c>
      <c r="P294" s="17">
        <v>6.7469525402669712E-14</v>
      </c>
      <c r="Q294" s="17">
        <v>6.7437049830943636E-13</v>
      </c>
      <c r="R294" s="17">
        <v>1.6840413604510509E-5</v>
      </c>
      <c r="S294" s="17">
        <v>1.6840451955248035E-5</v>
      </c>
      <c r="T294" s="17">
        <v>1.6840443463832006E-5</v>
      </c>
      <c r="U294" s="17">
        <v>1.6840435349136838E-5</v>
      </c>
      <c r="V294" s="17">
        <v>1.6840354966363101E-5</v>
      </c>
      <c r="W294" s="17">
        <v>1.6839551586285042E-5</v>
      </c>
      <c r="X294" s="23">
        <v>1.683152061859707E-5</v>
      </c>
      <c r="Y294" s="3" t="str">
        <f t="shared" si="9"/>
        <v/>
      </c>
      <c r="Z294" s="25" t="s">
        <v>88</v>
      </c>
      <c r="AA294" s="17" t="s">
        <v>136</v>
      </c>
      <c r="AB294" s="17" t="s">
        <v>178</v>
      </c>
      <c r="AC294" s="17">
        <v>1.6840413604510509E-5</v>
      </c>
      <c r="AD294" s="17">
        <v>1.6840451955248035E-5</v>
      </c>
      <c r="AE294" s="17">
        <v>1.6840443463832006E-5</v>
      </c>
      <c r="AF294" s="17">
        <v>1.6840435349136838E-5</v>
      </c>
      <c r="AG294" s="17">
        <v>1.6840354966363101E-5</v>
      </c>
      <c r="AH294" s="17">
        <v>1.6839551586285042E-5</v>
      </c>
      <c r="AI294" s="23">
        <v>1.683152061859707E-5</v>
      </c>
      <c r="AK294" s="25" t="s">
        <v>88</v>
      </c>
      <c r="AL294" s="17" t="s">
        <v>136</v>
      </c>
      <c r="AM294" s="17" t="s">
        <v>179</v>
      </c>
      <c r="AN294" s="17">
        <v>1.828855313463004E-5</v>
      </c>
      <c r="AO294" s="17">
        <v>1.8288594783221188E-5</v>
      </c>
      <c r="AP294" s="17">
        <v>1.828858556161197E-5</v>
      </c>
      <c r="AQ294" s="17">
        <v>1.8288576749118572E-5</v>
      </c>
      <c r="AR294" s="17">
        <v>1.8288489454075646E-5</v>
      </c>
      <c r="AS294" s="17">
        <v>1.8287616989800714E-5</v>
      </c>
      <c r="AT294" s="23">
        <v>1.8278895423767167E-5</v>
      </c>
    </row>
    <row r="295" spans="2:46" x14ac:dyDescent="0.45">
      <c r="B295" s="25" t="s">
        <v>89</v>
      </c>
      <c r="C295" s="17">
        <v>1.7580060436176505E-21</v>
      </c>
      <c r="D295" s="17">
        <v>5.5285914406660929E-23</v>
      </c>
      <c r="E295" s="23">
        <f t="shared" si="8"/>
        <v>30.798443825790159</v>
      </c>
      <c r="G295" s="25" t="s">
        <v>89</v>
      </c>
      <c r="H295" s="17" t="s">
        <v>194</v>
      </c>
      <c r="I295" s="17" t="s">
        <v>200</v>
      </c>
      <c r="J295" s="144" t="s">
        <v>178</v>
      </c>
      <c r="K295" s="17">
        <v>4.7764047668576886E-22</v>
      </c>
      <c r="L295" s="17">
        <v>4.8339994028208679E-22</v>
      </c>
      <c r="M295" s="17">
        <v>4.8339994028208679E-22</v>
      </c>
      <c r="N295" s="17">
        <v>4.8339994028208679E-22</v>
      </c>
      <c r="O295" s="17">
        <v>4.8339994028208679E-22</v>
      </c>
      <c r="P295" s="17">
        <v>4.8339994028208679E-22</v>
      </c>
      <c r="Q295" s="17">
        <v>4.8339994028208679E-22</v>
      </c>
      <c r="R295" s="17">
        <v>1.1921282952661089E-8</v>
      </c>
      <c r="S295" s="17">
        <v>1.2065058872998708E-9</v>
      </c>
      <c r="T295" s="17">
        <v>1.2065053427914864E-10</v>
      </c>
      <c r="U295" s="17">
        <v>1.2065053427914865E-11</v>
      </c>
      <c r="V295" s="17">
        <v>1.2065053931584912E-12</v>
      </c>
      <c r="W295" s="17">
        <v>1.2065059273212564E-13</v>
      </c>
      <c r="X295" s="23">
        <v>1.2065112697372404E-14</v>
      </c>
      <c r="Y295" s="3" t="str">
        <f t="shared" si="9"/>
        <v/>
      </c>
      <c r="Z295" s="25" t="s">
        <v>89</v>
      </c>
      <c r="AA295" s="17" t="s">
        <v>136</v>
      </c>
      <c r="AB295" s="17" t="s">
        <v>178</v>
      </c>
      <c r="AC295" s="17">
        <v>1.1921282952661089E-8</v>
      </c>
      <c r="AD295" s="17">
        <v>1.2065058872998708E-9</v>
      </c>
      <c r="AE295" s="17">
        <v>1.2065053427914864E-10</v>
      </c>
      <c r="AF295" s="17">
        <v>1.2065053427914865E-11</v>
      </c>
      <c r="AG295" s="17">
        <v>1.2065053931584912E-12</v>
      </c>
      <c r="AH295" s="17">
        <v>1.2065059273212564E-13</v>
      </c>
      <c r="AI295" s="23">
        <v>1.2065112697372404E-14</v>
      </c>
      <c r="AK295" s="25" t="s">
        <v>89</v>
      </c>
      <c r="AL295" s="17" t="s">
        <v>136</v>
      </c>
      <c r="AM295" s="17" t="s">
        <v>179</v>
      </c>
      <c r="AN295" s="17">
        <v>1.2946416984337407E-8</v>
      </c>
      <c r="AO295" s="17">
        <v>1.3102556472376502E-9</v>
      </c>
      <c r="AP295" s="17">
        <v>1.3102550559059436E-10</v>
      </c>
      <c r="AQ295" s="17">
        <v>1.3102550559059436E-11</v>
      </c>
      <c r="AR295" s="17">
        <v>1.3102551106041042E-12</v>
      </c>
      <c r="AS295" s="17">
        <v>1.3102556907005517E-13</v>
      </c>
      <c r="AT295" s="23">
        <v>1.3102614925211532E-14</v>
      </c>
    </row>
    <row r="296" spans="2:46" x14ac:dyDescent="0.45">
      <c r="B296" s="25" t="s">
        <v>90</v>
      </c>
      <c r="C296" s="17">
        <v>3.7560389089218232E-18</v>
      </c>
      <c r="D296" s="17">
        <v>3.8999640342704905E-21</v>
      </c>
      <c r="E296" s="23">
        <f t="shared" si="8"/>
        <v>962.09578137543292</v>
      </c>
      <c r="G296" s="25" t="s">
        <v>90</v>
      </c>
      <c r="H296" s="17" t="s">
        <v>194</v>
      </c>
      <c r="I296" s="17" t="s">
        <v>200</v>
      </c>
      <c r="J296" s="144" t="s">
        <v>178</v>
      </c>
      <c r="K296" s="17">
        <v>6.1065105513743402E-17</v>
      </c>
      <c r="L296" s="17">
        <v>6.0345679118929521E-16</v>
      </c>
      <c r="M296" s="17">
        <v>5.37402697833666E-15</v>
      </c>
      <c r="N296" s="17">
        <v>2.1508450299800149E-14</v>
      </c>
      <c r="O296" s="17">
        <v>2.3161267772508079E-14</v>
      </c>
      <c r="P296" s="17">
        <v>2.3161267772587397E-14</v>
      </c>
      <c r="Q296" s="17">
        <v>2.3161267772587397E-14</v>
      </c>
      <c r="R296" s="17">
        <v>1.5241053405161081E-3</v>
      </c>
      <c r="S296" s="17">
        <v>1.5061527952943223E-3</v>
      </c>
      <c r="T296" s="17">
        <v>1.3412894213195739E-3</v>
      </c>
      <c r="U296" s="17">
        <v>5.3682381894236354E-4</v>
      </c>
      <c r="V296" s="17">
        <v>5.7807608465181415E-5</v>
      </c>
      <c r="W296" s="17">
        <v>5.7807634058859667E-6</v>
      </c>
      <c r="X296" s="23">
        <v>5.7807890031434021E-7</v>
      </c>
      <c r="Y296" s="3" t="str">
        <f t="shared" si="9"/>
        <v/>
      </c>
      <c r="Z296" s="25" t="s">
        <v>90</v>
      </c>
      <c r="AA296" s="17" t="s">
        <v>136</v>
      </c>
      <c r="AB296" s="17" t="s">
        <v>178</v>
      </c>
      <c r="AC296" s="17">
        <v>1.5241053405161081E-3</v>
      </c>
      <c r="AD296" s="17">
        <v>1.5061527952943223E-3</v>
      </c>
      <c r="AE296" s="17">
        <v>1.3412894213195739E-3</v>
      </c>
      <c r="AF296" s="17">
        <v>5.3682381894236354E-4</v>
      </c>
      <c r="AG296" s="17">
        <v>5.7807608465181415E-5</v>
      </c>
      <c r="AH296" s="17">
        <v>5.7807634058859667E-6</v>
      </c>
      <c r="AI296" s="23">
        <v>5.7807890031434021E-7</v>
      </c>
      <c r="AK296" s="25" t="s">
        <v>90</v>
      </c>
      <c r="AL296" s="17" t="s">
        <v>136</v>
      </c>
      <c r="AM296" s="17" t="s">
        <v>179</v>
      </c>
      <c r="AN296" s="17">
        <v>1.4463119927619417E-3</v>
      </c>
      <c r="AO296" s="17">
        <v>1.429275780917111E-3</v>
      </c>
      <c r="AP296" s="17">
        <v>1.2728273592705268E-3</v>
      </c>
      <c r="AQ296" s="17">
        <v>5.0942327062097176E-4</v>
      </c>
      <c r="AR296" s="17">
        <v>5.4856993918652958E-5</v>
      </c>
      <c r="AS296" s="17">
        <v>5.4857018205979291E-6</v>
      </c>
      <c r="AT296" s="23">
        <v>5.4857261113207731E-7</v>
      </c>
    </row>
    <row r="297" spans="2:46" x14ac:dyDescent="0.45">
      <c r="B297" s="25" t="s">
        <v>91</v>
      </c>
      <c r="C297" s="17">
        <v>1.1213957502366616E-13</v>
      </c>
      <c r="D297" s="17">
        <v>1.0691612898229723E-16</v>
      </c>
      <c r="E297" s="23">
        <f t="shared" si="8"/>
        <v>1047.8555477184721</v>
      </c>
      <c r="G297" s="25" t="s">
        <v>91</v>
      </c>
      <c r="H297" s="17" t="s">
        <v>194</v>
      </c>
      <c r="I297" s="17" t="s">
        <v>200</v>
      </c>
      <c r="J297" s="144" t="s">
        <v>178</v>
      </c>
      <c r="K297" s="17">
        <v>1.8716803944511797E-12</v>
      </c>
      <c r="L297" s="17">
        <v>1.7261054159763419E-11</v>
      </c>
      <c r="M297" s="17">
        <v>8.6659014868315646E-11</v>
      </c>
      <c r="N297" s="17">
        <v>1.0321631051246762E-10</v>
      </c>
      <c r="O297" s="17">
        <v>1.0321631167702079E-10</v>
      </c>
      <c r="P297" s="17">
        <v>1.0321631167702079E-10</v>
      </c>
      <c r="Q297" s="17">
        <v>1.0321631167702079E-10</v>
      </c>
      <c r="R297" s="17">
        <v>46.714700006214187</v>
      </c>
      <c r="S297" s="17">
        <v>43.08143574160102</v>
      </c>
      <c r="T297" s="17">
        <v>21.628998211844447</v>
      </c>
      <c r="U297" s="17">
        <v>2.5761490583521276</v>
      </c>
      <c r="V297" s="17">
        <v>0.25761491949623239</v>
      </c>
      <c r="W297" s="17">
        <v>2.5761503355150189E-2</v>
      </c>
      <c r="X297" s="23">
        <v>2.5761617427252264E-3</v>
      </c>
      <c r="Y297" s="3" t="str">
        <f t="shared" si="9"/>
        <v/>
      </c>
      <c r="Z297" s="25" t="s">
        <v>91</v>
      </c>
      <c r="AA297" s="17" t="s">
        <v>136</v>
      </c>
      <c r="AB297" s="17" t="s">
        <v>178</v>
      </c>
      <c r="AC297" s="17">
        <v>46.714700006214187</v>
      </c>
      <c r="AD297" s="17">
        <v>43.08143574160102</v>
      </c>
      <c r="AE297" s="17">
        <v>21.628998211844447</v>
      </c>
      <c r="AF297" s="17">
        <v>2.5761490583521276</v>
      </c>
      <c r="AG297" s="17">
        <v>0.25761491949623239</v>
      </c>
      <c r="AH297" s="17">
        <v>2.5761503355150189E-2</v>
      </c>
      <c r="AI297" s="23">
        <v>2.5761617427252264E-3</v>
      </c>
      <c r="AK297" s="25" t="s">
        <v>91</v>
      </c>
      <c r="AL297" s="17" t="s">
        <v>136</v>
      </c>
      <c r="AM297" s="17" t="s">
        <v>179</v>
      </c>
      <c r="AN297" s="17">
        <v>44.312417677453219</v>
      </c>
      <c r="AO297" s="17">
        <v>40.865992385100121</v>
      </c>
      <c r="AP297" s="17">
        <v>20.516736756966118</v>
      </c>
      <c r="AQ297" s="17">
        <v>2.4436717576671123</v>
      </c>
      <c r="AR297" s="17">
        <v>0.24436718872521912</v>
      </c>
      <c r="AS297" s="17">
        <v>2.4436729691524786E-2</v>
      </c>
      <c r="AT297" s="23">
        <v>2.4436837897520583E-3</v>
      </c>
    </row>
    <row r="298" spans="2:46" x14ac:dyDescent="0.45">
      <c r="B298" s="25" t="s">
        <v>92</v>
      </c>
      <c r="C298" s="17">
        <v>1.1156779126770072E-15</v>
      </c>
      <c r="D298" s="17">
        <v>3.5529133800976107E-18</v>
      </c>
      <c r="E298" s="23">
        <f t="shared" si="8"/>
        <v>313.01776326062742</v>
      </c>
      <c r="G298" s="25" t="s">
        <v>92</v>
      </c>
      <c r="H298" s="17" t="s">
        <v>194</v>
      </c>
      <c r="I298" s="17" t="s">
        <v>200</v>
      </c>
      <c r="J298" s="144" t="s">
        <v>178</v>
      </c>
      <c r="K298" s="17">
        <v>9.8243254442313064E-15</v>
      </c>
      <c r="L298" s="17">
        <v>9.8208337700971357E-14</v>
      </c>
      <c r="M298" s="17">
        <v>9.7860078837175379E-13</v>
      </c>
      <c r="N298" s="17">
        <v>9.4466579815224105E-12</v>
      </c>
      <c r="O298" s="17">
        <v>6.7921752132357144E-11</v>
      </c>
      <c r="P298" s="17">
        <v>1.2431735520418441E-10</v>
      </c>
      <c r="Q298" s="17">
        <v>1.2436346215444731E-10</v>
      </c>
      <c r="R298" s="17">
        <v>0.24520234183745584</v>
      </c>
      <c r="S298" s="17">
        <v>0.24511574732303834</v>
      </c>
      <c r="T298" s="17">
        <v>0.2442464264562165</v>
      </c>
      <c r="U298" s="17">
        <v>0.23577668047661898</v>
      </c>
      <c r="V298" s="17">
        <v>0.16952414229228624</v>
      </c>
      <c r="W298" s="17">
        <v>3.102806049897823E-2</v>
      </c>
      <c r="X298" s="23">
        <v>3.1039705661800982E-3</v>
      </c>
      <c r="Y298" s="3" t="str">
        <f t="shared" si="9"/>
        <v/>
      </c>
      <c r="Z298" s="25" t="s">
        <v>92</v>
      </c>
      <c r="AA298" s="17" t="s">
        <v>136</v>
      </c>
      <c r="AB298" s="17" t="s">
        <v>178</v>
      </c>
      <c r="AC298" s="17">
        <v>0.24520234183745584</v>
      </c>
      <c r="AD298" s="17">
        <v>0.24511574732303834</v>
      </c>
      <c r="AE298" s="17">
        <v>0.2442464264562165</v>
      </c>
      <c r="AF298" s="17">
        <v>0.23577668047661898</v>
      </c>
      <c r="AG298" s="17">
        <v>0.16952414229228624</v>
      </c>
      <c r="AH298" s="17">
        <v>3.102806049897823E-2</v>
      </c>
      <c r="AI298" s="23">
        <v>3.1039705661800982E-3</v>
      </c>
      <c r="AK298" s="25" t="s">
        <v>92</v>
      </c>
      <c r="AL298" s="17" t="s">
        <v>136</v>
      </c>
      <c r="AM298" s="17" t="s">
        <v>179</v>
      </c>
      <c r="AN298" s="17">
        <v>0.23505817354268915</v>
      </c>
      <c r="AO298" s="17">
        <v>0.23497516149539271</v>
      </c>
      <c r="AP298" s="17">
        <v>0.23414180495545744</v>
      </c>
      <c r="AQ298" s="17">
        <v>0.22602245745895402</v>
      </c>
      <c r="AR298" s="17">
        <v>0.16251082660960448</v>
      </c>
      <c r="AS298" s="17">
        <v>2.9744410982406776E-2</v>
      </c>
      <c r="AT298" s="23">
        <v>2.97555743778426E-3</v>
      </c>
    </row>
    <row r="299" spans="2:46" x14ac:dyDescent="0.45">
      <c r="B299" s="25" t="s">
        <v>93</v>
      </c>
      <c r="C299" s="17">
        <v>1.2128763356244061E-15</v>
      </c>
      <c r="D299" s="17">
        <v>3.8624449872847863E-18</v>
      </c>
      <c r="E299" s="23">
        <f t="shared" si="8"/>
        <v>313.01776326063128</v>
      </c>
      <c r="G299" s="25" t="s">
        <v>93</v>
      </c>
      <c r="H299" s="17" t="s">
        <v>194</v>
      </c>
      <c r="I299" s="17" t="s">
        <v>200</v>
      </c>
      <c r="J299" s="144" t="s">
        <v>178</v>
      </c>
      <c r="K299" s="17">
        <v>1.06806459774244E-14</v>
      </c>
      <c r="L299" s="17">
        <v>1.0680632183834933E-13</v>
      </c>
      <c r="M299" s="17">
        <v>1.0680494244924148E-12</v>
      </c>
      <c r="N299" s="17">
        <v>1.0679114984431141E-11</v>
      </c>
      <c r="O299" s="17">
        <v>1.0665335433610782E-10</v>
      </c>
      <c r="P299" s="17">
        <v>1.0528836015749311E-9</v>
      </c>
      <c r="Q299" s="17">
        <v>9.2846560360740592E-9</v>
      </c>
      <c r="R299" s="17">
        <v>0.26657498480356784</v>
      </c>
      <c r="S299" s="17">
        <v>0.2665752420730873</v>
      </c>
      <c r="T299" s="17">
        <v>0.26657167898355699</v>
      </c>
      <c r="U299" s="17">
        <v>0.26653725437951292</v>
      </c>
      <c r="V299" s="17">
        <v>0.26619334526576072</v>
      </c>
      <c r="W299" s="17">
        <v>0.26278660798721243</v>
      </c>
      <c r="X299" s="23">
        <v>0.23173445442753515</v>
      </c>
      <c r="Y299" s="3" t="str">
        <f t="shared" si="9"/>
        <v/>
      </c>
      <c r="Z299" s="25" t="s">
        <v>93</v>
      </c>
      <c r="AA299" s="17" t="s">
        <v>136</v>
      </c>
      <c r="AB299" s="17" t="s">
        <v>178</v>
      </c>
      <c r="AC299" s="17">
        <v>0.26657498480356784</v>
      </c>
      <c r="AD299" s="17">
        <v>0.2665752420730873</v>
      </c>
      <c r="AE299" s="17">
        <v>0.26657167898355699</v>
      </c>
      <c r="AF299" s="17">
        <v>0.26653725437951292</v>
      </c>
      <c r="AG299" s="17">
        <v>0.26619334526576072</v>
      </c>
      <c r="AH299" s="17">
        <v>0.26278660798721243</v>
      </c>
      <c r="AI299" s="23">
        <v>0.23173445442753515</v>
      </c>
      <c r="AK299" s="25" t="s">
        <v>93</v>
      </c>
      <c r="AL299" s="17" t="s">
        <v>136</v>
      </c>
      <c r="AM299" s="17" t="s">
        <v>179</v>
      </c>
      <c r="AN299" s="17">
        <v>0.25554661742029516</v>
      </c>
      <c r="AO299" s="17">
        <v>0.25554686404641991</v>
      </c>
      <c r="AP299" s="17">
        <v>0.25554344836404558</v>
      </c>
      <c r="AQ299" s="17">
        <v>0.25551044792656658</v>
      </c>
      <c r="AR299" s="17">
        <v>0.25518076653960464</v>
      </c>
      <c r="AS299" s="17">
        <v>0.25191496803036278</v>
      </c>
      <c r="AT299" s="23">
        <v>0.22214746073166261</v>
      </c>
    </row>
    <row r="300" spans="2:46" x14ac:dyDescent="0.45">
      <c r="B300" s="25" t="s">
        <v>94</v>
      </c>
      <c r="C300" s="17">
        <v>1.2128745388088038E-15</v>
      </c>
      <c r="D300" s="17">
        <v>3.8624392652658137E-18</v>
      </c>
      <c r="E300" s="23">
        <f t="shared" si="8"/>
        <v>313.01776326063049</v>
      </c>
      <c r="G300" s="25" t="s">
        <v>94</v>
      </c>
      <c r="H300" s="17" t="s">
        <v>194</v>
      </c>
      <c r="I300" s="17" t="s">
        <v>200</v>
      </c>
      <c r="J300" s="144" t="s">
        <v>178</v>
      </c>
      <c r="K300" s="17">
        <v>1.0680626027397654E-14</v>
      </c>
      <c r="L300" s="17">
        <v>1.0680575080785478E-13</v>
      </c>
      <c r="M300" s="17">
        <v>1.0680065634408213E-12</v>
      </c>
      <c r="N300" s="17">
        <v>1.0674972952689709E-11</v>
      </c>
      <c r="O300" s="17">
        <v>1.0624223823659208E-10</v>
      </c>
      <c r="P300" s="17">
        <v>1.0134040479063288E-9</v>
      </c>
      <c r="Q300" s="17">
        <v>6.5851554543617505E-9</v>
      </c>
      <c r="R300" s="17">
        <v>0.26657448687693608</v>
      </c>
      <c r="S300" s="17">
        <v>0.26657381685227927</v>
      </c>
      <c r="T300" s="17">
        <v>0.26656098140512641</v>
      </c>
      <c r="U300" s="17">
        <v>0.26643387448618622</v>
      </c>
      <c r="V300" s="17">
        <v>0.26516725123895846</v>
      </c>
      <c r="W300" s="17">
        <v>0.25293300405805791</v>
      </c>
      <c r="X300" s="23">
        <v>0.164357990280735</v>
      </c>
      <c r="Y300" s="3" t="str">
        <f t="shared" si="9"/>
        <v/>
      </c>
      <c r="Z300" s="25" t="s">
        <v>94</v>
      </c>
      <c r="AA300" s="17" t="s">
        <v>136</v>
      </c>
      <c r="AB300" s="17" t="s">
        <v>178</v>
      </c>
      <c r="AC300" s="17">
        <v>0.26657448687693608</v>
      </c>
      <c r="AD300" s="17">
        <v>0.26657381685227927</v>
      </c>
      <c r="AE300" s="17">
        <v>0.26656098140512641</v>
      </c>
      <c r="AF300" s="17">
        <v>0.26643387448618622</v>
      </c>
      <c r="AG300" s="17">
        <v>0.26516725123895846</v>
      </c>
      <c r="AH300" s="17">
        <v>0.25293300405805791</v>
      </c>
      <c r="AI300" s="23">
        <v>0.164357990280735</v>
      </c>
      <c r="AK300" s="25" t="s">
        <v>94</v>
      </c>
      <c r="AL300" s="17" t="s">
        <v>136</v>
      </c>
      <c r="AM300" s="17" t="s">
        <v>179</v>
      </c>
      <c r="AN300" s="17">
        <v>0.25554614009318749</v>
      </c>
      <c r="AO300" s="17">
        <v>0.25554549778785351</v>
      </c>
      <c r="AP300" s="17">
        <v>0.25553319335086588</v>
      </c>
      <c r="AQ300" s="17">
        <v>0.25541134492157763</v>
      </c>
      <c r="AR300" s="17">
        <v>0.25419712263956762</v>
      </c>
      <c r="AS300" s="17">
        <v>0.24246901361963574</v>
      </c>
      <c r="AT300" s="23">
        <v>0.1575584014126048</v>
      </c>
    </row>
    <row r="301" spans="2:46" x14ac:dyDescent="0.45">
      <c r="B301" s="25" t="s">
        <v>95</v>
      </c>
      <c r="C301" s="17">
        <v>2.3265692186376227E-17</v>
      </c>
      <c r="D301" s="17">
        <v>7.4090369744676198E-20</v>
      </c>
      <c r="E301" s="23">
        <f t="shared" si="8"/>
        <v>313.01776326062935</v>
      </c>
      <c r="G301" s="25" t="s">
        <v>95</v>
      </c>
      <c r="H301" s="17" t="s">
        <v>194</v>
      </c>
      <c r="I301" s="17" t="s">
        <v>200</v>
      </c>
      <c r="J301" s="144" t="s">
        <v>178</v>
      </c>
      <c r="K301" s="17">
        <v>2.0482933727273495E-16</v>
      </c>
      <c r="L301" s="17">
        <v>2.0438482085808966E-15</v>
      </c>
      <c r="M301" s="17">
        <v>2.0000969161486529E-14</v>
      </c>
      <c r="N301" s="17">
        <v>1.6249060246637672E-13</v>
      </c>
      <c r="O301" s="17">
        <v>4.2079200535479657E-13</v>
      </c>
      <c r="P301" s="17">
        <v>4.2417972575512705E-13</v>
      </c>
      <c r="Q301" s="17">
        <v>4.2417972575512705E-13</v>
      </c>
      <c r="R301" s="17">
        <v>5.1122729454956958E-3</v>
      </c>
      <c r="S301" s="17">
        <v>5.1011899069767531E-3</v>
      </c>
      <c r="T301" s="17">
        <v>4.991989891488093E-3</v>
      </c>
      <c r="U301" s="17">
        <v>4.0555607002079686E-3</v>
      </c>
      <c r="V301" s="17">
        <v>1.0502438696253849E-3</v>
      </c>
      <c r="W301" s="17">
        <v>1.0586996619702117E-4</v>
      </c>
      <c r="X301" s="23">
        <v>1.0587043498991048E-5</v>
      </c>
      <c r="Y301" s="3" t="str">
        <f t="shared" si="9"/>
        <v/>
      </c>
      <c r="Z301" s="25" t="s">
        <v>95</v>
      </c>
      <c r="AA301" s="17" t="s">
        <v>136</v>
      </c>
      <c r="AB301" s="17" t="s">
        <v>178</v>
      </c>
      <c r="AC301" s="17">
        <v>5.1122729454956958E-3</v>
      </c>
      <c r="AD301" s="17">
        <v>5.1011899069767531E-3</v>
      </c>
      <c r="AE301" s="17">
        <v>4.991989891488093E-3</v>
      </c>
      <c r="AF301" s="17">
        <v>4.0555607002079686E-3</v>
      </c>
      <c r="AG301" s="17">
        <v>1.0502438696253849E-3</v>
      </c>
      <c r="AH301" s="17">
        <v>1.0586996619702117E-4</v>
      </c>
      <c r="AI301" s="23">
        <v>1.0587043498991048E-5</v>
      </c>
      <c r="AK301" s="25" t="s">
        <v>95</v>
      </c>
      <c r="AL301" s="17" t="s">
        <v>136</v>
      </c>
      <c r="AM301" s="17" t="s">
        <v>179</v>
      </c>
      <c r="AN301" s="17">
        <v>4.90077514029827E-3</v>
      </c>
      <c r="AO301" s="17">
        <v>4.8901506137458556E-3</v>
      </c>
      <c r="AP301" s="17">
        <v>4.7854682685478109E-3</v>
      </c>
      <c r="AQ301" s="17">
        <v>3.8877797158818755E-3</v>
      </c>
      <c r="AR301" s="17">
        <v>1.006794649343919E-3</v>
      </c>
      <c r="AS301" s="17">
        <v>1.0149006204759107E-4</v>
      </c>
      <c r="AT301" s="23">
        <v>1.0149051144623671E-5</v>
      </c>
    </row>
    <row r="302" spans="2:46" x14ac:dyDescent="0.45">
      <c r="B302" s="25" t="s">
        <v>96</v>
      </c>
      <c r="C302" s="17">
        <v>1.1643618820379972E-15</v>
      </c>
      <c r="D302" s="17">
        <v>3.7079490979992081E-18</v>
      </c>
      <c r="E302" s="23">
        <f t="shared" si="8"/>
        <v>313.01776326063413</v>
      </c>
      <c r="G302" s="25" t="s">
        <v>96</v>
      </c>
      <c r="H302" s="17" t="s">
        <v>194</v>
      </c>
      <c r="I302" s="17" t="s">
        <v>200</v>
      </c>
      <c r="J302" s="144" t="s">
        <v>178</v>
      </c>
      <c r="K302" s="17">
        <v>1.0253426817888796E-14</v>
      </c>
      <c r="L302" s="17">
        <v>1.0253425944121299E-13</v>
      </c>
      <c r="M302" s="17">
        <v>1.0253417408274323E-12</v>
      </c>
      <c r="N302" s="17">
        <v>1.0253332048881577E-11</v>
      </c>
      <c r="O302" s="17">
        <v>1.025247850900462E-10</v>
      </c>
      <c r="P302" s="17">
        <v>1.0243948318656037E-9</v>
      </c>
      <c r="Q302" s="17">
        <v>1.0159164871255841E-8</v>
      </c>
      <c r="R302" s="17">
        <v>0.25591215212455981</v>
      </c>
      <c r="S302" s="17">
        <v>0.25591270779546693</v>
      </c>
      <c r="T302" s="17">
        <v>0.25591237925547233</v>
      </c>
      <c r="U302" s="17">
        <v>0.25591024879258178</v>
      </c>
      <c r="V302" s="17">
        <v>0.25588895619509822</v>
      </c>
      <c r="W302" s="17">
        <v>0.25567616657997189</v>
      </c>
      <c r="X302" s="23">
        <v>0.25356120030002954</v>
      </c>
      <c r="Y302" s="3" t="str">
        <f t="shared" si="9"/>
        <v/>
      </c>
      <c r="Z302" s="25" t="s">
        <v>96</v>
      </c>
      <c r="AA302" s="17" t="s">
        <v>136</v>
      </c>
      <c r="AB302" s="17" t="s">
        <v>178</v>
      </c>
      <c r="AC302" s="17">
        <v>0.25591215212455981</v>
      </c>
      <c r="AD302" s="17">
        <v>0.25591270779546693</v>
      </c>
      <c r="AE302" s="17">
        <v>0.25591237925547233</v>
      </c>
      <c r="AF302" s="17">
        <v>0.25591024879258178</v>
      </c>
      <c r="AG302" s="17">
        <v>0.25588895619509822</v>
      </c>
      <c r="AH302" s="17">
        <v>0.25567616657997189</v>
      </c>
      <c r="AI302" s="23">
        <v>0.25356120030002954</v>
      </c>
      <c r="AK302" s="25" t="s">
        <v>96</v>
      </c>
      <c r="AL302" s="17" t="s">
        <v>136</v>
      </c>
      <c r="AM302" s="17" t="s">
        <v>179</v>
      </c>
      <c r="AN302" s="17">
        <v>0.24532491253959535</v>
      </c>
      <c r="AO302" s="17">
        <v>0.24532544522206301</v>
      </c>
      <c r="AP302" s="17">
        <v>0.24532513027396552</v>
      </c>
      <c r="AQ302" s="17">
        <v>0.24532308794960556</v>
      </c>
      <c r="AR302" s="17">
        <v>0.2453026762396808</v>
      </c>
      <c r="AS302" s="17">
        <v>0.24509868985885896</v>
      </c>
      <c r="AT302" s="23">
        <v>0.24307122100541229</v>
      </c>
    </row>
    <row r="303" spans="2:46" x14ac:dyDescent="0.45">
      <c r="B303" s="140" t="s">
        <v>97</v>
      </c>
      <c r="C303" s="17">
        <v>9.141963925899849E-17</v>
      </c>
      <c r="D303" s="17">
        <v>7.9826695976546616E-18</v>
      </c>
      <c r="E303" s="23">
        <f t="shared" si="8"/>
        <v>10.452263950127401</v>
      </c>
      <c r="G303" s="25" t="s">
        <v>97</v>
      </c>
      <c r="H303" s="17" t="s">
        <v>194</v>
      </c>
      <c r="I303" s="17" t="s">
        <v>200</v>
      </c>
      <c r="J303" s="144" t="s">
        <v>179</v>
      </c>
      <c r="K303" s="17">
        <v>3.9882148986919682E-17</v>
      </c>
      <c r="L303" s="17">
        <v>7.9856362769469074E-17</v>
      </c>
      <c r="M303" s="17">
        <v>7.9936119656076632E-17</v>
      </c>
      <c r="N303" s="17">
        <v>7.9936119656076632E-17</v>
      </c>
      <c r="O303" s="17">
        <v>7.9936119656076632E-17</v>
      </c>
      <c r="P303" s="17">
        <v>7.9936119656076632E-17</v>
      </c>
      <c r="Q303" s="17">
        <v>7.9936119656076632E-17</v>
      </c>
      <c r="R303" s="17">
        <v>9.9540639045556231E-4</v>
      </c>
      <c r="S303" s="17">
        <v>1.9931150956182476E-4</v>
      </c>
      <c r="T303" s="17">
        <v>1.9951048275015661E-5</v>
      </c>
      <c r="U303" s="17">
        <v>1.9951048275015663E-6</v>
      </c>
      <c r="V303" s="17">
        <v>1.9951049107895972E-7</v>
      </c>
      <c r="W303" s="17">
        <v>1.995105794093362E-8</v>
      </c>
      <c r="X303" s="23">
        <v>1.9951146284346135E-9</v>
      </c>
      <c r="Y303" s="3" t="str">
        <f t="shared" si="9"/>
        <v/>
      </c>
      <c r="Z303" s="25" t="s">
        <v>98</v>
      </c>
      <c r="AA303" s="17" t="s">
        <v>136</v>
      </c>
      <c r="AB303" s="17" t="s">
        <v>178</v>
      </c>
      <c r="AC303" s="17">
        <v>7.0262338379107258E-4</v>
      </c>
      <c r="AD303" s="17">
        <v>1.4068718929234947E-4</v>
      </c>
      <c r="AE303" s="17">
        <v>1.4082763767223725E-5</v>
      </c>
      <c r="AF303" s="17">
        <v>1.4082763767223726E-6</v>
      </c>
      <c r="AG303" s="17">
        <v>1.4082764355125497E-7</v>
      </c>
      <c r="AH303" s="17">
        <v>1.4082770590065178E-8</v>
      </c>
      <c r="AI303" s="23">
        <v>1.4082832948663668E-9</v>
      </c>
      <c r="AK303" s="25" t="s">
        <v>98</v>
      </c>
      <c r="AL303" s="17" t="s">
        <v>136</v>
      </c>
      <c r="AM303" s="17" t="s">
        <v>179</v>
      </c>
      <c r="AN303" s="17">
        <v>9.3994145591239694E-4</v>
      </c>
      <c r="AO303" s="17">
        <v>1.8820569394968395E-4</v>
      </c>
      <c r="AP303" s="17">
        <v>1.8839358017396528E-5</v>
      </c>
      <c r="AQ303" s="17">
        <v>1.8839358017396529E-6</v>
      </c>
      <c r="AR303" s="17">
        <v>1.8839358803868005E-7</v>
      </c>
      <c r="AS303" s="17">
        <v>1.8839367144720888E-8</v>
      </c>
      <c r="AT303" s="23">
        <v>1.8839450565559427E-9</v>
      </c>
    </row>
    <row r="304" spans="2:46" x14ac:dyDescent="0.45">
      <c r="B304" s="140" t="s">
        <v>98</v>
      </c>
      <c r="C304" s="17">
        <v>3.7798360469769861E-16</v>
      </c>
      <c r="D304" s="17">
        <v>3.3005142593966638E-17</v>
      </c>
      <c r="E304" s="23">
        <f t="shared" si="8"/>
        <v>10.452263950127405</v>
      </c>
      <c r="G304" s="25" t="s">
        <v>98</v>
      </c>
      <c r="H304" s="17" t="s">
        <v>194</v>
      </c>
      <c r="I304" s="17" t="s">
        <v>200</v>
      </c>
      <c r="J304" s="144" t="s">
        <v>179</v>
      </c>
      <c r="K304" s="17">
        <v>2.1002959751300923E-16</v>
      </c>
      <c r="L304" s="17">
        <v>1.0983277996385621E-15</v>
      </c>
      <c r="M304" s="17">
        <v>1.3440800458879824E-15</v>
      </c>
      <c r="N304" s="17">
        <v>1.3440801020121078E-15</v>
      </c>
      <c r="O304" s="17">
        <v>1.3440801020121078E-15</v>
      </c>
      <c r="P304" s="17">
        <v>1.3440801020121078E-15</v>
      </c>
      <c r="Q304" s="17">
        <v>1.3440801020121078E-15</v>
      </c>
      <c r="R304" s="17">
        <v>5.2420646544855676E-3</v>
      </c>
      <c r="S304" s="17">
        <v>2.7412890363117479E-3</v>
      </c>
      <c r="T304" s="17">
        <v>3.3546544411175834E-4</v>
      </c>
      <c r="U304" s="17">
        <v>3.3546545811963287E-5</v>
      </c>
      <c r="V304" s="17">
        <v>3.3546547212403861E-6</v>
      </c>
      <c r="W304" s="17">
        <v>3.354656206465112E-7</v>
      </c>
      <c r="X304" s="23">
        <v>3.3546710609043089E-8</v>
      </c>
      <c r="Y304" s="3" t="str">
        <f t="shared" si="9"/>
        <v/>
      </c>
      <c r="Z304" s="25" t="s">
        <v>180</v>
      </c>
      <c r="AA304" s="17" t="s">
        <v>136</v>
      </c>
      <c r="AB304" s="17" t="s">
        <v>178</v>
      </c>
      <c r="AC304" s="17">
        <v>3.7001944541470741E-3</v>
      </c>
      <c r="AD304" s="17">
        <v>1.9349823319510975E-3</v>
      </c>
      <c r="AE304" s="17">
        <v>2.3679360284085006E-4</v>
      </c>
      <c r="AF304" s="17">
        <v>2.3679361272853042E-5</v>
      </c>
      <c r="AG304" s="17">
        <v>2.3679362261376227E-6</v>
      </c>
      <c r="AH304" s="17">
        <v>2.367937274507045E-7</v>
      </c>
      <c r="AI304" s="23">
        <v>2.3679477597484831E-8</v>
      </c>
      <c r="AK304" s="25" t="s">
        <v>180</v>
      </c>
      <c r="AL304" s="17" t="s">
        <v>136</v>
      </c>
      <c r="AM304" s="17" t="s">
        <v>179</v>
      </c>
      <c r="AN304" s="17">
        <v>4.9499721225107467E-3</v>
      </c>
      <c r="AO304" s="17">
        <v>2.5885419589162105E-3</v>
      </c>
      <c r="AP304" s="17">
        <v>3.1677300946641009E-4</v>
      </c>
      <c r="AQ304" s="17">
        <v>3.1677302269375337E-5</v>
      </c>
      <c r="AR304" s="17">
        <v>3.1677303591782109E-6</v>
      </c>
      <c r="AS304" s="17">
        <v>3.1677317616448859E-7</v>
      </c>
      <c r="AT304" s="23">
        <v>3.1677457883814423E-8</v>
      </c>
    </row>
    <row r="305" spans="2:46" x14ac:dyDescent="0.45">
      <c r="B305" s="140" t="s">
        <v>99</v>
      </c>
      <c r="C305" s="17">
        <v>1.4805246632123972E-15</v>
      </c>
      <c r="D305" s="17">
        <v>1.2927790257540535E-16</v>
      </c>
      <c r="E305" s="23">
        <f t="shared" si="8"/>
        <v>10.452263950127403</v>
      </c>
      <c r="G305" s="25" t="s">
        <v>99</v>
      </c>
      <c r="H305" s="17" t="s">
        <v>194</v>
      </c>
      <c r="I305" s="17" t="s">
        <v>200</v>
      </c>
      <c r="J305" s="144" t="s">
        <v>179</v>
      </c>
      <c r="K305" s="17">
        <v>8.9453288907473739E-16</v>
      </c>
      <c r="L305" s="17">
        <v>8.9451545933089755E-15</v>
      </c>
      <c r="M305" s="17">
        <v>8.9434118689078515E-14</v>
      </c>
      <c r="N305" s="17">
        <v>8.9260095006730586E-13</v>
      </c>
      <c r="O305" s="17">
        <v>8.7544467263708187E-12</v>
      </c>
      <c r="P305" s="17">
        <v>7.2603898202816997E-11</v>
      </c>
      <c r="Q305" s="17">
        <v>2.0386974501884125E-10</v>
      </c>
      <c r="R305" s="17">
        <v>2.2326373499825858E-2</v>
      </c>
      <c r="S305" s="17">
        <v>2.2325988855805185E-2</v>
      </c>
      <c r="T305" s="17">
        <v>2.2321629159336425E-2</v>
      </c>
      <c r="U305" s="17">
        <v>2.2278195040912146E-2</v>
      </c>
      <c r="V305" s="17">
        <v>2.1849996885232332E-2</v>
      </c>
      <c r="W305" s="17">
        <v>1.8121026965210379E-2</v>
      </c>
      <c r="X305" s="23">
        <v>5.0883569571844338E-3</v>
      </c>
      <c r="Y305" s="3" t="str">
        <f t="shared" si="9"/>
        <v/>
      </c>
      <c r="Z305" s="25" t="s">
        <v>99</v>
      </c>
      <c r="AA305" s="17" t="s">
        <v>136</v>
      </c>
      <c r="AB305" s="17" t="s">
        <v>178</v>
      </c>
      <c r="AC305" s="17">
        <v>1.5759424740132089E-2</v>
      </c>
      <c r="AD305" s="17">
        <v>1.5759153233051212E-2</v>
      </c>
      <c r="AE305" s="17">
        <v>1.5756075872171725E-2</v>
      </c>
      <c r="AF305" s="17">
        <v>1.5725417210993867E-2</v>
      </c>
      <c r="AG305" s="17">
        <v>1.5423166753329888E-2</v>
      </c>
      <c r="AH305" s="17">
        <v>1.2791014209018974E-2</v>
      </c>
      <c r="AI305" s="23">
        <v>3.5916974388295123E-3</v>
      </c>
      <c r="AK305" s="25" t="s">
        <v>99</v>
      </c>
      <c r="AL305" s="17" t="s">
        <v>136</v>
      </c>
      <c r="AM305" s="17" t="s">
        <v>179</v>
      </c>
      <c r="AN305" s="17">
        <v>2.1082327995770613E-2</v>
      </c>
      <c r="AO305" s="17">
        <v>2.1081964784458861E-2</v>
      </c>
      <c r="AP305" s="17">
        <v>2.1077848014177426E-2</v>
      </c>
      <c r="AQ305" s="17">
        <v>2.1036834083686881E-2</v>
      </c>
      <c r="AR305" s="17">
        <v>2.0632495512297476E-2</v>
      </c>
      <c r="AS305" s="17">
        <v>1.7111307132067315E-2</v>
      </c>
      <c r="AT305" s="23">
        <v>4.8048291556064965E-3</v>
      </c>
    </row>
    <row r="306" spans="2:46" x14ac:dyDescent="0.45">
      <c r="B306" s="25" t="s">
        <v>100</v>
      </c>
      <c r="C306" s="17">
        <v>1.0940517951613549E-18</v>
      </c>
      <c r="D306" s="17">
        <v>5.0640434900173013E-20</v>
      </c>
      <c r="E306" s="23">
        <f t="shared" si="8"/>
        <v>20.604312785189311</v>
      </c>
      <c r="G306" s="25" t="s">
        <v>100</v>
      </c>
      <c r="H306" s="17" t="s">
        <v>194</v>
      </c>
      <c r="I306" s="17" t="s">
        <v>200</v>
      </c>
      <c r="J306" s="144" t="s">
        <v>179</v>
      </c>
      <c r="K306" s="17">
        <v>1.0332476184238071E-18</v>
      </c>
      <c r="L306" s="17">
        <v>6.0401807376643295E-18</v>
      </c>
      <c r="M306" s="17">
        <v>8.1257292196895803E-18</v>
      </c>
      <c r="N306" s="17">
        <v>8.125739299629202E-18</v>
      </c>
      <c r="O306" s="17">
        <v>8.125739299629202E-18</v>
      </c>
      <c r="P306" s="17">
        <v>8.125739299629202E-18</v>
      </c>
      <c r="Q306" s="17">
        <v>8.125739299629202E-18</v>
      </c>
      <c r="R306" s="17">
        <v>2.5788512114514438E-5</v>
      </c>
      <c r="S306" s="17">
        <v>1.5075536865177684E-5</v>
      </c>
      <c r="T306" s="17">
        <v>2.0280796294495672E-6</v>
      </c>
      <c r="U306" s="17">
        <v>2.0280821452754899E-7</v>
      </c>
      <c r="V306" s="17">
        <v>2.0280822299401984E-8</v>
      </c>
      <c r="W306" s="17">
        <v>2.0280831278441932E-9</v>
      </c>
      <c r="X306" s="23">
        <v>2.0280921082092901E-10</v>
      </c>
      <c r="Y306" s="3" t="str">
        <f t="shared" si="9"/>
        <v/>
      </c>
      <c r="Z306" s="25" t="s">
        <v>100</v>
      </c>
      <c r="AA306" s="17" t="s">
        <v>136</v>
      </c>
      <c r="AB306" s="17" t="s">
        <v>178</v>
      </c>
      <c r="AC306" s="17">
        <v>2.11227321693342E-5</v>
      </c>
      <c r="AD306" s="17">
        <v>1.2347999221438138E-5</v>
      </c>
      <c r="AE306" s="17">
        <v>1.6611498422522443E-6</v>
      </c>
      <c r="AF306" s="17">
        <v>1.6611519029030069E-7</v>
      </c>
      <c r="AG306" s="17">
        <v>1.6611519722497749E-8</v>
      </c>
      <c r="AH306" s="17">
        <v>1.6611527077007192E-9</v>
      </c>
      <c r="AI306" s="23">
        <v>1.6611600632955625E-10</v>
      </c>
      <c r="AK306" s="25" t="s">
        <v>100</v>
      </c>
      <c r="AL306" s="17" t="s">
        <v>136</v>
      </c>
      <c r="AM306" s="17" t="s">
        <v>179</v>
      </c>
      <c r="AN306" s="17">
        <v>2.4351553149701541E-5</v>
      </c>
      <c r="AO306" s="17">
        <v>1.4235514464831755E-5</v>
      </c>
      <c r="AP306" s="17">
        <v>1.9150732182246341E-6</v>
      </c>
      <c r="AQ306" s="17">
        <v>1.9150755938664861E-7</v>
      </c>
      <c r="AR306" s="17">
        <v>1.9150756738136015E-8</v>
      </c>
      <c r="AS306" s="17">
        <v>1.9150765216855817E-9</v>
      </c>
      <c r="AT306" s="23">
        <v>1.9150850016567019E-10</v>
      </c>
    </row>
    <row r="307" spans="2:46" x14ac:dyDescent="0.45">
      <c r="B307" s="25" t="s">
        <v>101</v>
      </c>
      <c r="C307" s="17">
        <v>6.700465103774629E-20</v>
      </c>
      <c r="D307" s="17">
        <v>1.0535618888917512E-22</v>
      </c>
      <c r="E307" s="23">
        <f t="shared" si="8"/>
        <v>634.98210740357115</v>
      </c>
      <c r="G307" s="25" t="s">
        <v>101</v>
      </c>
      <c r="H307" s="17" t="s">
        <v>194</v>
      </c>
      <c r="I307" s="17" t="s">
        <v>200</v>
      </c>
      <c r="J307" s="144" t="s">
        <v>178</v>
      </c>
      <c r="K307" s="17">
        <v>4.2994912920177152E-19</v>
      </c>
      <c r="L307" s="17">
        <v>5.2373173981661601E-19</v>
      </c>
      <c r="M307" s="17">
        <v>5.237317575684742E-19</v>
      </c>
      <c r="N307" s="17">
        <v>5.237317575684742E-19</v>
      </c>
      <c r="O307" s="17">
        <v>5.237317575684742E-19</v>
      </c>
      <c r="P307" s="17">
        <v>5.237317575684742E-19</v>
      </c>
      <c r="Q307" s="17">
        <v>5.237317575684742E-19</v>
      </c>
      <c r="R307" s="17">
        <v>1.0730969159124602E-5</v>
      </c>
      <c r="S307" s="17">
        <v>1.3071690225816251E-6</v>
      </c>
      <c r="T307" s="17">
        <v>1.3071684769493449E-7</v>
      </c>
      <c r="U307" s="17">
        <v>1.3071684769493448E-8</v>
      </c>
      <c r="V307" s="17">
        <v>1.3071685315186523E-9</v>
      </c>
      <c r="W307" s="17">
        <v>1.307169110248562E-10</v>
      </c>
      <c r="X307" s="23">
        <v>1.3071748984017655E-11</v>
      </c>
      <c r="Y307" s="3" t="str">
        <f t="shared" si="9"/>
        <v/>
      </c>
      <c r="Z307" s="25" t="s">
        <v>101</v>
      </c>
      <c r="AA307" s="17" t="s">
        <v>136</v>
      </c>
      <c r="AB307" s="17" t="s">
        <v>178</v>
      </c>
      <c r="AC307" s="17">
        <v>1.0730969159124602E-5</v>
      </c>
      <c r="AD307" s="17">
        <v>1.3071690225816251E-6</v>
      </c>
      <c r="AE307" s="17">
        <v>1.3071684769493449E-7</v>
      </c>
      <c r="AF307" s="17">
        <v>1.3071684769493448E-8</v>
      </c>
      <c r="AG307" s="17">
        <v>1.3071685315186523E-9</v>
      </c>
      <c r="AH307" s="17">
        <v>1.307169110248562E-10</v>
      </c>
      <c r="AI307" s="23">
        <v>1.3071748984017655E-11</v>
      </c>
      <c r="AK307" s="25" t="s">
        <v>101</v>
      </c>
      <c r="AL307" s="17" t="s">
        <v>136</v>
      </c>
      <c r="AM307" s="17" t="s">
        <v>179</v>
      </c>
      <c r="AN307" s="17">
        <v>1.0209064169179568E-5</v>
      </c>
      <c r="AO307" s="17">
        <v>1.2435943327776919E-6</v>
      </c>
      <c r="AP307" s="17">
        <v>1.2435938136824566E-7</v>
      </c>
      <c r="AQ307" s="17">
        <v>1.2435938136824565E-8</v>
      </c>
      <c r="AR307" s="17">
        <v>1.2435938655977639E-9</v>
      </c>
      <c r="AS307" s="17">
        <v>1.243594416180912E-10</v>
      </c>
      <c r="AT307" s="23">
        <v>1.2435999228249625E-11</v>
      </c>
    </row>
    <row r="308" spans="2:46" x14ac:dyDescent="0.45">
      <c r="B308" s="25" t="s">
        <v>102</v>
      </c>
      <c r="C308" s="17">
        <v>2.7507115611070811E-21</v>
      </c>
      <c r="D308" s="17">
        <v>4.3251398570582081E-24</v>
      </c>
      <c r="E308" s="23">
        <f t="shared" si="8"/>
        <v>634.98210740357604</v>
      </c>
      <c r="G308" s="25" t="s">
        <v>102</v>
      </c>
      <c r="H308" s="17" t="s">
        <v>194</v>
      </c>
      <c r="I308" s="17" t="s">
        <v>200</v>
      </c>
      <c r="J308" s="144" t="s">
        <v>178</v>
      </c>
      <c r="K308" s="17">
        <v>2.2012439598797274E-22</v>
      </c>
      <c r="L308" s="17">
        <v>2.2012439598797274E-22</v>
      </c>
      <c r="M308" s="17">
        <v>2.2012439598797274E-22</v>
      </c>
      <c r="N308" s="17">
        <v>2.2012439598797274E-22</v>
      </c>
      <c r="O308" s="17">
        <v>2.2012439598797274E-22</v>
      </c>
      <c r="P308" s="17">
        <v>2.2012439598797274E-22</v>
      </c>
      <c r="Q308" s="17">
        <v>2.2012439598797274E-22</v>
      </c>
      <c r="R308" s="17">
        <v>5.4940176501888678E-9</v>
      </c>
      <c r="S308" s="17">
        <v>5.4940300477248276E-10</v>
      </c>
      <c r="T308" s="17">
        <v>5.4940275682131587E-11</v>
      </c>
      <c r="U308" s="17">
        <v>5.4940275682131587E-12</v>
      </c>
      <c r="V308" s="17">
        <v>5.494027797567894E-13</v>
      </c>
      <c r="W308" s="17">
        <v>5.4940302299690227E-14</v>
      </c>
      <c r="X308" s="23">
        <v>5.4940545575701161E-15</v>
      </c>
      <c r="Y308" s="3" t="str">
        <f t="shared" si="9"/>
        <v/>
      </c>
      <c r="Z308" s="25" t="s">
        <v>102</v>
      </c>
      <c r="AA308" s="17" t="s">
        <v>136</v>
      </c>
      <c r="AB308" s="17" t="s">
        <v>178</v>
      </c>
      <c r="AC308" s="17">
        <v>5.4940176501888678E-9</v>
      </c>
      <c r="AD308" s="17">
        <v>5.4940300477248276E-10</v>
      </c>
      <c r="AE308" s="17">
        <v>5.4940275682131587E-11</v>
      </c>
      <c r="AF308" s="17">
        <v>5.4940275682131587E-12</v>
      </c>
      <c r="AG308" s="17">
        <v>5.494027797567894E-13</v>
      </c>
      <c r="AH308" s="17">
        <v>5.4940302299690227E-14</v>
      </c>
      <c r="AI308" s="23">
        <v>5.4940545575701161E-15</v>
      </c>
      <c r="AK308" s="25" t="s">
        <v>102</v>
      </c>
      <c r="AL308" s="17" t="s">
        <v>136</v>
      </c>
      <c r="AM308" s="17" t="s">
        <v>179</v>
      </c>
      <c r="AN308" s="17">
        <v>5.2268138977634373E-9</v>
      </c>
      <c r="AO308" s="17">
        <v>5.2268256923402607E-10</v>
      </c>
      <c r="AP308" s="17">
        <v>5.2268233334206376E-11</v>
      </c>
      <c r="AQ308" s="17">
        <v>5.2268233334206381E-12</v>
      </c>
      <c r="AR308" s="17">
        <v>5.226823551620614E-13</v>
      </c>
      <c r="AS308" s="17">
        <v>5.2268258657209366E-14</v>
      </c>
      <c r="AT308" s="23">
        <v>5.226849010139392E-15</v>
      </c>
    </row>
    <row r="309" spans="2:46" x14ac:dyDescent="0.45">
      <c r="B309" s="25" t="s">
        <v>103</v>
      </c>
      <c r="C309" s="17">
        <v>6.72571820509611E-20</v>
      </c>
      <c r="D309" s="17">
        <v>3.7935345665564259E-22</v>
      </c>
      <c r="E309" s="23">
        <f t="shared" si="8"/>
        <v>176.29423805412608</v>
      </c>
      <c r="G309" s="25" t="s">
        <v>103</v>
      </c>
      <c r="H309" s="17" t="s">
        <v>194</v>
      </c>
      <c r="I309" s="17" t="s">
        <v>200</v>
      </c>
      <c r="J309" s="144" t="s">
        <v>178</v>
      </c>
      <c r="K309" s="17">
        <v>3.7550058964959962E-19</v>
      </c>
      <c r="L309" s="17">
        <v>2.8586182746614974E-18</v>
      </c>
      <c r="M309" s="17">
        <v>6.0109086416130031E-18</v>
      </c>
      <c r="N309" s="17">
        <v>6.0205198397058683E-18</v>
      </c>
      <c r="O309" s="17">
        <v>6.0205198397058683E-18</v>
      </c>
      <c r="P309" s="17">
        <v>6.0205198397058683E-18</v>
      </c>
      <c r="Q309" s="17">
        <v>6.0205198397058683E-18</v>
      </c>
      <c r="R309" s="17">
        <v>9.3720046700500533E-6</v>
      </c>
      <c r="S309" s="17">
        <v>7.1347542490581939E-6</v>
      </c>
      <c r="T309" s="17">
        <v>1.5002470597959954E-6</v>
      </c>
      <c r="U309" s="17">
        <v>1.5026458937393555E-7</v>
      </c>
      <c r="V309" s="17">
        <v>1.5026459564691007E-8</v>
      </c>
      <c r="W309" s="17">
        <v>1.5026466217438055E-9</v>
      </c>
      <c r="X309" s="23">
        <v>1.5026532754726837E-10</v>
      </c>
      <c r="Y309" s="3" t="str">
        <f t="shared" si="9"/>
        <v/>
      </c>
      <c r="Z309" s="25" t="s">
        <v>103</v>
      </c>
      <c r="AA309" s="17" t="s">
        <v>136</v>
      </c>
      <c r="AB309" s="17" t="s">
        <v>178</v>
      </c>
      <c r="AC309" s="17">
        <v>9.3720046700500533E-6</v>
      </c>
      <c r="AD309" s="17">
        <v>7.1347542490581939E-6</v>
      </c>
      <c r="AE309" s="17">
        <v>1.5002470597959954E-6</v>
      </c>
      <c r="AF309" s="17">
        <v>1.5026458937393555E-7</v>
      </c>
      <c r="AG309" s="17">
        <v>1.5026459564691007E-8</v>
      </c>
      <c r="AH309" s="17">
        <v>1.5026466217438055E-9</v>
      </c>
      <c r="AI309" s="23">
        <v>1.5026532754726837E-10</v>
      </c>
      <c r="AK309" s="25" t="s">
        <v>103</v>
      </c>
      <c r="AL309" s="17" t="s">
        <v>136</v>
      </c>
      <c r="AM309" s="17" t="s">
        <v>179</v>
      </c>
      <c r="AN309" s="17">
        <v>9.0879942814923269E-6</v>
      </c>
      <c r="AO309" s="17">
        <v>6.9185417739391331E-6</v>
      </c>
      <c r="AP309" s="17">
        <v>1.4547833873602698E-6</v>
      </c>
      <c r="AQ309" s="17">
        <v>1.4571095267431463E-7</v>
      </c>
      <c r="AR309" s="17">
        <v>1.4571095875719219E-8</v>
      </c>
      <c r="AS309" s="17">
        <v>1.4571102326860593E-9</v>
      </c>
      <c r="AT309" s="23">
        <v>1.4571166847795146E-10</v>
      </c>
    </row>
    <row r="310" spans="2:46" x14ac:dyDescent="0.45">
      <c r="B310" s="25" t="s">
        <v>104</v>
      </c>
      <c r="C310" s="17">
        <v>6.7211409831915158E-19</v>
      </c>
      <c r="D310" s="17">
        <v>3.7909528572155839E-21</v>
      </c>
      <c r="E310" s="23">
        <f t="shared" si="8"/>
        <v>176.29423805412671</v>
      </c>
      <c r="G310" s="25" t="s">
        <v>104</v>
      </c>
      <c r="H310" s="17" t="s">
        <v>194</v>
      </c>
      <c r="I310" s="17" t="s">
        <v>200</v>
      </c>
      <c r="J310" s="144" t="s">
        <v>178</v>
      </c>
      <c r="K310" s="17">
        <v>3.8614902254251782E-18</v>
      </c>
      <c r="L310" s="17">
        <v>3.7463320119500024E-17</v>
      </c>
      <c r="M310" s="17">
        <v>2.8149961570387077E-16</v>
      </c>
      <c r="N310" s="17">
        <v>5.7165868362618911E-16</v>
      </c>
      <c r="O310" s="17">
        <v>5.7231552709526418E-16</v>
      </c>
      <c r="P310" s="17">
        <v>5.7231552709526418E-16</v>
      </c>
      <c r="Q310" s="17">
        <v>5.7231552709526418E-16</v>
      </c>
      <c r="R310" s="17">
        <v>9.6377756583040794E-5</v>
      </c>
      <c r="S310" s="17">
        <v>9.3503768857729479E-5</v>
      </c>
      <c r="T310" s="17">
        <v>7.0258757198496887E-5</v>
      </c>
      <c r="U310" s="17">
        <v>1.4267880456205003E-5</v>
      </c>
      <c r="V310" s="17">
        <v>1.4284275037887682E-6</v>
      </c>
      <c r="W310" s="17">
        <v>1.4284281362043293E-7</v>
      </c>
      <c r="X310" s="23">
        <v>1.4284344612932775E-8</v>
      </c>
      <c r="Y310" s="3" t="str">
        <f t="shared" si="9"/>
        <v/>
      </c>
      <c r="Z310" s="25" t="s">
        <v>104</v>
      </c>
      <c r="AA310" s="17" t="s">
        <v>136</v>
      </c>
      <c r="AB310" s="17" t="s">
        <v>178</v>
      </c>
      <c r="AC310" s="17">
        <v>9.6377756583040794E-5</v>
      </c>
      <c r="AD310" s="17">
        <v>9.3503768857729479E-5</v>
      </c>
      <c r="AE310" s="17">
        <v>7.0258757198496887E-5</v>
      </c>
      <c r="AF310" s="17">
        <v>1.4267880456205003E-5</v>
      </c>
      <c r="AG310" s="17">
        <v>1.4284275037887682E-6</v>
      </c>
      <c r="AH310" s="17">
        <v>1.4284281362043293E-7</v>
      </c>
      <c r="AI310" s="23">
        <v>1.4284344612932775E-8</v>
      </c>
      <c r="AK310" s="25" t="s">
        <v>104</v>
      </c>
      <c r="AL310" s="17" t="s">
        <v>136</v>
      </c>
      <c r="AM310" s="17" t="s">
        <v>179</v>
      </c>
      <c r="AN310" s="17">
        <v>9.3457113128503848E-5</v>
      </c>
      <c r="AO310" s="17">
        <v>9.0670219082646634E-5</v>
      </c>
      <c r="AP310" s="17">
        <v>6.8129627131447776E-5</v>
      </c>
      <c r="AQ310" s="17">
        <v>1.3835504842350306E-5</v>
      </c>
      <c r="AR310" s="17">
        <v>1.3851402600602156E-6</v>
      </c>
      <c r="AS310" s="17">
        <v>1.385140873310977E-7</v>
      </c>
      <c r="AT310" s="23">
        <v>1.3851470067236475E-8</v>
      </c>
    </row>
    <row r="311" spans="2:46" x14ac:dyDescent="0.45">
      <c r="B311" s="140" t="s">
        <v>105</v>
      </c>
      <c r="C311" s="17">
        <v>1.3025692305862309E-17</v>
      </c>
      <c r="D311" s="17">
        <v>1.3313396952958507E-17</v>
      </c>
      <c r="E311" s="141">
        <f t="shared" si="8"/>
        <v>-2.1610160660932101E-2</v>
      </c>
      <c r="G311" s="25" t="s">
        <v>105</v>
      </c>
      <c r="H311" s="17" t="s">
        <v>194</v>
      </c>
      <c r="I311" s="17" t="s">
        <v>200</v>
      </c>
      <c r="J311" s="144" t="s">
        <v>179</v>
      </c>
      <c r="K311" s="17">
        <v>8.2592461717696328E-21</v>
      </c>
      <c r="L311" s="17">
        <v>7.2770542434399557E-20</v>
      </c>
      <c r="M311" s="17">
        <v>2.7382300165819831E-19</v>
      </c>
      <c r="N311" s="17">
        <v>2.89936578593902E-19</v>
      </c>
      <c r="O311" s="17">
        <v>2.8993657859398351E-19</v>
      </c>
      <c r="P311" s="17">
        <v>2.8993657859398351E-19</v>
      </c>
      <c r="Q311" s="17">
        <v>2.8993657859398351E-19</v>
      </c>
      <c r="R311" s="17">
        <v>2.0614000570584871E-7</v>
      </c>
      <c r="S311" s="17">
        <v>1.8162618683377122E-7</v>
      </c>
      <c r="T311" s="17">
        <v>6.8342771057653081E-8</v>
      </c>
      <c r="U311" s="17">
        <v>7.2364516830534924E-9</v>
      </c>
      <c r="V311" s="17">
        <v>7.2364519851498353E-10</v>
      </c>
      <c r="W311" s="17">
        <v>7.2364551889840028E-11</v>
      </c>
      <c r="X311" s="23">
        <v>7.2364872320539899E-12</v>
      </c>
      <c r="Y311" s="3" t="str">
        <f t="shared" si="9"/>
        <v/>
      </c>
      <c r="Z311" s="25" t="s">
        <v>105</v>
      </c>
      <c r="AA311" s="17" t="s">
        <v>136</v>
      </c>
      <c r="AB311" s="17" t="s">
        <v>178</v>
      </c>
      <c r="AC311" s="17">
        <v>3.5072373806160796E-8</v>
      </c>
      <c r="AD311" s="17">
        <v>3.0901626764827865E-8</v>
      </c>
      <c r="AE311" s="17">
        <v>1.1627743995036036E-8</v>
      </c>
      <c r="AF311" s="17">
        <v>1.2311998226119802E-9</v>
      </c>
      <c r="AG311" s="17">
        <v>1.2311998740102317E-10</v>
      </c>
      <c r="AH311" s="17">
        <v>1.2312004191061201E-11</v>
      </c>
      <c r="AI311" s="23">
        <v>1.2312058708694722E-12</v>
      </c>
      <c r="AK311" s="25" t="s">
        <v>105</v>
      </c>
      <c r="AL311" s="17" t="s">
        <v>136</v>
      </c>
      <c r="AM311" s="17" t="s">
        <v>179</v>
      </c>
      <c r="AN311" s="17">
        <v>1.9465370017995198E-7</v>
      </c>
      <c r="AO311" s="17">
        <v>1.7150581322490841E-7</v>
      </c>
      <c r="AP311" s="17">
        <v>6.4534650716496319E-8</v>
      </c>
      <c r="AQ311" s="17">
        <v>6.8332301217154668E-9</v>
      </c>
      <c r="AR311" s="17">
        <v>6.8332304069787312E-10</v>
      </c>
      <c r="AS311" s="17">
        <v>6.833233432292392E-11</v>
      </c>
      <c r="AT311" s="23">
        <v>6.8332636898938538E-12</v>
      </c>
    </row>
    <row r="312" spans="2:46" x14ac:dyDescent="0.45">
      <c r="B312" s="140" t="s">
        <v>106</v>
      </c>
      <c r="C312" s="17">
        <v>7.3158100291719332E-17</v>
      </c>
      <c r="D312" s="17">
        <v>6.3872865724510012E-18</v>
      </c>
      <c r="E312" s="23">
        <f t="shared" si="8"/>
        <v>10.453705648225878</v>
      </c>
      <c r="G312" s="25" t="s">
        <v>106</v>
      </c>
      <c r="H312" s="17" t="s">
        <v>194</v>
      </c>
      <c r="I312" s="17" t="s">
        <v>200</v>
      </c>
      <c r="J312" s="144" t="s">
        <v>179</v>
      </c>
      <c r="K312" s="17">
        <v>4.331569489735589E-17</v>
      </c>
      <c r="L312" s="17">
        <v>3.6117617468947854E-16</v>
      </c>
      <c r="M312" s="17">
        <v>1.0373431423623089E-15</v>
      </c>
      <c r="N312" s="17">
        <v>1.0531355169084837E-15</v>
      </c>
      <c r="O312" s="17">
        <v>1.0531355169084837E-15</v>
      </c>
      <c r="P312" s="17">
        <v>1.0531355169084837E-15</v>
      </c>
      <c r="Q312" s="17">
        <v>1.0531355169084837E-15</v>
      </c>
      <c r="R312" s="17">
        <v>1.0811032154258442E-3</v>
      </c>
      <c r="S312" s="17">
        <v>9.0145063083999378E-4</v>
      </c>
      <c r="T312" s="17">
        <v>2.5890777786151371E-4</v>
      </c>
      <c r="U312" s="17">
        <v>2.6284935556510332E-5</v>
      </c>
      <c r="V312" s="17">
        <v>2.6284936653806322E-6</v>
      </c>
      <c r="W312" s="17">
        <v>2.628494829108082E-7</v>
      </c>
      <c r="X312" s="23">
        <v>2.6285064681000428E-8</v>
      </c>
      <c r="Y312" s="3" t="str">
        <f t="shared" si="9"/>
        <v/>
      </c>
      <c r="Z312" s="25" t="s">
        <v>106</v>
      </c>
      <c r="AA312" s="17" t="s">
        <v>136</v>
      </c>
      <c r="AB312" s="17" t="s">
        <v>178</v>
      </c>
      <c r="AC312" s="17">
        <v>7.6314210044805555E-4</v>
      </c>
      <c r="AD312" s="17">
        <v>6.3632677995364365E-4</v>
      </c>
      <c r="AE312" s="17">
        <v>1.8276092661674909E-4</v>
      </c>
      <c r="AF312" s="17">
        <v>1.8554325474682659E-5</v>
      </c>
      <c r="AG312" s="17">
        <v>1.8554326249255108E-6</v>
      </c>
      <c r="AH312" s="17">
        <v>1.8554334463913966E-7</v>
      </c>
      <c r="AI312" s="23">
        <v>1.855441662262597E-8</v>
      </c>
      <c r="AK312" s="25" t="s">
        <v>106</v>
      </c>
      <c r="AL312" s="17" t="s">
        <v>136</v>
      </c>
      <c r="AM312" s="17" t="s">
        <v>179</v>
      </c>
      <c r="AN312" s="17">
        <v>1.0208631771329848E-3</v>
      </c>
      <c r="AO312" s="17">
        <v>8.5122099527320508E-4</v>
      </c>
      <c r="AP312" s="17">
        <v>2.444812048663041E-4</v>
      </c>
      <c r="AQ312" s="17">
        <v>2.4820315433420767E-5</v>
      </c>
      <c r="AR312" s="17">
        <v>2.4820316469574445E-6</v>
      </c>
      <c r="AS312" s="17">
        <v>2.4820327458409595E-7</v>
      </c>
      <c r="AT312" s="23">
        <v>2.4820437362978761E-8</v>
      </c>
    </row>
    <row r="313" spans="2:46" x14ac:dyDescent="0.45">
      <c r="B313" s="140" t="s">
        <v>107</v>
      </c>
      <c r="C313" s="17">
        <v>3.4714933187424844E-17</v>
      </c>
      <c r="D313" s="17">
        <v>3.0308909844214485E-18</v>
      </c>
      <c r="E313" s="23">
        <f t="shared" si="8"/>
        <v>10.453705648225879</v>
      </c>
      <c r="G313" s="25" t="s">
        <v>107</v>
      </c>
      <c r="H313" s="17" t="s">
        <v>194</v>
      </c>
      <c r="I313" s="17" t="s">
        <v>200</v>
      </c>
      <c r="J313" s="144" t="s">
        <v>179</v>
      </c>
      <c r="K313" s="17">
        <v>2.0962474078469337E-17</v>
      </c>
      <c r="L313" s="17">
        <v>2.0727573735067562E-16</v>
      </c>
      <c r="M313" s="17">
        <v>1.8561922276965489E-15</v>
      </c>
      <c r="N313" s="17">
        <v>7.6824983023546488E-15</v>
      </c>
      <c r="O313" s="17">
        <v>8.3620689197795797E-15</v>
      </c>
      <c r="P313" s="17">
        <v>8.3620689198846607E-15</v>
      </c>
      <c r="Q313" s="17">
        <v>8.3620689198846607E-15</v>
      </c>
      <c r="R313" s="17">
        <v>5.231959958905681E-4</v>
      </c>
      <c r="S313" s="17">
        <v>5.1733435726549469E-4</v>
      </c>
      <c r="T313" s="17">
        <v>4.6328219210309783E-4</v>
      </c>
      <c r="U313" s="17">
        <v>1.9174547771703325E-4</v>
      </c>
      <c r="V313" s="17">
        <v>2.0870671278506409E-5</v>
      </c>
      <c r="W313" s="17">
        <v>2.0870680518955702E-6</v>
      </c>
      <c r="X313" s="23">
        <v>2.0870772934462895E-7</v>
      </c>
      <c r="Y313" s="3" t="str">
        <f t="shared" si="9"/>
        <v/>
      </c>
      <c r="Z313" s="25" t="s">
        <v>107</v>
      </c>
      <c r="AA313" s="17" t="s">
        <v>136</v>
      </c>
      <c r="AB313" s="17" t="s">
        <v>178</v>
      </c>
      <c r="AC313" s="17">
        <v>3.693198628520106E-4</v>
      </c>
      <c r="AD313" s="17">
        <v>3.6518217909658498E-4</v>
      </c>
      <c r="AE313" s="17">
        <v>3.2702718865050746E-4</v>
      </c>
      <c r="AF313" s="17">
        <v>1.3535159689517153E-4</v>
      </c>
      <c r="AG313" s="17">
        <v>1.4732439687515467E-5</v>
      </c>
      <c r="AH313" s="17">
        <v>1.4732446210274607E-6</v>
      </c>
      <c r="AI313" s="23">
        <v>1.4732511445640911E-7</v>
      </c>
      <c r="AK313" s="25" t="s">
        <v>107</v>
      </c>
      <c r="AL313" s="17" t="s">
        <v>136</v>
      </c>
      <c r="AM313" s="17" t="s">
        <v>179</v>
      </c>
      <c r="AN313" s="17">
        <v>4.9404304696079918E-4</v>
      </c>
      <c r="AO313" s="17">
        <v>4.8850802408359787E-4</v>
      </c>
      <c r="AP313" s="17">
        <v>4.3746769391783663E-4</v>
      </c>
      <c r="AQ313" s="17">
        <v>1.8106124816767716E-4</v>
      </c>
      <c r="AR313" s="17">
        <v>1.9707738804459813E-5</v>
      </c>
      <c r="AS313" s="17">
        <v>1.9707747530023002E-6</v>
      </c>
      <c r="AT313" s="23">
        <v>1.9707834796055461E-7</v>
      </c>
    </row>
    <row r="314" spans="2:46" x14ac:dyDescent="0.45">
      <c r="B314" s="140" t="s">
        <v>108</v>
      </c>
      <c r="C314" s="17">
        <v>1.2826946063269752E-15</v>
      </c>
      <c r="D314" s="17">
        <v>7.7688417668686207E-17</v>
      </c>
      <c r="E314" s="23">
        <f t="shared" si="8"/>
        <v>15.510757263678824</v>
      </c>
      <c r="G314" s="25" t="s">
        <v>108</v>
      </c>
      <c r="H314" s="17" t="s">
        <v>194</v>
      </c>
      <c r="I314" s="17" t="s">
        <v>200</v>
      </c>
      <c r="J314" s="144" t="s">
        <v>179</v>
      </c>
      <c r="K314" s="17">
        <v>1.0277972603999317E-15</v>
      </c>
      <c r="L314" s="17">
        <v>9.3641524191386405E-15</v>
      </c>
      <c r="M314" s="17">
        <v>4.3258358561102426E-14</v>
      </c>
      <c r="N314" s="17">
        <v>4.9226476428266804E-14</v>
      </c>
      <c r="O314" s="17">
        <v>4.9226476462041006E-14</v>
      </c>
      <c r="P314" s="17">
        <v>4.9226476462041006E-14</v>
      </c>
      <c r="Q314" s="17">
        <v>4.9226476462041006E-14</v>
      </c>
      <c r="R314" s="17">
        <v>2.5652478291236368E-2</v>
      </c>
      <c r="S314" s="17">
        <v>2.3371755107522839E-2</v>
      </c>
      <c r="T314" s="17">
        <v>1.0796741243679867E-2</v>
      </c>
      <c r="U314" s="17">
        <v>1.2286308265335121E-3</v>
      </c>
      <c r="V314" s="17">
        <v>1.2286308786671333E-4</v>
      </c>
      <c r="W314" s="17">
        <v>1.2286314226256361E-5</v>
      </c>
      <c r="X314" s="23">
        <v>1.2286368630134553E-6</v>
      </c>
      <c r="Y314" s="3" t="str">
        <f t="shared" si="9"/>
        <v/>
      </c>
      <c r="Z314" s="25" t="s">
        <v>108</v>
      </c>
      <c r="AA314" s="17" t="s">
        <v>136</v>
      </c>
      <c r="AB314" s="17" t="s">
        <v>178</v>
      </c>
      <c r="AC314" s="17">
        <v>1.9900557811359278E-2</v>
      </c>
      <c r="AD314" s="17">
        <v>1.8131229208722698E-2</v>
      </c>
      <c r="AE314" s="17">
        <v>8.3758446593263872E-3</v>
      </c>
      <c r="AF314" s="17">
        <v>9.5314138909538678E-4</v>
      </c>
      <c r="AG314" s="17">
        <v>9.5314142953935991E-5</v>
      </c>
      <c r="AH314" s="17">
        <v>9.5314185152890469E-6</v>
      </c>
      <c r="AI314" s="23">
        <v>9.5314607204713609E-7</v>
      </c>
      <c r="AK314" s="25" t="s">
        <v>108</v>
      </c>
      <c r="AL314" s="17" t="s">
        <v>136</v>
      </c>
      <c r="AM314" s="17" t="s">
        <v>179</v>
      </c>
      <c r="AN314" s="17">
        <v>2.422309925274916E-2</v>
      </c>
      <c r="AO314" s="17">
        <v>2.206946000511309E-2</v>
      </c>
      <c r="AP314" s="17">
        <v>1.019513716307302E-2</v>
      </c>
      <c r="AQ314" s="17">
        <v>1.1601704177750267E-3</v>
      </c>
      <c r="AR314" s="17">
        <v>1.1601704670037158E-4</v>
      </c>
      <c r="AS314" s="17">
        <v>1.1601709806523641E-5</v>
      </c>
      <c r="AT314" s="23">
        <v>1.1601761178969071E-6</v>
      </c>
    </row>
    <row r="315" spans="2:46" x14ac:dyDescent="0.45">
      <c r="B315" s="25" t="s">
        <v>109</v>
      </c>
      <c r="C315" s="17">
        <v>1.6277507622916518E-17</v>
      </c>
      <c r="D315" s="17">
        <v>1.6133290863502501E-20</v>
      </c>
      <c r="E315" s="23">
        <f t="shared" si="8"/>
        <v>1007.9390788670568</v>
      </c>
      <c r="G315" s="25" t="s">
        <v>109</v>
      </c>
      <c r="H315" s="17" t="s">
        <v>194</v>
      </c>
      <c r="I315" s="17" t="s">
        <v>200</v>
      </c>
      <c r="J315" s="144" t="s">
        <v>178</v>
      </c>
      <c r="K315" s="17">
        <v>2.7785552410808937E-16</v>
      </c>
      <c r="L315" s="17">
        <v>2.5216836221699344E-15</v>
      </c>
      <c r="M315" s="17">
        <v>1.1354362285160198E-14</v>
      </c>
      <c r="N315" s="17">
        <v>1.276923370654488E-14</v>
      </c>
      <c r="O315" s="17">
        <v>1.2769233710106816E-14</v>
      </c>
      <c r="P315" s="17">
        <v>1.2769233710106816E-14</v>
      </c>
      <c r="Q315" s="17">
        <v>1.2769233710106816E-14</v>
      </c>
      <c r="R315" s="17">
        <v>6.9349112659722158E-3</v>
      </c>
      <c r="S315" s="17">
        <v>6.2938074305104157E-3</v>
      </c>
      <c r="T315" s="17">
        <v>2.83390576197462E-3</v>
      </c>
      <c r="U315" s="17">
        <v>3.187039841442536E-4</v>
      </c>
      <c r="V315" s="17">
        <v>3.1870399753783303E-5</v>
      </c>
      <c r="W315" s="17">
        <v>3.1870413863940589E-6</v>
      </c>
      <c r="X315" s="23">
        <v>3.1870554986337573E-7</v>
      </c>
      <c r="Y315" s="3" t="str">
        <f t="shared" si="9"/>
        <v/>
      </c>
      <c r="Z315" s="25" t="s">
        <v>109</v>
      </c>
      <c r="AA315" s="17" t="s">
        <v>136</v>
      </c>
      <c r="AB315" s="17" t="s">
        <v>178</v>
      </c>
      <c r="AC315" s="17">
        <v>6.9349112659722158E-3</v>
      </c>
      <c r="AD315" s="17">
        <v>6.2938074305104157E-3</v>
      </c>
      <c r="AE315" s="17">
        <v>2.83390576197462E-3</v>
      </c>
      <c r="AF315" s="17">
        <v>3.187039841442536E-4</v>
      </c>
      <c r="AG315" s="17">
        <v>3.1870399753783303E-5</v>
      </c>
      <c r="AH315" s="17">
        <v>3.1870413863940589E-6</v>
      </c>
      <c r="AI315" s="23">
        <v>3.1870554986337573E-7</v>
      </c>
      <c r="AK315" s="25" t="s">
        <v>109</v>
      </c>
      <c r="AL315" s="17" t="s">
        <v>136</v>
      </c>
      <c r="AM315" s="17" t="s">
        <v>179</v>
      </c>
      <c r="AN315" s="17">
        <v>6.57946535474051E-3</v>
      </c>
      <c r="AO315" s="17">
        <v>5.9712210221980894E-3</v>
      </c>
      <c r="AP315" s="17">
        <v>2.6886551340606895E-3</v>
      </c>
      <c r="AQ315" s="17">
        <v>3.0236894773028034E-4</v>
      </c>
      <c r="AR315" s="17">
        <v>3.0236896043737763E-5</v>
      </c>
      <c r="AS315" s="17">
        <v>3.0236909430684964E-6</v>
      </c>
      <c r="AT315" s="23">
        <v>3.0237043319913841E-7</v>
      </c>
    </row>
    <row r="316" spans="2:46" x14ac:dyDescent="0.45">
      <c r="B316" s="140" t="s">
        <v>110</v>
      </c>
      <c r="C316" s="17">
        <v>1.9177618769688565E-18</v>
      </c>
      <c r="D316" s="17">
        <v>1.8837258896911578E-18</v>
      </c>
      <c r="E316" s="23">
        <f t="shared" si="8"/>
        <v>1.8068439502776562E-2</v>
      </c>
      <c r="G316" s="25" t="s">
        <v>110</v>
      </c>
      <c r="H316" s="17" t="s">
        <v>194</v>
      </c>
      <c r="I316" s="17" t="s">
        <v>200</v>
      </c>
      <c r="J316" s="144" t="s">
        <v>179</v>
      </c>
      <c r="K316" s="17">
        <v>1.8746882857863166E-20</v>
      </c>
      <c r="L316" s="17">
        <v>1.5825546050292758E-19</v>
      </c>
      <c r="M316" s="17">
        <v>4.7975713847822164E-19</v>
      </c>
      <c r="N316" s="17">
        <v>4.8962835734469657E-19</v>
      </c>
      <c r="O316" s="17">
        <v>4.8962835734469657E-19</v>
      </c>
      <c r="P316" s="17">
        <v>4.8962835734469657E-19</v>
      </c>
      <c r="Q316" s="17">
        <v>4.8962835734469657E-19</v>
      </c>
      <c r="R316" s="17">
        <v>4.6789773048486132E-7</v>
      </c>
      <c r="S316" s="17">
        <v>3.9498586756695505E-7</v>
      </c>
      <c r="T316" s="17">
        <v>1.1974133684802587E-7</v>
      </c>
      <c r="U316" s="17">
        <v>1.2220506870023012E-8</v>
      </c>
      <c r="V316" s="17">
        <v>1.222050738018265E-9</v>
      </c>
      <c r="W316" s="17">
        <v>1.2220512790635061E-10</v>
      </c>
      <c r="X316" s="23">
        <v>1.2220566903144073E-11</v>
      </c>
      <c r="Y316" s="3" t="str">
        <f t="shared" si="9"/>
        <v/>
      </c>
      <c r="Z316" s="25" t="s">
        <v>181</v>
      </c>
      <c r="AA316" s="17" t="s">
        <v>136</v>
      </c>
      <c r="AB316" s="17" t="s">
        <v>178</v>
      </c>
      <c r="AC316" s="17">
        <v>8.2268300969763967E-8</v>
      </c>
      <c r="AD316" s="17">
        <v>6.9448544232366087E-8</v>
      </c>
      <c r="AE316" s="17">
        <v>2.1053567257373147E-8</v>
      </c>
      <c r="AF316" s="17">
        <v>2.1486753871285331E-9</v>
      </c>
      <c r="AG316" s="17">
        <v>2.1486754768275505E-10</v>
      </c>
      <c r="AH316" s="17">
        <v>2.1486764281224562E-11</v>
      </c>
      <c r="AI316" s="23">
        <v>2.1486859424754602E-12</v>
      </c>
      <c r="AK316" s="25" t="s">
        <v>181</v>
      </c>
      <c r="AL316" s="17" t="s">
        <v>136</v>
      </c>
      <c r="AM316" s="17" t="s">
        <v>179</v>
      </c>
      <c r="AN316" s="17">
        <v>4.4182605037201697E-7</v>
      </c>
      <c r="AO316" s="17">
        <v>3.7297690168112209E-7</v>
      </c>
      <c r="AP316" s="17">
        <v>1.130692424410899E-7</v>
      </c>
      <c r="AQ316" s="17">
        <v>1.1539569295049319E-8</v>
      </c>
      <c r="AR316" s="17">
        <v>1.1539569776782405E-9</v>
      </c>
      <c r="AS316" s="17">
        <v>1.1539574885759565E-10</v>
      </c>
      <c r="AT316" s="23">
        <v>1.1539625983071167E-11</v>
      </c>
    </row>
    <row r="317" spans="2:46" x14ac:dyDescent="0.45">
      <c r="B317" s="140" t="s">
        <v>111</v>
      </c>
      <c r="C317" s="17">
        <v>6.7328681716955497E-20</v>
      </c>
      <c r="D317" s="17">
        <v>6.6133748090490661E-20</v>
      </c>
      <c r="E317" s="23">
        <f t="shared" si="8"/>
        <v>1.806843950277567E-2</v>
      </c>
      <c r="G317" s="25" t="s">
        <v>111</v>
      </c>
      <c r="H317" s="17" t="s">
        <v>194</v>
      </c>
      <c r="I317" s="17" t="s">
        <v>200</v>
      </c>
      <c r="J317" s="144" t="s">
        <v>179</v>
      </c>
      <c r="K317" s="17">
        <v>3.1069240967896276E-23</v>
      </c>
      <c r="L317" s="17">
        <v>3.1069240980825427E-23</v>
      </c>
      <c r="M317" s="17">
        <v>3.1069240980825427E-23</v>
      </c>
      <c r="N317" s="17">
        <v>3.1069240980825427E-23</v>
      </c>
      <c r="O317" s="17">
        <v>3.1069240980825427E-23</v>
      </c>
      <c r="P317" s="17">
        <v>3.1069240980825427E-23</v>
      </c>
      <c r="Q317" s="17">
        <v>3.1069240980825427E-23</v>
      </c>
      <c r="R317" s="17">
        <v>7.75447707599478E-10</v>
      </c>
      <c r="S317" s="17">
        <v>7.7544945776017039E-11</v>
      </c>
      <c r="T317" s="17">
        <v>7.7544910779193896E-12</v>
      </c>
      <c r="U317" s="17">
        <v>7.7544910779193906E-13</v>
      </c>
      <c r="V317" s="17">
        <v>7.7544914016398704E-14</v>
      </c>
      <c r="W317" s="17">
        <v>7.7544948348284774E-15</v>
      </c>
      <c r="X317" s="23">
        <v>7.7545291717813388E-16</v>
      </c>
      <c r="Y317" s="3" t="str">
        <f t="shared" si="9"/>
        <v/>
      </c>
      <c r="Z317" s="25" t="s">
        <v>111</v>
      </c>
      <c r="AA317" s="17" t="s">
        <v>136</v>
      </c>
      <c r="AB317" s="17" t="s">
        <v>178</v>
      </c>
      <c r="AC317" s="17">
        <v>1.3634339565827712E-10</v>
      </c>
      <c r="AD317" s="17">
        <v>1.3634370338096349E-11</v>
      </c>
      <c r="AE317" s="17">
        <v>1.3634364184766272E-12</v>
      </c>
      <c r="AF317" s="17">
        <v>1.3634364184766272E-13</v>
      </c>
      <c r="AG317" s="17">
        <v>1.3634364753949069E-14</v>
      </c>
      <c r="AH317" s="17">
        <v>1.3634370790366329E-15</v>
      </c>
      <c r="AI317" s="23">
        <v>1.3634431163447631E-16</v>
      </c>
      <c r="AK317" s="25" t="s">
        <v>111</v>
      </c>
      <c r="AL317" s="17" t="s">
        <v>136</v>
      </c>
      <c r="AM317" s="17" t="s">
        <v>179</v>
      </c>
      <c r="AN317" s="17">
        <v>7.3223906763488181E-10</v>
      </c>
      <c r="AO317" s="17">
        <v>7.3224072027505454E-11</v>
      </c>
      <c r="AP317" s="17">
        <v>7.322403898073663E-12</v>
      </c>
      <c r="AQ317" s="17">
        <v>7.3224038980736634E-13</v>
      </c>
      <c r="AR317" s="17">
        <v>7.3224042037561499E-14</v>
      </c>
      <c r="AS317" s="17">
        <v>7.3224074456444144E-15</v>
      </c>
      <c r="AT317" s="23">
        <v>7.3224398693115439E-16</v>
      </c>
    </row>
    <row r="318" spans="2:46" x14ac:dyDescent="0.45">
      <c r="B318" s="140" t="s">
        <v>112</v>
      </c>
      <c r="C318" s="17">
        <v>8.2340095180134218E-18</v>
      </c>
      <c r="D318" s="17">
        <v>8.087874251396007E-18</v>
      </c>
      <c r="E318" s="23">
        <f t="shared" si="8"/>
        <v>1.8068439502776774E-2</v>
      </c>
      <c r="G318" s="25" t="s">
        <v>112</v>
      </c>
      <c r="H318" s="17" t="s">
        <v>194</v>
      </c>
      <c r="I318" s="17" t="s">
        <v>200</v>
      </c>
      <c r="J318" s="144" t="s">
        <v>179</v>
      </c>
      <c r="K318" s="17">
        <v>8.0050120630819484E-20</v>
      </c>
      <c r="L318" s="17">
        <v>6.455612180918188E-19</v>
      </c>
      <c r="M318" s="17">
        <v>1.6272380072572166E-18</v>
      </c>
      <c r="N318" s="17">
        <v>1.6381660546070901E-18</v>
      </c>
      <c r="O318" s="17">
        <v>1.6381660546070901E-18</v>
      </c>
      <c r="P318" s="17">
        <v>1.6381660546070901E-18</v>
      </c>
      <c r="Q318" s="17">
        <v>1.6381660546070901E-18</v>
      </c>
      <c r="R318" s="17">
        <v>1.997946541416064E-6</v>
      </c>
      <c r="S318" s="17">
        <v>1.611240187133134E-6</v>
      </c>
      <c r="T318" s="17">
        <v>4.0613810349325684E-7</v>
      </c>
      <c r="U318" s="17">
        <v>4.0886560641893094E-8</v>
      </c>
      <c r="V318" s="17">
        <v>4.0886562348751339E-9</v>
      </c>
      <c r="W318" s="17">
        <v>4.0886580450683852E-10</v>
      </c>
      <c r="X318" s="23">
        <v>4.0886761496724308E-11</v>
      </c>
      <c r="Y318" s="3" t="str">
        <f t="shared" si="9"/>
        <v/>
      </c>
      <c r="Z318" s="25" t="s">
        <v>112</v>
      </c>
      <c r="AA318" s="17" t="s">
        <v>136</v>
      </c>
      <c r="AB318" s="17" t="s">
        <v>178</v>
      </c>
      <c r="AC318" s="17">
        <v>3.5128972995955549E-7</v>
      </c>
      <c r="AD318" s="17">
        <v>2.8329693437984366E-7</v>
      </c>
      <c r="AE318" s="17">
        <v>7.140939046412719E-8</v>
      </c>
      <c r="AF318" s="17">
        <v>7.1888954729918231E-9</v>
      </c>
      <c r="AG318" s="17">
        <v>7.18889577310084E-10</v>
      </c>
      <c r="AH318" s="17">
        <v>7.1888989558801851E-11</v>
      </c>
      <c r="AI318" s="23">
        <v>7.1889307883708671E-12</v>
      </c>
      <c r="AK318" s="25" t="s">
        <v>112</v>
      </c>
      <c r="AL318" s="17" t="s">
        <v>136</v>
      </c>
      <c r="AM318" s="17" t="s">
        <v>179</v>
      </c>
      <c r="AN318" s="17">
        <v>1.886619172812705E-6</v>
      </c>
      <c r="AO318" s="17">
        <v>1.5214604425287652E-6</v>
      </c>
      <c r="AP318" s="17">
        <v>3.8350772504508426E-7</v>
      </c>
      <c r="AQ318" s="17">
        <v>3.8608324906778027E-8</v>
      </c>
      <c r="AR318" s="17">
        <v>3.8608326518528616E-9</v>
      </c>
      <c r="AS318" s="17">
        <v>3.8608343611805239E-10</v>
      </c>
      <c r="AT318" s="23">
        <v>3.8608514569798368E-11</v>
      </c>
    </row>
    <row r="319" spans="2:46" x14ac:dyDescent="0.45">
      <c r="B319" s="140" t="s">
        <v>113</v>
      </c>
      <c r="C319" s="17">
        <v>9.7547596752327203E-17</v>
      </c>
      <c r="D319" s="17">
        <v>9.5816344920749532E-17</v>
      </c>
      <c r="E319" s="23">
        <f t="shared" si="8"/>
        <v>1.8068439502775892E-2</v>
      </c>
      <c r="G319" s="25" t="s">
        <v>113</v>
      </c>
      <c r="H319" s="17" t="s">
        <v>194</v>
      </c>
      <c r="I319" s="17" t="s">
        <v>200</v>
      </c>
      <c r="J319" s="144" t="s">
        <v>179</v>
      </c>
      <c r="K319" s="17">
        <v>9.7218412803992746E-19</v>
      </c>
      <c r="L319" s="17">
        <v>9.7113059852654036E-18</v>
      </c>
      <c r="M319" s="17">
        <v>9.6067860652929982E-17</v>
      </c>
      <c r="N319" s="17">
        <v>8.6401021155659806E-16</v>
      </c>
      <c r="O319" s="17">
        <v>3.6720902695976392E-15</v>
      </c>
      <c r="P319" s="17">
        <v>4.0344451489617825E-15</v>
      </c>
      <c r="Q319" s="17">
        <v>4.034445149099595E-15</v>
      </c>
      <c r="R319" s="17">
        <v>2.4264447085531903E-5</v>
      </c>
      <c r="S319" s="17">
        <v>2.4238207058436756E-5</v>
      </c>
      <c r="T319" s="17">
        <v>2.3977327568694189E-5</v>
      </c>
      <c r="U319" s="17">
        <v>2.1564606231873528E-5</v>
      </c>
      <c r="V319" s="17">
        <v>9.1650750139708815E-6</v>
      </c>
      <c r="W319" s="17">
        <v>1.0069471632194276E-6</v>
      </c>
      <c r="X319" s="23">
        <v>1.0069516220223206E-7</v>
      </c>
      <c r="Y319" s="3" t="str">
        <f t="shared" si="9"/>
        <v/>
      </c>
      <c r="Z319" s="25" t="s">
        <v>113</v>
      </c>
      <c r="AA319" s="17" t="s">
        <v>136</v>
      </c>
      <c r="AB319" s="17" t="s">
        <v>178</v>
      </c>
      <c r="AC319" s="17">
        <v>4.2663058733558798E-6</v>
      </c>
      <c r="AD319" s="17">
        <v>4.261692210356742E-6</v>
      </c>
      <c r="AE319" s="17">
        <v>4.2158229723146179E-6</v>
      </c>
      <c r="AF319" s="17">
        <v>3.7916053021668128E-6</v>
      </c>
      <c r="AG319" s="17">
        <v>1.6114528892424605E-6</v>
      </c>
      <c r="AH319" s="17">
        <v>1.7704687774087451E-7</v>
      </c>
      <c r="AI319" s="23">
        <v>1.7704766171163237E-8</v>
      </c>
      <c r="AK319" s="25" t="s">
        <v>113</v>
      </c>
      <c r="AL319" s="17" t="s">
        <v>136</v>
      </c>
      <c r="AM319" s="17" t="s">
        <v>179</v>
      </c>
      <c r="AN319" s="17">
        <v>2.2912410387526388E-5</v>
      </c>
      <c r="AO319" s="17">
        <v>2.2887632478214685E-5</v>
      </c>
      <c r="AP319" s="17">
        <v>2.2641289427017189E-5</v>
      </c>
      <c r="AQ319" s="17">
        <v>2.0363007081447545E-5</v>
      </c>
      <c r="AR319" s="17">
        <v>8.6543888353333845E-6</v>
      </c>
      <c r="AS319" s="17">
        <v>9.5083916649375748E-7</v>
      </c>
      <c r="AT319" s="23">
        <v>9.5084337684816461E-8</v>
      </c>
    </row>
    <row r="320" spans="2:46" x14ac:dyDescent="0.45">
      <c r="B320" s="140" t="s">
        <v>114</v>
      </c>
      <c r="C320" s="17">
        <v>7.0455350196475144E-18</v>
      </c>
      <c r="D320" s="17">
        <v>4.6824985169160516E-18</v>
      </c>
      <c r="E320" s="23">
        <f t="shared" si="8"/>
        <v>0.50465291002116242</v>
      </c>
      <c r="G320" s="25" t="s">
        <v>114</v>
      </c>
      <c r="H320" s="17" t="s">
        <v>194</v>
      </c>
      <c r="I320" s="17" t="s">
        <v>200</v>
      </c>
      <c r="J320" s="144" t="s">
        <v>179</v>
      </c>
      <c r="K320" s="17">
        <v>6.4227014794994984E-19</v>
      </c>
      <c r="L320" s="17">
        <v>6.4227005251253865E-18</v>
      </c>
      <c r="M320" s="17">
        <v>6.4226910452990777E-17</v>
      </c>
      <c r="N320" s="17">
        <v>6.4225962473838284E-16</v>
      </c>
      <c r="O320" s="17">
        <v>6.4216483706298021E-15</v>
      </c>
      <c r="P320" s="17">
        <v>6.4121798548410233E-14</v>
      </c>
      <c r="Q320" s="17">
        <v>6.3185115240772499E-13</v>
      </c>
      <c r="R320" s="17">
        <v>1.6030224697217291E-5</v>
      </c>
      <c r="S320" s="17">
        <v>1.603025848825266E-5</v>
      </c>
      <c r="T320" s="17">
        <v>1.6030227593181867E-5</v>
      </c>
      <c r="U320" s="17">
        <v>1.6029990989529893E-5</v>
      </c>
      <c r="V320" s="17">
        <v>1.6027625877676181E-5</v>
      </c>
      <c r="W320" s="17">
        <v>1.6004000739845212E-5</v>
      </c>
      <c r="X320" s="23">
        <v>1.5770286105776592E-5</v>
      </c>
      <c r="Y320" s="3" t="str">
        <f t="shared" si="9"/>
        <v/>
      </c>
      <c r="Z320" s="25" t="s">
        <v>114</v>
      </c>
      <c r="AA320" s="17" t="s">
        <v>136</v>
      </c>
      <c r="AB320" s="17" t="s">
        <v>178</v>
      </c>
      <c r="AC320" s="17">
        <v>3.8427049898029303E-6</v>
      </c>
      <c r="AD320" s="17">
        <v>3.8427130900624504E-6</v>
      </c>
      <c r="AE320" s="17">
        <v>3.842705684012633E-6</v>
      </c>
      <c r="AF320" s="17">
        <v>3.8426489662777771E-6</v>
      </c>
      <c r="AG320" s="17">
        <v>3.8420820105866768E-6</v>
      </c>
      <c r="AH320" s="17">
        <v>3.8364186816725405E-6</v>
      </c>
      <c r="AI320" s="23">
        <v>3.7803934912906912E-6</v>
      </c>
      <c r="AK320" s="25" t="s">
        <v>114</v>
      </c>
      <c r="AL320" s="17" t="s">
        <v>136</v>
      </c>
      <c r="AM320" s="17" t="s">
        <v>179</v>
      </c>
      <c r="AN320" s="17">
        <v>1.5137006236828996E-5</v>
      </c>
      <c r="AO320" s="17">
        <v>1.5137038144997641E-5</v>
      </c>
      <c r="AP320" s="17">
        <v>1.5137008971427831E-5</v>
      </c>
      <c r="AQ320" s="17">
        <v>1.5136785551543008E-5</v>
      </c>
      <c r="AR320" s="17">
        <v>1.5134552225837557E-5</v>
      </c>
      <c r="AS320" s="17">
        <v>1.5112243501821016E-5</v>
      </c>
      <c r="AT320" s="23">
        <v>1.4891551656238277E-5</v>
      </c>
    </row>
    <row r="321" spans="2:46" x14ac:dyDescent="0.45">
      <c r="B321" s="140" t="s">
        <v>115</v>
      </c>
      <c r="C321" s="17">
        <v>2.7641630776323583E-21</v>
      </c>
      <c r="D321" s="17">
        <v>1.8370768827964989E-21</v>
      </c>
      <c r="E321" s="23">
        <f t="shared" si="8"/>
        <v>0.50465291002116264</v>
      </c>
      <c r="G321" s="25" t="s">
        <v>115</v>
      </c>
      <c r="H321" s="17" t="s">
        <v>194</v>
      </c>
      <c r="I321" s="17" t="s">
        <v>200</v>
      </c>
      <c r="J321" s="144" t="s">
        <v>179</v>
      </c>
      <c r="K321" s="17">
        <v>2.4947567854668394E-23</v>
      </c>
      <c r="L321" s="17">
        <v>2.4948592731761311E-23</v>
      </c>
      <c r="M321" s="17">
        <v>2.4948592731761311E-23</v>
      </c>
      <c r="N321" s="17">
        <v>2.4948592731761311E-23</v>
      </c>
      <c r="O321" s="17">
        <v>2.4948592731761311E-23</v>
      </c>
      <c r="P321" s="17">
        <v>2.4948592731761311E-23</v>
      </c>
      <c r="Q321" s="17">
        <v>2.4948592731761311E-23</v>
      </c>
      <c r="R321" s="17">
        <v>6.2265873579192674E-10</v>
      </c>
      <c r="S321" s="17">
        <v>6.2268572050612272E-11</v>
      </c>
      <c r="T321" s="17">
        <v>6.2268543948172053E-12</v>
      </c>
      <c r="U321" s="17">
        <v>6.2268543948172051E-13</v>
      </c>
      <c r="V321" s="17">
        <v>6.2268546547646696E-14</v>
      </c>
      <c r="W321" s="17">
        <v>6.2268574116142619E-15</v>
      </c>
      <c r="X321" s="23">
        <v>6.2268849841788161E-16</v>
      </c>
      <c r="Y321" s="3" t="str">
        <f t="shared" si="9"/>
        <v/>
      </c>
      <c r="Z321" s="25" t="s">
        <v>115</v>
      </c>
      <c r="AA321" s="17" t="s">
        <v>136</v>
      </c>
      <c r="AB321" s="17" t="s">
        <v>178</v>
      </c>
      <c r="AC321" s="17">
        <v>1.4926140314099102E-10</v>
      </c>
      <c r="AD321" s="17">
        <v>1.4926787181487724E-11</v>
      </c>
      <c r="AE321" s="17">
        <v>1.4926780444876774E-12</v>
      </c>
      <c r="AF321" s="17">
        <v>1.4926780444876774E-13</v>
      </c>
      <c r="AG321" s="17">
        <v>1.492678106801303E-14</v>
      </c>
      <c r="AH321" s="17">
        <v>1.4926787676628868E-15</v>
      </c>
      <c r="AI321" s="23">
        <v>1.4926853772540431E-16</v>
      </c>
      <c r="AK321" s="25" t="s">
        <v>115</v>
      </c>
      <c r="AL321" s="17" t="s">
        <v>136</v>
      </c>
      <c r="AM321" s="17" t="s">
        <v>179</v>
      </c>
      <c r="AN321" s="17">
        <v>5.8796363401784282E-10</v>
      </c>
      <c r="AO321" s="17">
        <v>5.8798911511962377E-11</v>
      </c>
      <c r="AP321" s="17">
        <v>5.8798884975415274E-12</v>
      </c>
      <c r="AQ321" s="17">
        <v>5.8798884975415282E-13</v>
      </c>
      <c r="AR321" s="17">
        <v>5.8798887430044876E-14</v>
      </c>
      <c r="AS321" s="17">
        <v>5.8798913462399528E-15</v>
      </c>
      <c r="AT321" s="23">
        <v>5.8799173824365434E-16</v>
      </c>
    </row>
    <row r="322" spans="2:46" x14ac:dyDescent="0.45">
      <c r="B322" s="140" t="s">
        <v>116</v>
      </c>
      <c r="C322" s="17">
        <v>4.5841986348800776E-17</v>
      </c>
      <c r="D322" s="17">
        <v>7.3476970531375917E-18</v>
      </c>
      <c r="E322" s="23">
        <f t="shared" si="8"/>
        <v>5.2389597743724972</v>
      </c>
      <c r="G322" s="25" t="s">
        <v>116</v>
      </c>
      <c r="H322" s="17" t="s">
        <v>194</v>
      </c>
      <c r="I322" s="17" t="s">
        <v>200</v>
      </c>
      <c r="J322" s="144" t="s">
        <v>179</v>
      </c>
      <c r="K322" s="17">
        <v>1.7089874357223363E-17</v>
      </c>
      <c r="L322" s="17">
        <v>1.4126400114780908E-16</v>
      </c>
      <c r="M322" s="17">
        <v>3.9131816593316309E-16</v>
      </c>
      <c r="N322" s="17">
        <v>3.9613323605987722E-16</v>
      </c>
      <c r="O322" s="17">
        <v>3.9613323605987722E-16</v>
      </c>
      <c r="P322" s="17">
        <v>3.9613323605987722E-16</v>
      </c>
      <c r="Q322" s="17">
        <v>3.9613323605987722E-16</v>
      </c>
      <c r="R322" s="17">
        <v>4.2654096079030424E-4</v>
      </c>
      <c r="S322" s="17">
        <v>3.5257730679261147E-4</v>
      </c>
      <c r="T322" s="17">
        <v>9.7668083627444786E-5</v>
      </c>
      <c r="U322" s="17">
        <v>9.8869864461427976E-6</v>
      </c>
      <c r="V322" s="17">
        <v>9.8869868588868405E-7</v>
      </c>
      <c r="W322" s="17">
        <v>9.8869912362068849E-8</v>
      </c>
      <c r="X322" s="23">
        <v>9.8870350158674871E-9</v>
      </c>
      <c r="Y322" s="3" t="str">
        <f t="shared" si="9"/>
        <v/>
      </c>
      <c r="Z322" s="25" t="s">
        <v>116</v>
      </c>
      <c r="AA322" s="17" t="s">
        <v>136</v>
      </c>
      <c r="AB322" s="17" t="s">
        <v>178</v>
      </c>
      <c r="AC322" s="17">
        <v>2.4168049757772303E-4</v>
      </c>
      <c r="AD322" s="17">
        <v>1.9977227692827192E-4</v>
      </c>
      <c r="AE322" s="17">
        <v>5.5339283253848931E-5</v>
      </c>
      <c r="AF322" s="17">
        <v>5.6020219005947113E-6</v>
      </c>
      <c r="AG322" s="17">
        <v>5.6020221344577982E-7</v>
      </c>
      <c r="AH322" s="17">
        <v>5.6020246146718534E-8</v>
      </c>
      <c r="AI322" s="23">
        <v>5.6020494204727751E-9</v>
      </c>
      <c r="AK322" s="25" t="s">
        <v>116</v>
      </c>
      <c r="AL322" s="17" t="s">
        <v>136</v>
      </c>
      <c r="AM322" s="17" t="s">
        <v>179</v>
      </c>
      <c r="AN322" s="17">
        <v>4.0277371688162729E-4</v>
      </c>
      <c r="AO322" s="17">
        <v>3.3293138385081898E-4</v>
      </c>
      <c r="AP322" s="17">
        <v>9.2225930636169139E-5</v>
      </c>
      <c r="AQ322" s="17">
        <v>9.3360747166998123E-6</v>
      </c>
      <c r="AR322" s="17">
        <v>9.336075106445389E-7</v>
      </c>
      <c r="AS322" s="17">
        <v>9.336079239857241E-8</v>
      </c>
      <c r="AT322" s="23">
        <v>9.3361205800759922E-9</v>
      </c>
    </row>
    <row r="323" spans="2:46" x14ac:dyDescent="0.45">
      <c r="B323" s="140" t="s">
        <v>117</v>
      </c>
      <c r="C323" s="17">
        <v>1.261441007278609E-16</v>
      </c>
      <c r="D323" s="17">
        <v>2.021877128395948E-17</v>
      </c>
      <c r="E323" s="23">
        <f t="shared" si="8"/>
        <v>5.2389597743724936</v>
      </c>
      <c r="G323" s="25" t="s">
        <v>117</v>
      </c>
      <c r="H323" s="17" t="s">
        <v>194</v>
      </c>
      <c r="I323" s="17" t="s">
        <v>200</v>
      </c>
      <c r="J323" s="144" t="s">
        <v>179</v>
      </c>
      <c r="K323" s="17">
        <v>4.7517689192137133E-17</v>
      </c>
      <c r="L323" s="17">
        <v>4.2902121666592301E-16</v>
      </c>
      <c r="M323" s="17">
        <v>1.8684014498160075E-15</v>
      </c>
      <c r="N323" s="17">
        <v>2.0720269694120951E-15</v>
      </c>
      <c r="O323" s="17">
        <v>2.0720269695861809E-15</v>
      </c>
      <c r="P323" s="17">
        <v>2.0720269695861809E-15</v>
      </c>
      <c r="Q323" s="17">
        <v>2.0720269695861809E-15</v>
      </c>
      <c r="R323" s="17">
        <v>1.1859795092046695E-3</v>
      </c>
      <c r="S323" s="17">
        <v>1.0707833835931707E-3</v>
      </c>
      <c r="T323" s="17">
        <v>4.6632946010852184E-4</v>
      </c>
      <c r="U323" s="17">
        <v>5.1715182412826274E-5</v>
      </c>
      <c r="V323" s="17">
        <v>5.171518457608322E-6</v>
      </c>
      <c r="W323" s="17">
        <v>5.1715207472231179E-7</v>
      </c>
      <c r="X323" s="23">
        <v>5.1715436467501535E-8</v>
      </c>
      <c r="Y323" s="3" t="str">
        <f t="shared" si="9"/>
        <v/>
      </c>
      <c r="Z323" s="25" t="s">
        <v>117</v>
      </c>
      <c r="AA323" s="17" t="s">
        <v>136</v>
      </c>
      <c r="AB323" s="17" t="s">
        <v>178</v>
      </c>
      <c r="AC323" s="17">
        <v>6.7198263297034216E-4</v>
      </c>
      <c r="AD323" s="17">
        <v>6.0671186294809364E-4</v>
      </c>
      <c r="AE323" s="17">
        <v>2.6422488415968397E-4</v>
      </c>
      <c r="AF323" s="17">
        <v>2.930211202857746E-5</v>
      </c>
      <c r="AG323" s="17">
        <v>2.9302113254290957E-6</v>
      </c>
      <c r="AH323" s="17">
        <v>2.9302126227376638E-7</v>
      </c>
      <c r="AI323" s="23">
        <v>2.9302255977379498E-8</v>
      </c>
      <c r="AK323" s="25" t="s">
        <v>117</v>
      </c>
      <c r="AL323" s="17" t="s">
        <v>136</v>
      </c>
      <c r="AM323" s="17" t="s">
        <v>179</v>
      </c>
      <c r="AN323" s="17">
        <v>1.1198956700026054E-3</v>
      </c>
      <c r="AO323" s="17">
        <v>1.011118375561905E-3</v>
      </c>
      <c r="AP323" s="17">
        <v>4.4034516542398465E-4</v>
      </c>
      <c r="AQ323" s="17">
        <v>4.8833566185606243E-5</v>
      </c>
      <c r="AR323" s="17">
        <v>4.883356822832458E-6</v>
      </c>
      <c r="AS323" s="17">
        <v>4.883358984867868E-7</v>
      </c>
      <c r="AT323" s="23">
        <v>4.8833806084127719E-8</v>
      </c>
    </row>
    <row r="324" spans="2:46" x14ac:dyDescent="0.45">
      <c r="B324" s="140" t="s">
        <v>118</v>
      </c>
      <c r="C324" s="17">
        <v>1.4890088898586806E-16</v>
      </c>
      <c r="D324" s="17">
        <v>2.3866300532582659E-17</v>
      </c>
      <c r="E324" s="23">
        <f t="shared" si="8"/>
        <v>5.2389597743724945</v>
      </c>
      <c r="G324" s="25" t="s">
        <v>118</v>
      </c>
      <c r="H324" s="17" t="s">
        <v>194</v>
      </c>
      <c r="I324" s="17" t="s">
        <v>200</v>
      </c>
      <c r="J324" s="144" t="s">
        <v>179</v>
      </c>
      <c r="K324" s="17">
        <v>5.4659435980835039E-17</v>
      </c>
      <c r="L324" s="17">
        <v>3.9867057513409119E-16</v>
      </c>
      <c r="M324" s="17">
        <v>7.5315713225277338E-16</v>
      </c>
      <c r="N324" s="17">
        <v>7.5356159759096934E-16</v>
      </c>
      <c r="O324" s="17">
        <v>7.5356159759096934E-16</v>
      </c>
      <c r="P324" s="17">
        <v>7.5356159759096934E-16</v>
      </c>
      <c r="Q324" s="17">
        <v>7.5356159759096934E-16</v>
      </c>
      <c r="R324" s="17">
        <v>1.3642281887032825E-3</v>
      </c>
      <c r="S324" s="17">
        <v>9.9503197230810811E-4</v>
      </c>
      <c r="T324" s="17">
        <v>1.879785304677991E-4</v>
      </c>
      <c r="U324" s="17">
        <v>1.8807947991996963E-5</v>
      </c>
      <c r="V324" s="17">
        <v>1.8807948777157189E-6</v>
      </c>
      <c r="W324" s="17">
        <v>1.8807957104103743E-7</v>
      </c>
      <c r="X324" s="23">
        <v>1.8808040385858423E-8</v>
      </c>
      <c r="Y324" s="3" t="str">
        <f t="shared" si="9"/>
        <v/>
      </c>
      <c r="Z324" s="25" t="s">
        <v>118</v>
      </c>
      <c r="AA324" s="17" t="s">
        <v>136</v>
      </c>
      <c r="AB324" s="17" t="s">
        <v>178</v>
      </c>
      <c r="AC324" s="17">
        <v>7.7297933320278592E-4</v>
      </c>
      <c r="AD324" s="17">
        <v>5.6379068900581182E-4</v>
      </c>
      <c r="AE324" s="17">
        <v>1.0650968829162799E-4</v>
      </c>
      <c r="AF324" s="17">
        <v>1.0656688681667838E-5</v>
      </c>
      <c r="AG324" s="17">
        <v>1.0656689126544019E-6</v>
      </c>
      <c r="AH324" s="17">
        <v>1.0656693844638578E-7</v>
      </c>
      <c r="AI324" s="23">
        <v>1.0656741032547268E-8</v>
      </c>
      <c r="AK324" s="25" t="s">
        <v>118</v>
      </c>
      <c r="AL324" s="17" t="s">
        <v>136</v>
      </c>
      <c r="AM324" s="17" t="s">
        <v>179</v>
      </c>
      <c r="AN324" s="17">
        <v>1.2882121736225089E-3</v>
      </c>
      <c r="AO324" s="17">
        <v>9.395879006790644E-4</v>
      </c>
      <c r="AP324" s="17">
        <v>1.7750419858899211E-4</v>
      </c>
      <c r="AQ324" s="17">
        <v>1.7759952304738071E-5</v>
      </c>
      <c r="AR324" s="17">
        <v>1.7759953046148467E-6</v>
      </c>
      <c r="AS324" s="17">
        <v>1.7759960909110108E-7</v>
      </c>
      <c r="AT324" s="23">
        <v>1.7760039550330912E-8</v>
      </c>
    </row>
    <row r="325" spans="2:46" x14ac:dyDescent="0.45">
      <c r="B325" s="140" t="s">
        <v>119</v>
      </c>
      <c r="C325" s="17">
        <v>2.2857285239450397E-18</v>
      </c>
      <c r="D325" s="17">
        <v>3.6636372193551035E-19</v>
      </c>
      <c r="E325" s="23">
        <f t="shared" si="8"/>
        <v>5.2389597743724963</v>
      </c>
      <c r="G325" s="25" t="s">
        <v>119</v>
      </c>
      <c r="H325" s="17" t="s">
        <v>194</v>
      </c>
      <c r="I325" s="17" t="s">
        <v>200</v>
      </c>
      <c r="J325" s="144" t="s">
        <v>179</v>
      </c>
      <c r="K325" s="17">
        <v>3.740084106091112E-19</v>
      </c>
      <c r="L325" s="17">
        <v>4.3121089131265489E-19</v>
      </c>
      <c r="M325" s="17">
        <v>4.3121089204033618E-19</v>
      </c>
      <c r="N325" s="17">
        <v>4.3121089204033618E-19</v>
      </c>
      <c r="O325" s="17">
        <v>4.3121089204033618E-19</v>
      </c>
      <c r="P325" s="17">
        <v>4.3121089204033618E-19</v>
      </c>
      <c r="Q325" s="17">
        <v>4.3121089204033618E-19</v>
      </c>
      <c r="R325" s="17">
        <v>9.3347618285699422E-6</v>
      </c>
      <c r="S325" s="17">
        <v>1.0762485380799744E-6</v>
      </c>
      <c r="T325" s="17">
        <v>1.076248054174258E-7</v>
      </c>
      <c r="U325" s="17">
        <v>1.0762480541742581E-8</v>
      </c>
      <c r="V325" s="17">
        <v>1.0762480991035168E-9</v>
      </c>
      <c r="W325" s="17">
        <v>1.0762485755967542E-10</v>
      </c>
      <c r="X325" s="23">
        <v>1.0762533412323494E-11</v>
      </c>
      <c r="Y325" s="3" t="str">
        <f t="shared" si="9"/>
        <v/>
      </c>
      <c r="Z325" s="25" t="s">
        <v>119</v>
      </c>
      <c r="AA325" s="17" t="s">
        <v>136</v>
      </c>
      <c r="AB325" s="17" t="s">
        <v>178</v>
      </c>
      <c r="AC325" s="17">
        <v>5.2891283390891658E-6</v>
      </c>
      <c r="AD325" s="17">
        <v>6.0980845009241545E-7</v>
      </c>
      <c r="AE325" s="17">
        <v>6.0980817590872601E-8</v>
      </c>
      <c r="AF325" s="17">
        <v>6.0980817590872605E-9</v>
      </c>
      <c r="AG325" s="17">
        <v>6.0980820136589577E-10</v>
      </c>
      <c r="AH325" s="17">
        <v>6.0980847134963303E-11</v>
      </c>
      <c r="AI325" s="23">
        <v>6.0981117158545513E-12</v>
      </c>
      <c r="AK325" s="25" t="s">
        <v>119</v>
      </c>
      <c r="AL325" s="17" t="s">
        <v>136</v>
      </c>
      <c r="AM325" s="17" t="s">
        <v>179</v>
      </c>
      <c r="AN325" s="17">
        <v>8.8146205488251793E-6</v>
      </c>
      <c r="AO325" s="17">
        <v>1.0162790067517062E-6</v>
      </c>
      <c r="AP325" s="17">
        <v>1.0162785498096492E-7</v>
      </c>
      <c r="AQ325" s="17">
        <v>1.0162785498096493E-8</v>
      </c>
      <c r="AR325" s="17">
        <v>1.0162785922354098E-9</v>
      </c>
      <c r="AS325" s="17">
        <v>1.0162790421780174E-10</v>
      </c>
      <c r="AT325" s="23">
        <v>1.016283542268134E-11</v>
      </c>
    </row>
    <row r="326" spans="2:46" x14ac:dyDescent="0.45">
      <c r="B326" s="140" t="s">
        <v>120</v>
      </c>
      <c r="C326" s="17">
        <v>4.8033952692449198E-17</v>
      </c>
      <c r="D326" s="17">
        <v>7.6990322793482685E-18</v>
      </c>
      <c r="E326" s="23">
        <f t="shared" si="8"/>
        <v>5.2389597743724909</v>
      </c>
      <c r="G326" s="25" t="s">
        <v>120</v>
      </c>
      <c r="H326" s="17" t="s">
        <v>194</v>
      </c>
      <c r="I326" s="17" t="s">
        <v>200</v>
      </c>
      <c r="J326" s="144" t="s">
        <v>179</v>
      </c>
      <c r="K326" s="17">
        <v>1.2660259918621268E-17</v>
      </c>
      <c r="L326" s="17">
        <v>2.3191300645926653E-17</v>
      </c>
      <c r="M326" s="17">
        <v>2.3199988335698402E-17</v>
      </c>
      <c r="N326" s="17">
        <v>2.3199988335698402E-17</v>
      </c>
      <c r="O326" s="17">
        <v>2.3199988335698402E-17</v>
      </c>
      <c r="P326" s="17">
        <v>2.3199988335698402E-17</v>
      </c>
      <c r="Q326" s="17">
        <v>2.3199988335698402E-17</v>
      </c>
      <c r="R326" s="17">
        <v>3.1598356527771839E-4</v>
      </c>
      <c r="S326" s="17">
        <v>5.7882590442861642E-5</v>
      </c>
      <c r="T326" s="17">
        <v>5.790424769888524E-6</v>
      </c>
      <c r="U326" s="17">
        <v>5.7904247698885243E-7</v>
      </c>
      <c r="V326" s="17">
        <v>5.7904250116167135E-8</v>
      </c>
      <c r="W326" s="17">
        <v>5.7904275752434106E-9</v>
      </c>
      <c r="X326" s="23">
        <v>5.7904532152938501E-10</v>
      </c>
      <c r="Y326" s="3" t="str">
        <f t="shared" si="9"/>
        <v/>
      </c>
      <c r="Z326" s="25" t="s">
        <v>120</v>
      </c>
      <c r="AA326" s="17" t="s">
        <v>136</v>
      </c>
      <c r="AB326" s="17" t="s">
        <v>178</v>
      </c>
      <c r="AC326" s="17">
        <v>1.7903805801254658E-4</v>
      </c>
      <c r="AD326" s="17">
        <v>3.2796599964043435E-5</v>
      </c>
      <c r="AE326" s="17">
        <v>3.2808871086615709E-6</v>
      </c>
      <c r="AF326" s="17">
        <v>3.280887108661571E-7</v>
      </c>
      <c r="AG326" s="17">
        <v>3.2808872456261171E-8</v>
      </c>
      <c r="AH326" s="17">
        <v>3.2808886981913632E-9</v>
      </c>
      <c r="AI326" s="23">
        <v>3.2809032259875605E-10</v>
      </c>
      <c r="AK326" s="25" t="s">
        <v>120</v>
      </c>
      <c r="AL326" s="17" t="s">
        <v>136</v>
      </c>
      <c r="AM326" s="17" t="s">
        <v>179</v>
      </c>
      <c r="AN326" s="17">
        <v>2.9837667834903031E-4</v>
      </c>
      <c r="AO326" s="17">
        <v>5.4657320722990878E-5</v>
      </c>
      <c r="AP326" s="17">
        <v>5.4677771217334779E-6</v>
      </c>
      <c r="AQ326" s="17">
        <v>5.4677771217334788E-7</v>
      </c>
      <c r="AR326" s="17">
        <v>5.4677773499923576E-8</v>
      </c>
      <c r="AS326" s="17">
        <v>5.4677797707714803E-9</v>
      </c>
      <c r="AT326" s="23">
        <v>5.4678039821353717E-10</v>
      </c>
    </row>
    <row r="327" spans="2:46" x14ac:dyDescent="0.45">
      <c r="B327" s="25" t="s">
        <v>121</v>
      </c>
      <c r="C327" s="17">
        <v>2.0762308704002819E-15</v>
      </c>
      <c r="D327" s="17">
        <v>2.0904928874574822E-18</v>
      </c>
      <c r="E327" s="23">
        <f t="shared" si="8"/>
        <v>992.17767731104482</v>
      </c>
      <c r="G327" s="25" t="s">
        <v>121</v>
      </c>
      <c r="H327" s="17" t="s">
        <v>194</v>
      </c>
      <c r="I327" s="17" t="s">
        <v>200</v>
      </c>
      <c r="J327" s="144" t="s">
        <v>178</v>
      </c>
      <c r="K327" s="17">
        <v>3.4162468633041761E-14</v>
      </c>
      <c r="L327" s="17">
        <v>3.361078464997359E-13</v>
      </c>
      <c r="M327" s="17">
        <v>2.870084149681305E-12</v>
      </c>
      <c r="N327" s="17">
        <v>9.1782390029946512E-12</v>
      </c>
      <c r="O327" s="17">
        <v>9.4282399522189914E-12</v>
      </c>
      <c r="P327" s="17">
        <v>9.428239952218993E-12</v>
      </c>
      <c r="Q327" s="17">
        <v>9.428239952218993E-12</v>
      </c>
      <c r="R327" s="17">
        <v>0.85265063330013657</v>
      </c>
      <c r="S327" s="17">
        <v>0.83888321403799671</v>
      </c>
      <c r="T327" s="17">
        <v>0.71633684084258742</v>
      </c>
      <c r="U327" s="17">
        <v>0.22907728097914709</v>
      </c>
      <c r="V327" s="17">
        <v>2.3531699949541962E-2</v>
      </c>
      <c r="W327" s="17">
        <v>2.3531710367860844E-3</v>
      </c>
      <c r="X327" s="23">
        <v>2.353181456642527E-4</v>
      </c>
      <c r="Y327" s="3" t="str">
        <f t="shared" si="9"/>
        <v/>
      </c>
      <c r="Z327" s="25" t="s">
        <v>121</v>
      </c>
      <c r="AA327" s="17" t="s">
        <v>136</v>
      </c>
      <c r="AB327" s="17" t="s">
        <v>178</v>
      </c>
      <c r="AC327" s="17">
        <v>0.85265063330013657</v>
      </c>
      <c r="AD327" s="17">
        <v>0.83888321403799671</v>
      </c>
      <c r="AE327" s="17">
        <v>0.71633684084258742</v>
      </c>
      <c r="AF327" s="17">
        <v>0.22907728097914709</v>
      </c>
      <c r="AG327" s="17">
        <v>2.3531699949541962E-2</v>
      </c>
      <c r="AH327" s="17">
        <v>2.3531710367860844E-3</v>
      </c>
      <c r="AI327" s="23">
        <v>2.353181456642527E-4</v>
      </c>
      <c r="AK327" s="25" t="s">
        <v>121</v>
      </c>
      <c r="AL327" s="17" t="s">
        <v>136</v>
      </c>
      <c r="AM327" s="17" t="s">
        <v>179</v>
      </c>
      <c r="AN327" s="17">
        <v>0.80900882479884395</v>
      </c>
      <c r="AO327" s="17">
        <v>0.79594607290165964</v>
      </c>
      <c r="AP327" s="17">
        <v>0.67967207568610777</v>
      </c>
      <c r="AQ327" s="17">
        <v>0.21735225968901498</v>
      </c>
      <c r="AR327" s="17">
        <v>2.232726063665132E-2</v>
      </c>
      <c r="AS327" s="17">
        <v>2.2327270521722161E-3</v>
      </c>
      <c r="AT327" s="23">
        <v>2.2327369387019225E-4</v>
      </c>
    </row>
    <row r="328" spans="2:46" x14ac:dyDescent="0.45">
      <c r="B328" s="25" t="s">
        <v>122</v>
      </c>
      <c r="C328" s="17">
        <v>6.0979477240626589E-15</v>
      </c>
      <c r="D328" s="17">
        <v>6.1398356642211103E-18</v>
      </c>
      <c r="E328" s="23">
        <f t="shared" si="8"/>
        <v>992.17767731104811</v>
      </c>
      <c r="G328" s="25" t="s">
        <v>122</v>
      </c>
      <c r="H328" s="17" t="s">
        <v>194</v>
      </c>
      <c r="I328" s="17" t="s">
        <v>200</v>
      </c>
      <c r="J328" s="144" t="s">
        <v>178</v>
      </c>
      <c r="K328" s="17">
        <v>1.0051833463578081E-13</v>
      </c>
      <c r="L328" s="17">
        <v>1.0051829312966612E-12</v>
      </c>
      <c r="M328" s="17">
        <v>1.0051787743220555E-11</v>
      </c>
      <c r="N328" s="17">
        <v>1.0051372063610767E-10</v>
      </c>
      <c r="O328" s="17">
        <v>1.0047216528109919E-9</v>
      </c>
      <c r="P328" s="17">
        <v>1.0005786919620294E-8</v>
      </c>
      <c r="Q328" s="17">
        <v>9.6037819520200396E-8</v>
      </c>
      <c r="R328" s="17">
        <v>2.5088064509067176</v>
      </c>
      <c r="S328" s="17">
        <v>2.5088110762178846</v>
      </c>
      <c r="T328" s="17">
        <v>2.5087995686810771</v>
      </c>
      <c r="U328" s="17">
        <v>2.5086958202880165</v>
      </c>
      <c r="V328" s="17">
        <v>2.5076587556717476</v>
      </c>
      <c r="W328" s="17">
        <v>2.4973195526236043</v>
      </c>
      <c r="X328" s="23">
        <v>2.3969947432036678</v>
      </c>
      <c r="Y328" s="3" t="str">
        <f t="shared" si="9"/>
        <v/>
      </c>
      <c r="Z328" s="25" t="s">
        <v>122</v>
      </c>
      <c r="AA328" s="17" t="s">
        <v>136</v>
      </c>
      <c r="AB328" s="17" t="s">
        <v>178</v>
      </c>
      <c r="AC328" s="17">
        <v>2.5088064509067176</v>
      </c>
      <c r="AD328" s="17">
        <v>2.5088110762178846</v>
      </c>
      <c r="AE328" s="17">
        <v>2.5087995686810771</v>
      </c>
      <c r="AF328" s="17">
        <v>2.5086958202880165</v>
      </c>
      <c r="AG328" s="17">
        <v>2.5076587556717476</v>
      </c>
      <c r="AH328" s="17">
        <v>2.4973195526236043</v>
      </c>
      <c r="AI328" s="23">
        <v>2.3969947432036678</v>
      </c>
      <c r="AK328" s="25" t="s">
        <v>122</v>
      </c>
      <c r="AL328" s="17" t="s">
        <v>136</v>
      </c>
      <c r="AM328" s="17" t="s">
        <v>179</v>
      </c>
      <c r="AN328" s="17">
        <v>2.380396470990902</v>
      </c>
      <c r="AO328" s="17">
        <v>2.3804008595615604</v>
      </c>
      <c r="AP328" s="17">
        <v>2.3803899410229876</v>
      </c>
      <c r="AQ328" s="17">
        <v>2.3802915028558571</v>
      </c>
      <c r="AR328" s="17">
        <v>2.3793075190368329</v>
      </c>
      <c r="AS328" s="17">
        <v>2.3694975145864037</v>
      </c>
      <c r="AT328" s="23">
        <v>2.2743076994415405</v>
      </c>
    </row>
    <row r="329" spans="2:46" x14ac:dyDescent="0.45">
      <c r="B329" s="25" t="s">
        <v>123</v>
      </c>
      <c r="C329" s="17">
        <v>6.6787058248373542E-15</v>
      </c>
      <c r="D329" s="17">
        <v>6.7245831006989746E-18</v>
      </c>
      <c r="E329" s="23">
        <f t="shared" si="8"/>
        <v>992.17767731105118</v>
      </c>
      <c r="G329" s="25" t="s">
        <v>123</v>
      </c>
      <c r="H329" s="17" t="s">
        <v>194</v>
      </c>
      <c r="I329" s="17" t="s">
        <v>200</v>
      </c>
      <c r="J329" s="144" t="s">
        <v>178</v>
      </c>
      <c r="K329" s="17">
        <v>1.1010270941975324E-13</v>
      </c>
      <c r="L329" s="17">
        <v>1.100903132579181E-12</v>
      </c>
      <c r="M329" s="17">
        <v>1.1009155287410162E-11</v>
      </c>
      <c r="N329" s="17">
        <v>1.1009152808177795E-10</v>
      </c>
      <c r="O329" s="17">
        <v>1.1009153304024267E-9</v>
      </c>
      <c r="P329" s="17">
        <v>1.1009153105685679E-8</v>
      </c>
      <c r="Q329" s="17">
        <v>1.1009150671079494E-7</v>
      </c>
      <c r="R329" s="17">
        <v>2.7480199374120784</v>
      </c>
      <c r="S329" s="17">
        <v>2.7477167457417506</v>
      </c>
      <c r="T329" s="17">
        <v>2.7477464449272526</v>
      </c>
      <c r="U329" s="17">
        <v>2.7477458261420922</v>
      </c>
      <c r="V329" s="17">
        <v>2.7477460646070564</v>
      </c>
      <c r="W329" s="17">
        <v>2.7477472316289404</v>
      </c>
      <c r="X329" s="23">
        <v>2.7477587910212913</v>
      </c>
      <c r="Y329" s="3" t="str">
        <f t="shared" si="9"/>
        <v/>
      </c>
      <c r="Z329" s="25" t="s">
        <v>123</v>
      </c>
      <c r="AA329" s="17" t="s">
        <v>136</v>
      </c>
      <c r="AB329" s="17" t="s">
        <v>178</v>
      </c>
      <c r="AC329" s="17">
        <v>2.7480199374120784</v>
      </c>
      <c r="AD329" s="17">
        <v>2.7477167457417506</v>
      </c>
      <c r="AE329" s="17">
        <v>2.7477464449272526</v>
      </c>
      <c r="AF329" s="17">
        <v>2.7477458261420922</v>
      </c>
      <c r="AG329" s="17">
        <v>2.7477460646070564</v>
      </c>
      <c r="AH329" s="17">
        <v>2.7477472316289404</v>
      </c>
      <c r="AI329" s="23">
        <v>2.7477587910212913</v>
      </c>
      <c r="AK329" s="25" t="s">
        <v>123</v>
      </c>
      <c r="AL329" s="17" t="s">
        <v>136</v>
      </c>
      <c r="AM329" s="17" t="s">
        <v>179</v>
      </c>
      <c r="AN329" s="17">
        <v>2.6073661277713174</v>
      </c>
      <c r="AO329" s="17">
        <v>2.6070784545704524</v>
      </c>
      <c r="AP329" s="17">
        <v>2.6071066336419526</v>
      </c>
      <c r="AQ329" s="17">
        <v>2.6071060465285019</v>
      </c>
      <c r="AR329" s="17">
        <v>2.6071062727879495</v>
      </c>
      <c r="AS329" s="17">
        <v>2.6071073800773421</v>
      </c>
      <c r="AT329" s="23">
        <v>2.6071183478173001</v>
      </c>
    </row>
    <row r="330" spans="2:46" x14ac:dyDescent="0.45">
      <c r="B330" s="25" t="s">
        <v>124</v>
      </c>
      <c r="C330" s="17">
        <v>4.7024261411822853E-18</v>
      </c>
      <c r="D330" s="17">
        <v>4.8409863930536481E-20</v>
      </c>
      <c r="E330" s="23">
        <f t="shared" si="8"/>
        <v>96.137768202154348</v>
      </c>
      <c r="G330" s="25" t="s">
        <v>124</v>
      </c>
      <c r="H330" s="17" t="s">
        <v>194</v>
      </c>
      <c r="I330" s="17" t="s">
        <v>200</v>
      </c>
      <c r="J330" s="144" t="s">
        <v>178</v>
      </c>
      <c r="K330" s="17">
        <v>1.1088764568885675E-17</v>
      </c>
      <c r="L330" s="17">
        <v>1.9612481057420465E-17</v>
      </c>
      <c r="M330" s="17">
        <v>1.9617212180596877E-17</v>
      </c>
      <c r="N330" s="17">
        <v>1.9617212180596877E-17</v>
      </c>
      <c r="O330" s="17">
        <v>1.9617212180596877E-17</v>
      </c>
      <c r="P330" s="17">
        <v>1.9617212180596877E-17</v>
      </c>
      <c r="Q330" s="17">
        <v>1.9617212180596877E-17</v>
      </c>
      <c r="R330" s="17">
        <v>2.7676109223066548E-4</v>
      </c>
      <c r="S330" s="17">
        <v>4.8950303648210536E-5</v>
      </c>
      <c r="T330" s="17">
        <v>4.8962089843769527E-6</v>
      </c>
      <c r="U330" s="17">
        <v>4.8962089843769532E-7</v>
      </c>
      <c r="V330" s="17">
        <v>4.8962091887750375E-8</v>
      </c>
      <c r="W330" s="17">
        <v>4.896211356500647E-9</v>
      </c>
      <c r="X330" s="23">
        <v>4.8962330369559351E-10</v>
      </c>
      <c r="Y330" s="3" t="str">
        <f t="shared" si="9"/>
        <v/>
      </c>
      <c r="Z330" s="25" t="s">
        <v>124</v>
      </c>
      <c r="AA330" s="17" t="s">
        <v>136</v>
      </c>
      <c r="AB330" s="17" t="s">
        <v>178</v>
      </c>
      <c r="AC330" s="17">
        <v>2.7676109223066548E-4</v>
      </c>
      <c r="AD330" s="17">
        <v>4.8950303648210536E-5</v>
      </c>
      <c r="AE330" s="17">
        <v>4.8962089843769527E-6</v>
      </c>
      <c r="AF330" s="17">
        <v>4.8962089843769532E-7</v>
      </c>
      <c r="AG330" s="17">
        <v>4.8962091887750375E-8</v>
      </c>
      <c r="AH330" s="17">
        <v>4.896211356500647E-9</v>
      </c>
      <c r="AI330" s="23">
        <v>4.8962330369559351E-10</v>
      </c>
      <c r="AK330" s="25" t="s">
        <v>124</v>
      </c>
      <c r="AL330" s="17" t="s">
        <v>136</v>
      </c>
      <c r="AM330" s="17" t="s">
        <v>179</v>
      </c>
      <c r="AN330" s="17">
        <v>2.7417873763389009E-4</v>
      </c>
      <c r="AO330" s="17">
        <v>4.8493566609703138E-5</v>
      </c>
      <c r="AP330" s="17">
        <v>4.8505242832664347E-6</v>
      </c>
      <c r="AQ330" s="17">
        <v>4.8505242832664347E-7</v>
      </c>
      <c r="AR330" s="17">
        <v>4.8505244857573579E-8</v>
      </c>
      <c r="AS330" s="17">
        <v>4.8505266332567266E-9</v>
      </c>
      <c r="AT330" s="23">
        <v>4.8505481114197672E-10</v>
      </c>
    </row>
    <row r="331" spans="2:46" x14ac:dyDescent="0.45">
      <c r="B331" s="25" t="s">
        <v>125</v>
      </c>
      <c r="C331" s="17">
        <v>7.392886317268146E-17</v>
      </c>
      <c r="D331" s="17">
        <v>7.6107228466303111E-19</v>
      </c>
      <c r="E331" s="23">
        <f t="shared" si="8"/>
        <v>96.137768202154234</v>
      </c>
      <c r="G331" s="25" t="s">
        <v>125</v>
      </c>
      <c r="H331" s="17" t="s">
        <v>194</v>
      </c>
      <c r="I331" s="17" t="s">
        <v>200</v>
      </c>
      <c r="J331" s="144" t="s">
        <v>178</v>
      </c>
      <c r="K331" s="17">
        <v>2.3205982412767495E-16</v>
      </c>
      <c r="L331" s="17">
        <v>1.0844838711891996E-15</v>
      </c>
      <c r="M331" s="17">
        <v>1.2410920392154968E-15</v>
      </c>
      <c r="N331" s="17">
        <v>1.2410920404858023E-15</v>
      </c>
      <c r="O331" s="17">
        <v>1.2410920404858023E-15</v>
      </c>
      <c r="P331" s="17">
        <v>1.2410920404858023E-15</v>
      </c>
      <c r="Q331" s="17">
        <v>1.2410920404858023E-15</v>
      </c>
      <c r="R331" s="17">
        <v>5.791910360207559E-3</v>
      </c>
      <c r="S331" s="17">
        <v>2.7067363196362614E-3</v>
      </c>
      <c r="T331" s="17">
        <v>3.097609352900795E-4</v>
      </c>
      <c r="U331" s="17">
        <v>3.0976093560713176E-5</v>
      </c>
      <c r="V331" s="17">
        <v>3.0976094853847154E-6</v>
      </c>
      <c r="W331" s="17">
        <v>3.097610856806391E-7</v>
      </c>
      <c r="X331" s="23">
        <v>3.0976245730471315E-8</v>
      </c>
      <c r="Y331" s="3" t="str">
        <f t="shared" si="9"/>
        <v/>
      </c>
      <c r="Z331" s="25" t="s">
        <v>125</v>
      </c>
      <c r="AA331" s="17" t="s">
        <v>136</v>
      </c>
      <c r="AB331" s="17" t="s">
        <v>178</v>
      </c>
      <c r="AC331" s="17">
        <v>5.791910360207559E-3</v>
      </c>
      <c r="AD331" s="17">
        <v>2.7067363196362614E-3</v>
      </c>
      <c r="AE331" s="17">
        <v>3.097609352900795E-4</v>
      </c>
      <c r="AF331" s="17">
        <v>3.0976093560713176E-5</v>
      </c>
      <c r="AG331" s="17">
        <v>3.0976094853847154E-6</v>
      </c>
      <c r="AH331" s="17">
        <v>3.097610856806391E-7</v>
      </c>
      <c r="AI331" s="23">
        <v>3.0976245730471315E-8</v>
      </c>
      <c r="AK331" s="25" t="s">
        <v>125</v>
      </c>
      <c r="AL331" s="17" t="s">
        <v>136</v>
      </c>
      <c r="AM331" s="17" t="s">
        <v>179</v>
      </c>
      <c r="AN331" s="17">
        <v>5.7378682034063908E-3</v>
      </c>
      <c r="AO331" s="17">
        <v>2.6814807718967474E-3</v>
      </c>
      <c r="AP331" s="17">
        <v>3.0687067145747008E-4</v>
      </c>
      <c r="AQ331" s="17">
        <v>3.0687067177156408E-5</v>
      </c>
      <c r="AR331" s="17">
        <v>3.068706845822464E-6</v>
      </c>
      <c r="AS331" s="17">
        <v>3.0687082044479146E-7</v>
      </c>
      <c r="AT331" s="23">
        <v>3.0687217927075246E-8</v>
      </c>
    </row>
    <row r="332" spans="2:46" x14ac:dyDescent="0.45">
      <c r="B332" s="140" t="s">
        <v>126</v>
      </c>
      <c r="C332" s="17">
        <v>1.8916929668992315E-17</v>
      </c>
      <c r="D332" s="17">
        <v>3.0310022346121483E-18</v>
      </c>
      <c r="E332" s="23">
        <f t="shared" si="8"/>
        <v>5.241146724661836</v>
      </c>
      <c r="G332" s="25" t="s">
        <v>126</v>
      </c>
      <c r="H332" s="17" t="s">
        <v>194</v>
      </c>
      <c r="I332" s="17" t="s">
        <v>200</v>
      </c>
      <c r="J332" s="144" t="s">
        <v>179</v>
      </c>
      <c r="K332" s="17">
        <v>7.2103808806027294E-18</v>
      </c>
      <c r="L332" s="17">
        <v>7.2071048103711345E-17</v>
      </c>
      <c r="M332" s="17">
        <v>7.1744530344145393E-16</v>
      </c>
      <c r="N332" s="17">
        <v>6.8585584538288518E-15</v>
      </c>
      <c r="O332" s="17">
        <v>4.5390641793270746E-14</v>
      </c>
      <c r="P332" s="17">
        <v>7.1390582146200736E-14</v>
      </c>
      <c r="Q332" s="17">
        <v>7.1393514960041258E-14</v>
      </c>
      <c r="R332" s="17">
        <v>1.7996169686153367E-4</v>
      </c>
      <c r="S332" s="17">
        <v>1.7988033633239189E-4</v>
      </c>
      <c r="T332" s="17">
        <v>1.7906530796376469E-4</v>
      </c>
      <c r="U332" s="17">
        <v>1.7118097725794994E-4</v>
      </c>
      <c r="V332" s="17">
        <v>1.1328932744705956E-4</v>
      </c>
      <c r="W332" s="17">
        <v>1.7818198418486246E-5</v>
      </c>
      <c r="X332" s="23">
        <v>1.7819009314560315E-6</v>
      </c>
      <c r="Y332" s="3" t="str">
        <f t="shared" si="9"/>
        <v/>
      </c>
      <c r="Z332" s="25" t="s">
        <v>126</v>
      </c>
      <c r="AA332" s="17" t="s">
        <v>136</v>
      </c>
      <c r="AB332" s="17" t="s">
        <v>178</v>
      </c>
      <c r="AC332" s="17">
        <v>1.019827930865309E-4</v>
      </c>
      <c r="AD332" s="17">
        <v>1.019366867530523E-4</v>
      </c>
      <c r="AE332" s="17">
        <v>1.0147481697227714E-4</v>
      </c>
      <c r="AF332" s="17">
        <v>9.7006832501028494E-5</v>
      </c>
      <c r="AG332" s="17">
        <v>6.4200117255147217E-5</v>
      </c>
      <c r="AH332" s="17">
        <v>1.0097424475194789E-5</v>
      </c>
      <c r="AI332" s="23">
        <v>1.0097884003238691E-6</v>
      </c>
      <c r="AK332" s="25" t="s">
        <v>126</v>
      </c>
      <c r="AL332" s="17" t="s">
        <v>136</v>
      </c>
      <c r="AM332" s="17" t="s">
        <v>179</v>
      </c>
      <c r="AN332" s="17">
        <v>1.6993407012293725E-4</v>
      </c>
      <c r="AO332" s="17">
        <v>1.6985724307526246E-4</v>
      </c>
      <c r="AP332" s="17">
        <v>1.6908762881644025E-4</v>
      </c>
      <c r="AQ332" s="17">
        <v>1.6164262007068903E-4</v>
      </c>
      <c r="AR332" s="17">
        <v>1.0697674477576024E-4</v>
      </c>
      <c r="AS332" s="17">
        <v>1.6825352462869897E-5</v>
      </c>
      <c r="AT332" s="23">
        <v>1.6826118175089308E-6</v>
      </c>
    </row>
    <row r="333" spans="2:46" x14ac:dyDescent="0.45">
      <c r="B333" s="140" t="s">
        <v>127</v>
      </c>
      <c r="C333" s="17">
        <v>2.8094222006508703E-18</v>
      </c>
      <c r="D333" s="17">
        <v>4.5014519359871227E-19</v>
      </c>
      <c r="E333" s="23">
        <f t="shared" si="8"/>
        <v>5.2411467246618342</v>
      </c>
      <c r="G333" s="25" t="s">
        <v>127</v>
      </c>
      <c r="H333" s="17" t="s">
        <v>194</v>
      </c>
      <c r="I333" s="17" t="s">
        <v>200</v>
      </c>
      <c r="J333" s="144" t="s">
        <v>179</v>
      </c>
      <c r="K333" s="17">
        <v>1.0708940168298693E-18</v>
      </c>
      <c r="L333" s="17">
        <v>1.0708938827589027E-17</v>
      </c>
      <c r="M333" s="17">
        <v>1.0708925236671797E-16</v>
      </c>
      <c r="N333" s="17">
        <v>1.070878934162334E-15</v>
      </c>
      <c r="O333" s="17">
        <v>1.0707430517591304E-14</v>
      </c>
      <c r="P333" s="17">
        <v>1.0693854914008482E-13</v>
      </c>
      <c r="Q333" s="17">
        <v>1.0559353690128732E-12</v>
      </c>
      <c r="R333" s="17">
        <v>2.6728117088241425E-5</v>
      </c>
      <c r="S333" s="17">
        <v>2.6728174055380876E-5</v>
      </c>
      <c r="T333" s="17">
        <v>2.6728128071466981E-5</v>
      </c>
      <c r="U333" s="17">
        <v>2.6727788894548743E-5</v>
      </c>
      <c r="V333" s="17">
        <v>2.6724398556617787E-5</v>
      </c>
      <c r="W333" s="17">
        <v>2.6690527376018568E-5</v>
      </c>
      <c r="X333" s="23">
        <v>2.6354945805014889E-5</v>
      </c>
      <c r="Y333" s="3" t="str">
        <f t="shared" si="9"/>
        <v/>
      </c>
      <c r="Z333" s="25" t="s">
        <v>127</v>
      </c>
      <c r="AA333" s="17" t="s">
        <v>136</v>
      </c>
      <c r="AB333" s="17" t="s">
        <v>178</v>
      </c>
      <c r="AC333" s="17">
        <v>1.5146601094231678E-5</v>
      </c>
      <c r="AD333" s="17">
        <v>1.5146633377034614E-5</v>
      </c>
      <c r="AE333" s="17">
        <v>1.5146607318334024E-5</v>
      </c>
      <c r="AF333" s="17">
        <v>1.5146415109602523E-5</v>
      </c>
      <c r="AG333" s="17">
        <v>1.514449383336577E-5</v>
      </c>
      <c r="AH333" s="17">
        <v>1.5125299317738904E-5</v>
      </c>
      <c r="AI333" s="23">
        <v>1.4935128039538219E-5</v>
      </c>
      <c r="AK333" s="25" t="s">
        <v>127</v>
      </c>
      <c r="AL333" s="17" t="s">
        <v>136</v>
      </c>
      <c r="AM333" s="17" t="s">
        <v>179</v>
      </c>
      <c r="AN333" s="17">
        <v>2.5238802493744102E-5</v>
      </c>
      <c r="AO333" s="17">
        <v>2.5238856286623579E-5</v>
      </c>
      <c r="AP333" s="17">
        <v>2.5238812864974504E-5</v>
      </c>
      <c r="AQ333" s="17">
        <v>2.5238492587297569E-5</v>
      </c>
      <c r="AR333" s="17">
        <v>2.5235291162029045E-5</v>
      </c>
      <c r="AS333" s="17">
        <v>2.5203307313913164E-5</v>
      </c>
      <c r="AT333" s="23">
        <v>2.4886424648249136E-5</v>
      </c>
    </row>
    <row r="334" spans="2:46" x14ac:dyDescent="0.45">
      <c r="B334" s="140" t="s">
        <v>128</v>
      </c>
      <c r="C334" s="17">
        <v>2.696277592567748E-18</v>
      </c>
      <c r="D334" s="17">
        <v>4.3201637639977806E-19</v>
      </c>
      <c r="E334" s="23">
        <f t="shared" ref="E334:E351" si="10">(C334-D334)/D334</f>
        <v>5.2411467246618315</v>
      </c>
      <c r="G334" s="25" t="s">
        <v>128</v>
      </c>
      <c r="H334" s="17" t="s">
        <v>194</v>
      </c>
      <c r="I334" s="17" t="s">
        <v>200</v>
      </c>
      <c r="J334" s="144" t="s">
        <v>179</v>
      </c>
      <c r="K334" s="17">
        <v>1.0277674807984487E-18</v>
      </c>
      <c r="L334" s="17">
        <v>1.0277651615930222E-17</v>
      </c>
      <c r="M334" s="17">
        <v>1.0277656254341075E-16</v>
      </c>
      <c r="N334" s="17">
        <v>1.0277656254341075E-15</v>
      </c>
      <c r="O334" s="17">
        <v>1.0277655825288071E-14</v>
      </c>
      <c r="P334" s="17">
        <v>1.0277651275007024E-13</v>
      </c>
      <c r="Q334" s="17">
        <v>1.027760576570278E-12</v>
      </c>
      <c r="R334" s="17">
        <v>2.5651735031247265E-5</v>
      </c>
      <c r="S334" s="17">
        <v>2.5651735031247272E-5</v>
      </c>
      <c r="T334" s="17">
        <v>2.5651735031247268E-5</v>
      </c>
      <c r="U334" s="17">
        <v>2.5651735031247268E-5</v>
      </c>
      <c r="V334" s="17">
        <v>2.5651735031247265E-5</v>
      </c>
      <c r="W334" s="17">
        <v>2.5651735031247268E-5</v>
      </c>
      <c r="X334" s="23">
        <v>2.5651735031247268E-5</v>
      </c>
      <c r="Y334" s="3" t="str">
        <f t="shared" ref="Y334:Y351" si="11">IF(X334&gt;R334, X334-R334, "")</f>
        <v/>
      </c>
      <c r="Z334" s="25" t="s">
        <v>128</v>
      </c>
      <c r="AA334" s="17" t="s">
        <v>136</v>
      </c>
      <c r="AB334" s="17" t="s">
        <v>178</v>
      </c>
      <c r="AC334" s="17">
        <v>1.4536624357432228E-5</v>
      </c>
      <c r="AD334" s="17">
        <v>1.4536624357432233E-5</v>
      </c>
      <c r="AE334" s="17">
        <v>1.453662435743223E-5</v>
      </c>
      <c r="AF334" s="17">
        <v>1.4536624357432232E-5</v>
      </c>
      <c r="AG334" s="17">
        <v>1.453662435743223E-5</v>
      </c>
      <c r="AH334" s="17">
        <v>1.453662435743223E-5</v>
      </c>
      <c r="AI334" s="23">
        <v>1.4536624357432232E-5</v>
      </c>
      <c r="AK334" s="25" t="s">
        <v>128</v>
      </c>
      <c r="AL334" s="17" t="s">
        <v>136</v>
      </c>
      <c r="AM334" s="17" t="s">
        <v>179</v>
      </c>
      <c r="AN334" s="17">
        <v>2.4222397407871554E-5</v>
      </c>
      <c r="AO334" s="17">
        <v>2.4222397407871554E-5</v>
      </c>
      <c r="AP334" s="17">
        <v>2.4222397407871554E-5</v>
      </c>
      <c r="AQ334" s="17">
        <v>2.4222397407871554E-5</v>
      </c>
      <c r="AR334" s="17">
        <v>2.4222397407871554E-5</v>
      </c>
      <c r="AS334" s="17">
        <v>2.422239740787155E-5</v>
      </c>
      <c r="AT334" s="23">
        <v>2.422239740787155E-5</v>
      </c>
    </row>
    <row r="335" spans="2:46" x14ac:dyDescent="0.45">
      <c r="B335" s="140" t="s">
        <v>129</v>
      </c>
      <c r="C335" s="17">
        <v>2.5800811974126344E-18</v>
      </c>
      <c r="D335" s="17">
        <v>4.1339858061940221E-19</v>
      </c>
      <c r="E335" s="23">
        <f t="shared" si="10"/>
        <v>5.2411467246618368</v>
      </c>
      <c r="G335" s="25" t="s">
        <v>129</v>
      </c>
      <c r="H335" s="17" t="s">
        <v>194</v>
      </c>
      <c r="I335" s="17" t="s">
        <v>200</v>
      </c>
      <c r="J335" s="144" t="s">
        <v>179</v>
      </c>
      <c r="K335" s="17">
        <v>9.8346276456058128E-19</v>
      </c>
      <c r="L335" s="17">
        <v>9.834768532757816E-18</v>
      </c>
      <c r="M335" s="17">
        <v>9.8347403553274161E-17</v>
      </c>
      <c r="N335" s="17">
        <v>9.834739650891656E-16</v>
      </c>
      <c r="O335" s="17">
        <v>9.8347394395609289E-15</v>
      </c>
      <c r="P335" s="17">
        <v>9.8347387773913142E-14</v>
      </c>
      <c r="Q335" s="17">
        <v>9.8347319197091896E-13</v>
      </c>
      <c r="R335" s="17">
        <v>2.4545947133886029E-5</v>
      </c>
      <c r="S335" s="17">
        <v>2.4546354159828019E-5</v>
      </c>
      <c r="T335" s="17">
        <v>2.4546272754492666E-5</v>
      </c>
      <c r="U335" s="17">
        <v>2.4546270996309769E-5</v>
      </c>
      <c r="V335" s="17">
        <v>2.4546271493568243E-5</v>
      </c>
      <c r="W335" s="17">
        <v>2.4546280708381231E-5</v>
      </c>
      <c r="X335" s="23">
        <v>2.4546372283475035E-5</v>
      </c>
      <c r="Y335" s="3">
        <f t="shared" si="11"/>
        <v>4.2514958900605518E-10</v>
      </c>
      <c r="Z335" s="25" t="s">
        <v>129</v>
      </c>
      <c r="AA335" s="17" t="s">
        <v>136</v>
      </c>
      <c r="AB335" s="17" t="s">
        <v>178</v>
      </c>
      <c r="AC335" s="17">
        <v>1.3909983576083356E-5</v>
      </c>
      <c r="AD335" s="17">
        <v>1.3910214234290893E-5</v>
      </c>
      <c r="AE335" s="17">
        <v>1.3910168102566103E-5</v>
      </c>
      <c r="AF335" s="17">
        <v>1.3910167106218515E-5</v>
      </c>
      <c r="AG335" s="17">
        <v>1.3910167388010749E-5</v>
      </c>
      <c r="AH335" s="17">
        <v>1.3910172609968435E-5</v>
      </c>
      <c r="AI335" s="23">
        <v>1.3910224504810537E-5</v>
      </c>
      <c r="AK335" s="25" t="s">
        <v>129</v>
      </c>
      <c r="AL335" s="17" t="s">
        <v>136</v>
      </c>
      <c r="AM335" s="17" t="s">
        <v>179</v>
      </c>
      <c r="AN335" s="17">
        <v>2.3178225001362947E-5</v>
      </c>
      <c r="AO335" s="17">
        <v>2.3178609347455331E-5</v>
      </c>
      <c r="AP335" s="17">
        <v>2.317853247809809E-5</v>
      </c>
      <c r="AQ335" s="17">
        <v>2.3178530817882715E-5</v>
      </c>
      <c r="AR335" s="17">
        <v>2.3178531287433505E-5</v>
      </c>
      <c r="AS335" s="17">
        <v>2.3178539988788866E-5</v>
      </c>
      <c r="AT335" s="23">
        <v>2.3178626461236521E-5</v>
      </c>
    </row>
    <row r="336" spans="2:46" x14ac:dyDescent="0.45">
      <c r="B336" s="25" t="s">
        <v>130</v>
      </c>
      <c r="C336" s="17">
        <v>1.2776417566193635E-19</v>
      </c>
      <c r="D336" s="17">
        <v>1.4738027066118321E-22</v>
      </c>
      <c r="E336" s="23">
        <f t="shared" si="10"/>
        <v>865.90148612670907</v>
      </c>
      <c r="G336" s="25" t="s">
        <v>130</v>
      </c>
      <c r="H336" s="17" t="s">
        <v>194</v>
      </c>
      <c r="I336" s="17" t="s">
        <v>200</v>
      </c>
      <c r="J336" s="144" t="s">
        <v>178</v>
      </c>
      <c r="K336" s="17">
        <v>1.392861404792455E-18</v>
      </c>
      <c r="L336" s="17">
        <v>2.6129291543553917E-18</v>
      </c>
      <c r="M336" s="17">
        <v>2.6142244289917013E-18</v>
      </c>
      <c r="N336" s="17">
        <v>2.6142244289917013E-18</v>
      </c>
      <c r="O336" s="17">
        <v>2.6142244289917013E-18</v>
      </c>
      <c r="P336" s="17">
        <v>2.6142244289917013E-18</v>
      </c>
      <c r="Q336" s="17">
        <v>2.6142244289917013E-18</v>
      </c>
      <c r="R336" s="17">
        <v>3.4764002907768225E-5</v>
      </c>
      <c r="S336" s="17">
        <v>6.5215448847337702E-6</v>
      </c>
      <c r="T336" s="17">
        <v>6.5247747837824673E-7</v>
      </c>
      <c r="U336" s="17">
        <v>6.5247747837824678E-8</v>
      </c>
      <c r="V336" s="17">
        <v>6.5247750561669739E-9</v>
      </c>
      <c r="W336" s="17">
        <v>6.5247779449165027E-10</v>
      </c>
      <c r="X336" s="23">
        <v>6.5248068366750885E-11</v>
      </c>
      <c r="Y336" s="3" t="str">
        <f t="shared" si="11"/>
        <v/>
      </c>
      <c r="Z336" s="25" t="s">
        <v>130</v>
      </c>
      <c r="AA336" s="17" t="s">
        <v>136</v>
      </c>
      <c r="AB336" s="17" t="s">
        <v>178</v>
      </c>
      <c r="AC336" s="17">
        <v>3.4764002907768225E-5</v>
      </c>
      <c r="AD336" s="17">
        <v>6.5215448847337702E-6</v>
      </c>
      <c r="AE336" s="17">
        <v>6.5247747837824673E-7</v>
      </c>
      <c r="AF336" s="17">
        <v>6.5247747837824678E-8</v>
      </c>
      <c r="AG336" s="17">
        <v>6.5247750561669739E-9</v>
      </c>
      <c r="AH336" s="17">
        <v>6.5247779449165027E-10</v>
      </c>
      <c r="AI336" s="23">
        <v>6.5248068366750885E-11</v>
      </c>
      <c r="AK336" s="25" t="s">
        <v>130</v>
      </c>
      <c r="AL336" s="17" t="s">
        <v>136</v>
      </c>
      <c r="AM336" s="17" t="s">
        <v>179</v>
      </c>
      <c r="AN336" s="17">
        <v>3.3007628587522858E-5</v>
      </c>
      <c r="AO336" s="17">
        <v>6.1920582604729478E-6</v>
      </c>
      <c r="AP336" s="17">
        <v>6.1951249760194118E-7</v>
      </c>
      <c r="AQ336" s="17">
        <v>6.1951249760194124E-8</v>
      </c>
      <c r="AR336" s="17">
        <v>6.1951252346422955E-9</v>
      </c>
      <c r="AS336" s="17">
        <v>6.1951279774441457E-10</v>
      </c>
      <c r="AT336" s="23">
        <v>6.1951554095105616E-11</v>
      </c>
    </row>
    <row r="337" spans="2:46" x14ac:dyDescent="0.45">
      <c r="B337" s="25" t="s">
        <v>131</v>
      </c>
      <c r="C337" s="17">
        <v>4.2582463715333275E-19</v>
      </c>
      <c r="D337" s="17">
        <v>4.9120303052646393E-22</v>
      </c>
      <c r="E337" s="23">
        <f t="shared" si="10"/>
        <v>865.90148612670487</v>
      </c>
      <c r="G337" s="25" t="s">
        <v>131</v>
      </c>
      <c r="H337" s="17" t="s">
        <v>194</v>
      </c>
      <c r="I337" s="17" t="s">
        <v>200</v>
      </c>
      <c r="J337" s="144" t="s">
        <v>178</v>
      </c>
      <c r="K337" s="17">
        <v>4.2856775619270991E-18</v>
      </c>
      <c r="L337" s="17">
        <v>7.0010912025055989E-18</v>
      </c>
      <c r="M337" s="17">
        <v>7.001631248178445E-18</v>
      </c>
      <c r="N337" s="17">
        <v>7.001631248178445E-18</v>
      </c>
      <c r="O337" s="17">
        <v>7.001631248178445E-18</v>
      </c>
      <c r="P337" s="17">
        <v>7.001631248178445E-18</v>
      </c>
      <c r="Q337" s="17">
        <v>7.001631248178445E-18</v>
      </c>
      <c r="R337" s="17">
        <v>1.0696491891581328E-4</v>
      </c>
      <c r="S337" s="17">
        <v>1.7473849393562596E-5</v>
      </c>
      <c r="T337" s="17">
        <v>1.7475189393390486E-6</v>
      </c>
      <c r="U337" s="17">
        <v>1.7475189393390487E-7</v>
      </c>
      <c r="V337" s="17">
        <v>1.7475190122913113E-8</v>
      </c>
      <c r="W337" s="17">
        <v>1.7475197859800102E-9</v>
      </c>
      <c r="X337" s="23">
        <v>1.7475275240088301E-10</v>
      </c>
      <c r="Y337" s="3" t="str">
        <f t="shared" si="11"/>
        <v/>
      </c>
      <c r="Z337" s="25" t="s">
        <v>131</v>
      </c>
      <c r="AA337" s="17" t="s">
        <v>136</v>
      </c>
      <c r="AB337" s="17" t="s">
        <v>178</v>
      </c>
      <c r="AC337" s="17">
        <v>1.0696491891581328E-4</v>
      </c>
      <c r="AD337" s="17">
        <v>1.7473849393562596E-5</v>
      </c>
      <c r="AE337" s="17">
        <v>1.7475189393390486E-6</v>
      </c>
      <c r="AF337" s="17">
        <v>1.7475189393390487E-7</v>
      </c>
      <c r="AG337" s="17">
        <v>1.7475190122913113E-8</v>
      </c>
      <c r="AH337" s="17">
        <v>1.7475197859800102E-9</v>
      </c>
      <c r="AI337" s="23">
        <v>1.7475275240088301E-10</v>
      </c>
      <c r="AK337" s="25" t="s">
        <v>131</v>
      </c>
      <c r="AL337" s="17" t="s">
        <v>136</v>
      </c>
      <c r="AM337" s="17" t="s">
        <v>179</v>
      </c>
      <c r="AN337" s="17">
        <v>1.0156075308228431E-4</v>
      </c>
      <c r="AO337" s="17">
        <v>1.6591021819531114E-5</v>
      </c>
      <c r="AP337" s="17">
        <v>1.6592294118832885E-6</v>
      </c>
      <c r="AQ337" s="17">
        <v>1.6592294118832885E-7</v>
      </c>
      <c r="AR337" s="17">
        <v>1.6592294811497998E-8</v>
      </c>
      <c r="AS337" s="17">
        <v>1.6592302157495887E-9</v>
      </c>
      <c r="AT337" s="23">
        <v>1.6592375628316254E-10</v>
      </c>
    </row>
    <row r="338" spans="2:46" x14ac:dyDescent="0.45">
      <c r="B338" s="25" t="s">
        <v>132</v>
      </c>
      <c r="C338" s="17">
        <v>2.1389753760681152E-18</v>
      </c>
      <c r="D338" s="17">
        <v>2.4673799852681148E-21</v>
      </c>
      <c r="E338" s="23">
        <f t="shared" si="10"/>
        <v>865.90148612666405</v>
      </c>
      <c r="G338" s="25" t="s">
        <v>132</v>
      </c>
      <c r="H338" s="17" t="s">
        <v>194</v>
      </c>
      <c r="I338" s="17" t="s">
        <v>200</v>
      </c>
      <c r="J338" s="144" t="s">
        <v>178</v>
      </c>
      <c r="K338" s="17">
        <v>3.2596969236278045E-17</v>
      </c>
      <c r="L338" s="17">
        <v>2.70450907141653E-16</v>
      </c>
      <c r="M338" s="17">
        <v>7.6072142137392759E-16</v>
      </c>
      <c r="N338" s="17">
        <v>7.7097530311951753E-16</v>
      </c>
      <c r="O338" s="17">
        <v>7.7097530311951753E-16</v>
      </c>
      <c r="P338" s="17">
        <v>7.7097530311951753E-16</v>
      </c>
      <c r="Q338" s="17">
        <v>7.7097530311951753E-16</v>
      </c>
      <c r="R338" s="17">
        <v>8.1357781141423431E-4</v>
      </c>
      <c r="S338" s="17">
        <v>6.7501169218511521E-4</v>
      </c>
      <c r="T338" s="17">
        <v>1.8986648172277163E-4</v>
      </c>
      <c r="U338" s="17">
        <v>1.924257214080697E-5</v>
      </c>
      <c r="V338" s="17">
        <v>1.9242572944111098E-6</v>
      </c>
      <c r="W338" s="17">
        <v>1.9242581463481201E-7</v>
      </c>
      <c r="X338" s="23">
        <v>1.9242666669755329E-8</v>
      </c>
      <c r="Y338" s="3" t="str">
        <f t="shared" si="11"/>
        <v/>
      </c>
      <c r="Z338" s="25" t="s">
        <v>132</v>
      </c>
      <c r="AA338" s="17" t="s">
        <v>136</v>
      </c>
      <c r="AB338" s="17" t="s">
        <v>178</v>
      </c>
      <c r="AC338" s="17">
        <v>8.1357781141423431E-4</v>
      </c>
      <c r="AD338" s="17">
        <v>6.7501169218511521E-4</v>
      </c>
      <c r="AE338" s="17">
        <v>1.8986648172277163E-4</v>
      </c>
      <c r="AF338" s="17">
        <v>1.924257214080697E-5</v>
      </c>
      <c r="AG338" s="17">
        <v>1.9242572944111098E-6</v>
      </c>
      <c r="AH338" s="17">
        <v>1.9242581463481201E-7</v>
      </c>
      <c r="AI338" s="23">
        <v>1.9242666669755329E-8</v>
      </c>
      <c r="AK338" s="25" t="s">
        <v>132</v>
      </c>
      <c r="AL338" s="17" t="s">
        <v>136</v>
      </c>
      <c r="AM338" s="17" t="s">
        <v>179</v>
      </c>
      <c r="AN338" s="17">
        <v>7.7247359279819939E-4</v>
      </c>
      <c r="AO338" s="17">
        <v>6.4090822012049912E-4</v>
      </c>
      <c r="AP338" s="17">
        <v>1.8027389787510738E-4</v>
      </c>
      <c r="AQ338" s="17">
        <v>1.8270383763845642E-5</v>
      </c>
      <c r="AR338" s="17">
        <v>1.8270384526564609E-6</v>
      </c>
      <c r="AS338" s="17">
        <v>1.8270392615512383E-7</v>
      </c>
      <c r="AT338" s="23">
        <v>1.8270473516928061E-8</v>
      </c>
    </row>
    <row r="339" spans="2:46" x14ac:dyDescent="0.45">
      <c r="B339" s="25" t="s">
        <v>133</v>
      </c>
      <c r="C339" s="17">
        <v>1.8340854362414607E-16</v>
      </c>
      <c r="D339" s="17">
        <v>6.6837088183479412E-19</v>
      </c>
      <c r="E339" s="23">
        <f t="shared" si="10"/>
        <v>273.41133150603116</v>
      </c>
      <c r="G339" s="25" t="s">
        <v>133</v>
      </c>
      <c r="H339" s="17" t="s">
        <v>194</v>
      </c>
      <c r="I339" s="17" t="s">
        <v>200</v>
      </c>
      <c r="J339" s="144" t="s">
        <v>178</v>
      </c>
      <c r="K339" s="17">
        <v>1.4798158796101477E-15</v>
      </c>
      <c r="L339" s="17">
        <v>1.4127862152244466E-14</v>
      </c>
      <c r="M339" s="17">
        <v>9.2476139031435989E-14</v>
      </c>
      <c r="N339" s="17">
        <v>1.4302682607472025E-13</v>
      </c>
      <c r="O339" s="17">
        <v>1.4303117886864082E-13</v>
      </c>
      <c r="P339" s="17">
        <v>1.4303117886864082E-13</v>
      </c>
      <c r="Q339" s="17">
        <v>1.4303117886864082E-13</v>
      </c>
      <c r="R339" s="17">
        <v>3.6934273119150929E-2</v>
      </c>
      <c r="S339" s="17">
        <v>3.5261379742201053E-2</v>
      </c>
      <c r="T339" s="17">
        <v>2.3080879107483489E-2</v>
      </c>
      <c r="U339" s="17">
        <v>3.5697693657338928E-3</v>
      </c>
      <c r="V339" s="17">
        <v>3.5698781550144677E-4</v>
      </c>
      <c r="W339" s="17">
        <v>3.5698797355262474E-5</v>
      </c>
      <c r="X339" s="23">
        <v>3.5698955429766117E-6</v>
      </c>
      <c r="Y339" s="3" t="str">
        <f t="shared" si="11"/>
        <v/>
      </c>
      <c r="Z339" s="25" t="s">
        <v>133</v>
      </c>
      <c r="AA339" s="17" t="s">
        <v>136</v>
      </c>
      <c r="AB339" s="17" t="s">
        <v>178</v>
      </c>
      <c r="AC339" s="17">
        <v>3.6934273119150929E-2</v>
      </c>
      <c r="AD339" s="17">
        <v>3.5261379742201053E-2</v>
      </c>
      <c r="AE339" s="17">
        <v>2.3080879107483489E-2</v>
      </c>
      <c r="AF339" s="17">
        <v>3.5697693657338928E-3</v>
      </c>
      <c r="AG339" s="17">
        <v>3.5698781550144677E-4</v>
      </c>
      <c r="AH339" s="17">
        <v>3.5698797355262474E-5</v>
      </c>
      <c r="AI339" s="23">
        <v>3.5698955429766117E-6</v>
      </c>
      <c r="AK339" s="25" t="s">
        <v>133</v>
      </c>
      <c r="AL339" s="17" t="s">
        <v>136</v>
      </c>
      <c r="AM339" s="17" t="s">
        <v>179</v>
      </c>
      <c r="AN339" s="17">
        <v>3.5482778728328529E-2</v>
      </c>
      <c r="AO339" s="17">
        <v>3.3875629040045631E-2</v>
      </c>
      <c r="AP339" s="17">
        <v>2.2173814645928103E-2</v>
      </c>
      <c r="AQ339" s="17">
        <v>3.4294796084621921E-3</v>
      </c>
      <c r="AR339" s="17">
        <v>3.4295841223904404E-4</v>
      </c>
      <c r="AS339" s="17">
        <v>3.4295856407890712E-5</v>
      </c>
      <c r="AT339" s="23">
        <v>3.4296008270162841E-6</v>
      </c>
    </row>
    <row r="340" spans="2:46" x14ac:dyDescent="0.45">
      <c r="B340" s="25" t="s">
        <v>134</v>
      </c>
      <c r="C340" s="17">
        <v>8.5926984448040774E-19</v>
      </c>
      <c r="D340" s="17">
        <v>8.9217901698931456E-22</v>
      </c>
      <c r="E340" s="23">
        <f t="shared" si="10"/>
        <v>962.113711618146</v>
      </c>
      <c r="G340" s="25" t="s">
        <v>134</v>
      </c>
      <c r="H340" s="17" t="s">
        <v>194</v>
      </c>
      <c r="I340" s="17" t="s">
        <v>200</v>
      </c>
      <c r="J340" s="144" t="s">
        <v>178</v>
      </c>
      <c r="K340" s="17">
        <v>1.3715763060880456E-17</v>
      </c>
      <c r="L340" s="17">
        <v>1.1556214683070224E-16</v>
      </c>
      <c r="M340" s="17">
        <v>3.4731872330479345E-16</v>
      </c>
      <c r="N340" s="17">
        <v>3.5413753594692178E-16</v>
      </c>
      <c r="O340" s="17">
        <v>3.5413753594692178E-16</v>
      </c>
      <c r="P340" s="17">
        <v>3.5413753594692178E-16</v>
      </c>
      <c r="Q340" s="17">
        <v>3.5413753594692178E-16</v>
      </c>
      <c r="R340" s="17">
        <v>3.4232754622255944E-4</v>
      </c>
      <c r="S340" s="17">
        <v>2.8842868788707843E-4</v>
      </c>
      <c r="T340" s="17">
        <v>8.6686377138197492E-5</v>
      </c>
      <c r="U340" s="17">
        <v>8.8388266856971811E-6</v>
      </c>
      <c r="V340" s="17">
        <v>8.8388270546845439E-7</v>
      </c>
      <c r="W340" s="17">
        <v>8.8388309679470355E-8</v>
      </c>
      <c r="X340" s="23">
        <v>8.8388701063472486E-9</v>
      </c>
      <c r="Y340" s="3" t="str">
        <f t="shared" si="11"/>
        <v/>
      </c>
      <c r="Z340" s="25" t="s">
        <v>134</v>
      </c>
      <c r="AA340" s="17" t="s">
        <v>136</v>
      </c>
      <c r="AB340" s="17" t="s">
        <v>178</v>
      </c>
      <c r="AC340" s="17">
        <v>3.4232754622255944E-4</v>
      </c>
      <c r="AD340" s="17">
        <v>2.8842868788707843E-4</v>
      </c>
      <c r="AE340" s="17">
        <v>8.6686377138197492E-5</v>
      </c>
      <c r="AF340" s="17">
        <v>8.8388266856971811E-6</v>
      </c>
      <c r="AG340" s="17">
        <v>8.8388270546845439E-7</v>
      </c>
      <c r="AH340" s="17">
        <v>8.8388309679470355E-8</v>
      </c>
      <c r="AI340" s="23">
        <v>8.8388701063472486E-9</v>
      </c>
      <c r="AK340" s="25" t="s">
        <v>134</v>
      </c>
      <c r="AL340" s="17" t="s">
        <v>136</v>
      </c>
      <c r="AM340" s="17" t="s">
        <v>179</v>
      </c>
      <c r="AN340" s="17">
        <v>3.2485444210778508E-4</v>
      </c>
      <c r="AO340" s="17">
        <v>2.7370669268467603E-4</v>
      </c>
      <c r="AP340" s="17">
        <v>8.2261725631819528E-5</v>
      </c>
      <c r="AQ340" s="17">
        <v>8.3876747388677986E-6</v>
      </c>
      <c r="AR340" s="17">
        <v>8.3876750890212873E-7</v>
      </c>
      <c r="AS340" s="17">
        <v>8.3876788025427865E-8</v>
      </c>
      <c r="AT340" s="23">
        <v>8.387715943238318E-9</v>
      </c>
    </row>
    <row r="341" spans="2:46" x14ac:dyDescent="0.45">
      <c r="B341" s="25" t="s">
        <v>182</v>
      </c>
      <c r="C341" s="17">
        <v>1.0409835317933684E-17</v>
      </c>
      <c r="D341" s="17">
        <v>1.0808428310385641E-20</v>
      </c>
      <c r="E341" s="23">
        <f t="shared" si="10"/>
        <v>962.12202098163016</v>
      </c>
      <c r="G341" s="25" t="s">
        <v>182</v>
      </c>
      <c r="H341" s="17" t="s">
        <v>194</v>
      </c>
      <c r="I341" s="17" t="s">
        <v>200</v>
      </c>
      <c r="J341" s="144" t="s">
        <v>178</v>
      </c>
      <c r="K341" s="17">
        <v>1.733392935717486E-16</v>
      </c>
      <c r="L341" s="17">
        <v>1.7333929189466557E-15</v>
      </c>
      <c r="M341" s="17">
        <v>1.7333925621472416E-14</v>
      </c>
      <c r="N341" s="17">
        <v>1.7333889818684657E-13</v>
      </c>
      <c r="O341" s="17">
        <v>1.7333531792442236E-12</v>
      </c>
      <c r="P341" s="17">
        <v>1.7329952071782909E-11</v>
      </c>
      <c r="Q341" s="17">
        <v>1.7294209027324777E-10</v>
      </c>
      <c r="R341" s="17">
        <v>4.3263225508475235E-3</v>
      </c>
      <c r="S341" s="17">
        <v>4.3263322715609911E-3</v>
      </c>
      <c r="T341" s="17">
        <v>4.3263294285168308E-3</v>
      </c>
      <c r="U341" s="17">
        <v>4.3263204925921197E-3</v>
      </c>
      <c r="V341" s="17">
        <v>4.3262313143568034E-3</v>
      </c>
      <c r="W341" s="17">
        <v>4.3253397761278487E-3</v>
      </c>
      <c r="X341" s="23">
        <v>4.3164378713995621E-3</v>
      </c>
      <c r="Y341" s="3" t="str">
        <f t="shared" si="11"/>
        <v/>
      </c>
      <c r="Z341" s="25" t="s">
        <v>182</v>
      </c>
      <c r="AA341" s="17" t="s">
        <v>136</v>
      </c>
      <c r="AB341" s="17" t="s">
        <v>178</v>
      </c>
      <c r="AC341" s="17">
        <v>4.3263225508475235E-3</v>
      </c>
      <c r="AD341" s="17">
        <v>4.3263322715609911E-3</v>
      </c>
      <c r="AE341" s="17">
        <v>4.3263294285168308E-3</v>
      </c>
      <c r="AF341" s="17">
        <v>4.3263204925921197E-3</v>
      </c>
      <c r="AG341" s="17">
        <v>4.3262313143568034E-3</v>
      </c>
      <c r="AH341" s="17">
        <v>4.3253397761278487E-3</v>
      </c>
      <c r="AI341" s="23">
        <v>4.3164378713995621E-3</v>
      </c>
      <c r="AK341" s="25" t="s">
        <v>182</v>
      </c>
      <c r="AL341" s="17" t="s">
        <v>136</v>
      </c>
      <c r="AM341" s="17" t="s">
        <v>179</v>
      </c>
      <c r="AN341" s="17">
        <v>4.1054979488452659E-3</v>
      </c>
      <c r="AO341" s="17">
        <v>4.1055071733930729E-3</v>
      </c>
      <c r="AP341" s="17">
        <v>4.1055044754638656E-3</v>
      </c>
      <c r="AQ341" s="17">
        <v>4.1054959956475469E-3</v>
      </c>
      <c r="AR341" s="17">
        <v>4.1054113692569182E-3</v>
      </c>
      <c r="AS341" s="17">
        <v>4.1045653370142265E-3</v>
      </c>
      <c r="AT341" s="23">
        <v>4.0961178042255228E-3</v>
      </c>
    </row>
    <row r="342" spans="2:46" x14ac:dyDescent="0.45">
      <c r="B342" s="140" t="s">
        <v>183</v>
      </c>
      <c r="C342" s="17">
        <v>1.4945346248938726E-15</v>
      </c>
      <c r="D342" s="17">
        <v>9.9150241518716716E-17</v>
      </c>
      <c r="E342" s="23">
        <f t="shared" si="10"/>
        <v>14.073434033055253</v>
      </c>
      <c r="G342" s="25" t="s">
        <v>183</v>
      </c>
      <c r="H342" s="17" t="s">
        <v>194</v>
      </c>
      <c r="I342" s="17" t="s">
        <v>200</v>
      </c>
      <c r="J342" s="144" t="s">
        <v>179</v>
      </c>
      <c r="K342" s="17">
        <v>1.2424998867844284E-15</v>
      </c>
      <c r="L342" s="17">
        <v>1.2424997552962378E-14</v>
      </c>
      <c r="M342" s="17">
        <v>1.2424984414709343E-13</v>
      </c>
      <c r="N342" s="17">
        <v>1.2424853021202075E-12</v>
      </c>
      <c r="O342" s="17">
        <v>1.2423539190768165E-11</v>
      </c>
      <c r="P342" s="17">
        <v>1.241041106941633E-10</v>
      </c>
      <c r="Q342" s="17">
        <v>1.2280142205703753E-9</v>
      </c>
      <c r="R342" s="17">
        <v>3.1011175647810973E-2</v>
      </c>
      <c r="S342" s="17">
        <v>3.1011242344357214E-2</v>
      </c>
      <c r="T342" s="17">
        <v>3.1011195557243808E-2</v>
      </c>
      <c r="U342" s="17">
        <v>3.1010867615605186E-2</v>
      </c>
      <c r="V342" s="17">
        <v>3.10075897548329E-2</v>
      </c>
      <c r="W342" s="17">
        <v>3.0974837330361566E-2</v>
      </c>
      <c r="X342" s="23">
        <v>3.0649838219904611E-2</v>
      </c>
      <c r="Y342" s="3" t="str">
        <f t="shared" si="11"/>
        <v/>
      </c>
      <c r="Z342" s="25" t="s">
        <v>183</v>
      </c>
      <c r="AA342" s="17" t="s">
        <v>136</v>
      </c>
      <c r="AB342" s="17" t="s">
        <v>178</v>
      </c>
      <c r="AC342" s="17">
        <v>2.3554095081170869E-2</v>
      </c>
      <c r="AD342" s="17">
        <v>2.3554145739578973E-2</v>
      </c>
      <c r="AE342" s="17">
        <v>2.3554110203095925E-2</v>
      </c>
      <c r="AF342" s="17">
        <v>2.3553861119713054E-2</v>
      </c>
      <c r="AG342" s="17">
        <v>2.3551371467428656E-2</v>
      </c>
      <c r="AH342" s="17">
        <v>2.3526494831699076E-2</v>
      </c>
      <c r="AI342" s="23">
        <v>2.3279646404024606E-2</v>
      </c>
      <c r="AK342" s="25" t="s">
        <v>183</v>
      </c>
      <c r="AL342" s="17" t="s">
        <v>136</v>
      </c>
      <c r="AM342" s="17" t="s">
        <v>179</v>
      </c>
      <c r="AN342" s="17">
        <v>2.9283205198851688E-2</v>
      </c>
      <c r="AO342" s="17">
        <v>2.9283268179006703E-2</v>
      </c>
      <c r="AP342" s="17">
        <v>2.9283223998913116E-2</v>
      </c>
      <c r="AQ342" s="17">
        <v>2.9282914330475966E-2</v>
      </c>
      <c r="AR342" s="17">
        <v>2.927981911503821E-2</v>
      </c>
      <c r="AS342" s="17">
        <v>2.9248891684957957E-2</v>
      </c>
      <c r="AT342" s="23">
        <v>2.8942001815672171E-2</v>
      </c>
    </row>
    <row r="343" spans="2:46" x14ac:dyDescent="0.45">
      <c r="B343" s="25" t="s">
        <v>184</v>
      </c>
      <c r="C343" s="17">
        <v>1.0931311464154745E-13</v>
      </c>
      <c r="D343" s="17">
        <v>1.0834461354424803E-16</v>
      </c>
      <c r="E343" s="23">
        <f t="shared" si="10"/>
        <v>1007.9390793470677</v>
      </c>
      <c r="G343" s="25" t="s">
        <v>184</v>
      </c>
      <c r="H343" s="17" t="s">
        <v>194</v>
      </c>
      <c r="I343" s="17" t="s">
        <v>200</v>
      </c>
      <c r="J343" s="144" t="s">
        <v>178</v>
      </c>
      <c r="K343" s="17">
        <v>1.8865654242677261E-12</v>
      </c>
      <c r="L343" s="17">
        <v>1.8865651723700372E-11</v>
      </c>
      <c r="M343" s="17">
        <v>1.8865626167914411E-10</v>
      </c>
      <c r="N343" s="17">
        <v>1.8865370635244554E-9</v>
      </c>
      <c r="O343" s="17">
        <v>1.8862815564361316E-8</v>
      </c>
      <c r="P343" s="17">
        <v>1.8837290216436571E-7</v>
      </c>
      <c r="Q343" s="17">
        <v>1.8584553896263219E-6</v>
      </c>
      <c r="R343" s="17">
        <v>47.086210924704844</v>
      </c>
      <c r="S343" s="17">
        <v>47.086310890131735</v>
      </c>
      <c r="T343" s="17">
        <v>47.086225855578739</v>
      </c>
      <c r="U343" s="17">
        <v>47.085588078231766</v>
      </c>
      <c r="V343" s="17">
        <v>47.079212908622686</v>
      </c>
      <c r="W343" s="17">
        <v>47.01552566915705</v>
      </c>
      <c r="X343" s="23">
        <v>46.384932744915396</v>
      </c>
      <c r="Y343" s="3" t="str">
        <f t="shared" si="11"/>
        <v/>
      </c>
      <c r="Z343" s="25" t="s">
        <v>184</v>
      </c>
      <c r="AA343" s="17" t="s">
        <v>136</v>
      </c>
      <c r="AB343" s="17" t="s">
        <v>178</v>
      </c>
      <c r="AC343" s="17">
        <v>47.086210924704844</v>
      </c>
      <c r="AD343" s="17">
        <v>47.086310890131735</v>
      </c>
      <c r="AE343" s="17">
        <v>47.086225855578739</v>
      </c>
      <c r="AF343" s="17">
        <v>47.085588078231766</v>
      </c>
      <c r="AG343" s="17">
        <v>47.079212908622686</v>
      </c>
      <c r="AH343" s="17">
        <v>47.01552566915705</v>
      </c>
      <c r="AI343" s="23">
        <v>46.384932744915396</v>
      </c>
      <c r="AK343" s="25" t="s">
        <v>184</v>
      </c>
      <c r="AL343" s="17" t="s">
        <v>136</v>
      </c>
      <c r="AM343" s="17" t="s">
        <v>179</v>
      </c>
      <c r="AN343" s="17">
        <v>44.672827320015344</v>
      </c>
      <c r="AO343" s="17">
        <v>44.672922161757029</v>
      </c>
      <c r="AP343" s="17">
        <v>44.672841485613674</v>
      </c>
      <c r="AQ343" s="17">
        <v>44.672236397271888</v>
      </c>
      <c r="AR343" s="17">
        <v>44.666187984254805</v>
      </c>
      <c r="AS343" s="17">
        <v>44.60576500701233</v>
      </c>
      <c r="AT343" s="23">
        <v>44.007492853431785</v>
      </c>
    </row>
    <row r="344" spans="2:46" x14ac:dyDescent="0.45">
      <c r="B344" s="25" t="s">
        <v>185</v>
      </c>
      <c r="C344" s="17">
        <v>1.4228521810578651E-14</v>
      </c>
      <c r="D344" s="17">
        <v>1.4326090225408734E-17</v>
      </c>
      <c r="E344" s="23">
        <f t="shared" si="10"/>
        <v>992.18945969940648</v>
      </c>
      <c r="G344" s="25" t="s">
        <v>185</v>
      </c>
      <c r="H344" s="17" t="s">
        <v>194</v>
      </c>
      <c r="I344" s="17" t="s">
        <v>200</v>
      </c>
      <c r="J344" s="144" t="s">
        <v>178</v>
      </c>
      <c r="K344" s="17">
        <v>2.3454342371489968E-13</v>
      </c>
      <c r="L344" s="17">
        <v>2.3454242738162892E-12</v>
      </c>
      <c r="M344" s="17">
        <v>2.345324643173157E-11</v>
      </c>
      <c r="N344" s="17">
        <v>2.3443286470230946E-10</v>
      </c>
      <c r="O344" s="17">
        <v>2.3343996423881173E-9</v>
      </c>
      <c r="P344" s="17">
        <v>2.2381336164767468E-8</v>
      </c>
      <c r="Q344" s="17">
        <v>1.5179030320920268E-7</v>
      </c>
      <c r="R344" s="17">
        <v>5.8538977646793473</v>
      </c>
      <c r="S344" s="17">
        <v>5.8538861070691759</v>
      </c>
      <c r="T344" s="17">
        <v>5.8536347996189599</v>
      </c>
      <c r="U344" s="17">
        <v>5.8511489187234256</v>
      </c>
      <c r="V344" s="17">
        <v>5.8263676174328349</v>
      </c>
      <c r="W344" s="17">
        <v>5.5861022093639257</v>
      </c>
      <c r="X344" s="23">
        <v>3.7885133240162769</v>
      </c>
      <c r="Y344" s="3" t="str">
        <f t="shared" si="11"/>
        <v/>
      </c>
      <c r="Z344" s="25" t="s">
        <v>185</v>
      </c>
      <c r="AA344" s="17" t="s">
        <v>136</v>
      </c>
      <c r="AB344" s="17" t="s">
        <v>178</v>
      </c>
      <c r="AC344" s="17">
        <v>5.8538977646793473</v>
      </c>
      <c r="AD344" s="17">
        <v>5.8538861070691759</v>
      </c>
      <c r="AE344" s="17">
        <v>5.8536347996189599</v>
      </c>
      <c r="AF344" s="17">
        <v>5.8511489187234256</v>
      </c>
      <c r="AG344" s="17">
        <v>5.8263676174328349</v>
      </c>
      <c r="AH344" s="17">
        <v>5.5861022093639257</v>
      </c>
      <c r="AI344" s="23">
        <v>3.7885133240162769</v>
      </c>
      <c r="AK344" s="25" t="s">
        <v>185</v>
      </c>
      <c r="AL344" s="17" t="s">
        <v>136</v>
      </c>
      <c r="AM344" s="17" t="s">
        <v>179</v>
      </c>
      <c r="AN344" s="17">
        <v>5.5542733418309913</v>
      </c>
      <c r="AO344" s="17">
        <v>5.5542622809009892</v>
      </c>
      <c r="AP344" s="17">
        <v>5.5540238363077554</v>
      </c>
      <c r="AQ344" s="17">
        <v>5.5516651921113453</v>
      </c>
      <c r="AR344" s="17">
        <v>5.5281522906792961</v>
      </c>
      <c r="AS344" s="17">
        <v>5.3001845664984497</v>
      </c>
      <c r="AT344" s="23">
        <v>3.5946030160825218</v>
      </c>
    </row>
    <row r="345" spans="2:46" x14ac:dyDescent="0.45">
      <c r="B345" s="140" t="s">
        <v>186</v>
      </c>
      <c r="C345" s="17">
        <v>2.9240921666957249E-18</v>
      </c>
      <c r="D345" s="17">
        <v>4.6851747036073566E-19</v>
      </c>
      <c r="E345" s="23">
        <f t="shared" si="10"/>
        <v>5.2411592985941722</v>
      </c>
      <c r="G345" s="25" t="s">
        <v>186</v>
      </c>
      <c r="H345" s="17" t="s">
        <v>194</v>
      </c>
      <c r="I345" s="17" t="s">
        <v>200</v>
      </c>
      <c r="J345" s="144" t="s">
        <v>179</v>
      </c>
      <c r="K345" s="17">
        <v>1.1146055126053307E-18</v>
      </c>
      <c r="L345" s="17">
        <v>1.1146052946984525E-17</v>
      </c>
      <c r="M345" s="17">
        <v>1.1146031127564871E-16</v>
      </c>
      <c r="N345" s="17">
        <v>1.1145812946966175E-15</v>
      </c>
      <c r="O345" s="17">
        <v>1.1143631454602959E-14</v>
      </c>
      <c r="P345" s="17">
        <v>1.1121847813414527E-13</v>
      </c>
      <c r="Q345" s="17">
        <v>1.0907105955601487E-12</v>
      </c>
      <c r="R345" s="17">
        <v>2.7819098977044258E-5</v>
      </c>
      <c r="S345" s="17">
        <v>2.7819156313601297E-5</v>
      </c>
      <c r="T345" s="17">
        <v>2.7819089300010741E-5</v>
      </c>
      <c r="U345" s="17">
        <v>2.7818544748727047E-5</v>
      </c>
      <c r="V345" s="17">
        <v>2.7813101179746452E-5</v>
      </c>
      <c r="W345" s="17">
        <v>2.7758744243574393E-5</v>
      </c>
      <c r="X345" s="23">
        <v>2.7222895906797481E-5</v>
      </c>
      <c r="Y345" s="3" t="str">
        <f t="shared" si="11"/>
        <v/>
      </c>
      <c r="Z345" s="25" t="s">
        <v>186</v>
      </c>
      <c r="AA345" s="17" t="s">
        <v>136</v>
      </c>
      <c r="AB345" s="17" t="s">
        <v>178</v>
      </c>
      <c r="AC345" s="17">
        <v>1.5764865196351121E-5</v>
      </c>
      <c r="AD345" s="17">
        <v>1.5764897688528286E-5</v>
      </c>
      <c r="AE345" s="17">
        <v>1.5764859712452128E-5</v>
      </c>
      <c r="AF345" s="17">
        <v>1.5764551119510742E-5</v>
      </c>
      <c r="AG345" s="17">
        <v>1.5761466291665064E-5</v>
      </c>
      <c r="AH345" s="17">
        <v>1.5730662642274897E-5</v>
      </c>
      <c r="AI345" s="23">
        <v>1.5427001592650402E-5</v>
      </c>
      <c r="AK345" s="25" t="s">
        <v>186</v>
      </c>
      <c r="AL345" s="17" t="s">
        <v>136</v>
      </c>
      <c r="AM345" s="17" t="s">
        <v>179</v>
      </c>
      <c r="AN345" s="17">
        <v>2.6268993895736281E-5</v>
      </c>
      <c r="AO345" s="17">
        <v>2.6269048037449068E-5</v>
      </c>
      <c r="AP345" s="17">
        <v>2.6268984757915732E-5</v>
      </c>
      <c r="AQ345" s="17">
        <v>2.6268470549516706E-5</v>
      </c>
      <c r="AR345" s="17">
        <v>2.6263330301069399E-5</v>
      </c>
      <c r="AS345" s="17">
        <v>2.621200218200727E-5</v>
      </c>
      <c r="AT345" s="23">
        <v>2.5706011793912795E-5</v>
      </c>
    </row>
    <row r="346" spans="2:46" x14ac:dyDescent="0.45">
      <c r="B346" s="140" t="s">
        <v>187</v>
      </c>
      <c r="C346" s="17">
        <v>3.1734243009961351E-16</v>
      </c>
      <c r="D346" s="17">
        <v>1.376106557863245E-15</v>
      </c>
      <c r="E346" s="141">
        <f t="shared" si="10"/>
        <v>-0.76939109236397485</v>
      </c>
      <c r="G346" s="25" t="s">
        <v>187</v>
      </c>
      <c r="H346" s="17" t="s">
        <v>194</v>
      </c>
      <c r="I346" s="17" t="s">
        <v>200</v>
      </c>
      <c r="J346" s="144" t="s">
        <v>179</v>
      </c>
      <c r="K346" s="17">
        <v>4.4053973653948142E-18</v>
      </c>
      <c r="L346" s="17">
        <v>4.405396918827654E-17</v>
      </c>
      <c r="M346" s="17">
        <v>4.4053923600149057E-16</v>
      </c>
      <c r="N346" s="17">
        <v>4.4053467645084287E-15</v>
      </c>
      <c r="O346" s="17">
        <v>4.4048908443269267E-14</v>
      </c>
      <c r="P346" s="17">
        <v>4.4003351010123176E-13</v>
      </c>
      <c r="Q346" s="17">
        <v>4.3551215418790823E-12</v>
      </c>
      <c r="R346" s="17">
        <v>1.0995296896985957E-4</v>
      </c>
      <c r="S346" s="17">
        <v>1.0995320593868177E-4</v>
      </c>
      <c r="T346" s="17">
        <v>1.0995304253345891E-4</v>
      </c>
      <c r="U346" s="17">
        <v>1.0995190452706737E-4</v>
      </c>
      <c r="V346" s="17">
        <v>1.0994052992339262E-4</v>
      </c>
      <c r="W346" s="17">
        <v>1.0982687292996085E-4</v>
      </c>
      <c r="X346" s="23">
        <v>1.0869888023333821E-4</v>
      </c>
      <c r="Y346" s="3" t="str">
        <f t="shared" si="11"/>
        <v/>
      </c>
      <c r="Z346" s="25" t="s">
        <v>187</v>
      </c>
      <c r="AA346" s="17" t="s">
        <v>136</v>
      </c>
      <c r="AB346" s="17" t="s">
        <v>178</v>
      </c>
      <c r="AC346" s="17">
        <v>5.0684242473937899E-6</v>
      </c>
      <c r="AD346" s="17">
        <v>5.0684351707779938E-6</v>
      </c>
      <c r="AE346" s="17">
        <v>5.0684276384030015E-6</v>
      </c>
      <c r="AF346" s="17">
        <v>5.0683751805272143E-6</v>
      </c>
      <c r="AG346" s="17">
        <v>5.0678508534662033E-6</v>
      </c>
      <c r="AH346" s="17">
        <v>5.0626116874228238E-6</v>
      </c>
      <c r="AI346" s="23">
        <v>5.0106154058489055E-6</v>
      </c>
      <c r="AK346" s="25" t="s">
        <v>187</v>
      </c>
      <c r="AL346" s="17" t="s">
        <v>136</v>
      </c>
      <c r="AM346" s="17" t="s">
        <v>179</v>
      </c>
      <c r="AN346" s="17">
        <v>1.0382629117753711E-4</v>
      </c>
      <c r="AO346" s="17">
        <v>1.0382651494224453E-4</v>
      </c>
      <c r="AP346" s="17">
        <v>1.0382636064210689E-4</v>
      </c>
      <c r="AQ346" s="17">
        <v>1.0382528604644952E-4</v>
      </c>
      <c r="AR346" s="17">
        <v>1.0381454524586699E-4</v>
      </c>
      <c r="AS346" s="17">
        <v>1.0370722132178406E-4</v>
      </c>
      <c r="AT346" s="23">
        <v>1.0264208138729279E-4</v>
      </c>
    </row>
    <row r="347" spans="2:46" x14ac:dyDescent="0.45">
      <c r="B347" s="140" t="s">
        <v>188</v>
      </c>
      <c r="C347" s="17">
        <v>2.6947505778310291E-18</v>
      </c>
      <c r="D347" s="17">
        <v>4.3177083758109228E-19</v>
      </c>
      <c r="E347" s="23">
        <f t="shared" si="10"/>
        <v>5.2411592985941748</v>
      </c>
      <c r="G347" s="25" t="s">
        <v>188</v>
      </c>
      <c r="H347" s="17" t="s">
        <v>194</v>
      </c>
      <c r="I347" s="17" t="s">
        <v>200</v>
      </c>
      <c r="J347" s="144" t="s">
        <v>179</v>
      </c>
      <c r="K347" s="17">
        <v>1.027185111448477E-18</v>
      </c>
      <c r="L347" s="17">
        <v>1.0271851114484771E-17</v>
      </c>
      <c r="M347" s="17">
        <v>1.0271850883321687E-16</v>
      </c>
      <c r="N347" s="17">
        <v>1.0271849515606768E-15</v>
      </c>
      <c r="O347" s="17">
        <v>1.0271835832678496E-14</v>
      </c>
      <c r="P347" s="17">
        <v>1.0271699013220222E-13</v>
      </c>
      <c r="Q347" s="17">
        <v>1.0270330951163268E-12</v>
      </c>
      <c r="R347" s="17">
        <v>2.563719985229396E-5</v>
      </c>
      <c r="S347" s="17">
        <v>2.5637257703965964E-5</v>
      </c>
      <c r="T347" s="17">
        <v>2.5637245556656743E-5</v>
      </c>
      <c r="U347" s="17">
        <v>2.5637242143012637E-5</v>
      </c>
      <c r="V347" s="17">
        <v>2.5637209062403543E-5</v>
      </c>
      <c r="W347" s="17">
        <v>2.5636878928611935E-5</v>
      </c>
      <c r="X347" s="23">
        <v>2.5633577921583483E-5</v>
      </c>
      <c r="Y347" s="3" t="str">
        <f t="shared" si="11"/>
        <v/>
      </c>
      <c r="Z347" s="25" t="s">
        <v>188</v>
      </c>
      <c r="AA347" s="17" t="s">
        <v>136</v>
      </c>
      <c r="AB347" s="17" t="s">
        <v>178</v>
      </c>
      <c r="AC347" s="17">
        <v>1.4528400075675976E-5</v>
      </c>
      <c r="AD347" s="17">
        <v>1.4528432859764749E-5</v>
      </c>
      <c r="AE347" s="17">
        <v>1.4528425975979888E-5</v>
      </c>
      <c r="AF347" s="17">
        <v>1.4528424041494547E-5</v>
      </c>
      <c r="AG347" s="17">
        <v>1.4528405294972839E-5</v>
      </c>
      <c r="AH347" s="17">
        <v>1.4528218210742475E-5</v>
      </c>
      <c r="AI347" s="23">
        <v>1.4526347555950285E-5</v>
      </c>
      <c r="AK347" s="25" t="s">
        <v>188</v>
      </c>
      <c r="AL347" s="17" t="s">
        <v>136</v>
      </c>
      <c r="AM347" s="17" t="s">
        <v>179</v>
      </c>
      <c r="AN347" s="17">
        <v>2.4208672142092353E-5</v>
      </c>
      <c r="AO347" s="17">
        <v>2.4208726770217435E-5</v>
      </c>
      <c r="AP347" s="17">
        <v>2.4208715299767154E-5</v>
      </c>
      <c r="AQ347" s="17">
        <v>2.4208712076334352E-5</v>
      </c>
      <c r="AR347" s="17">
        <v>2.4208680839006391E-5</v>
      </c>
      <c r="AS347" s="17">
        <v>2.4208369100564975E-5</v>
      </c>
      <c r="AT347" s="23">
        <v>2.420525202860115E-5</v>
      </c>
    </row>
    <row r="348" spans="2:46" x14ac:dyDescent="0.45">
      <c r="B348" s="25" t="s">
        <v>189</v>
      </c>
      <c r="C348" s="17">
        <v>2.6611184993578231E-15</v>
      </c>
      <c r="D348" s="17">
        <v>2.7630128284736409E-18</v>
      </c>
      <c r="E348" s="23">
        <f t="shared" si="10"/>
        <v>962.12202098167347</v>
      </c>
      <c r="G348" s="25" t="s">
        <v>189</v>
      </c>
      <c r="H348" s="17" t="s">
        <v>194</v>
      </c>
      <c r="I348" s="17" t="s">
        <v>200</v>
      </c>
      <c r="J348" s="144" t="s">
        <v>178</v>
      </c>
      <c r="K348" s="17">
        <v>4.33014737551762E-14</v>
      </c>
      <c r="L348" s="17">
        <v>4.3239571697421459E-13</v>
      </c>
      <c r="M348" s="17">
        <v>4.2626997674819399E-12</v>
      </c>
      <c r="N348" s="17">
        <v>3.7097724040121379E-11</v>
      </c>
      <c r="O348" s="17">
        <v>1.3052626594623162E-10</v>
      </c>
      <c r="P348" s="17">
        <v>1.3618980834717387E-10</v>
      </c>
      <c r="Q348" s="17">
        <v>1.3618980834717596E-10</v>
      </c>
      <c r="R348" s="17">
        <v>1.0807482742763619</v>
      </c>
      <c r="S348" s="17">
        <v>1.079205714978386</v>
      </c>
      <c r="T348" s="17">
        <v>1.0639161521579461</v>
      </c>
      <c r="U348" s="17">
        <v>0.9259124490932259</v>
      </c>
      <c r="V348" s="17">
        <v>0.32577712715700907</v>
      </c>
      <c r="W348" s="17">
        <v>3.3991276646771262E-2</v>
      </c>
      <c r="X348" s="23">
        <v>3.3991427160362775E-3</v>
      </c>
      <c r="Y348" s="3" t="str">
        <f t="shared" si="11"/>
        <v/>
      </c>
      <c r="Z348" s="25" t="s">
        <v>189</v>
      </c>
      <c r="AA348" s="17" t="s">
        <v>136</v>
      </c>
      <c r="AB348" s="17" t="s">
        <v>178</v>
      </c>
      <c r="AC348" s="17">
        <v>1.0807482742763619</v>
      </c>
      <c r="AD348" s="17">
        <v>1.079205714978386</v>
      </c>
      <c r="AE348" s="17">
        <v>1.0639161521579461</v>
      </c>
      <c r="AF348" s="17">
        <v>0.9259124490932259</v>
      </c>
      <c r="AG348" s="17">
        <v>0.32577712715700907</v>
      </c>
      <c r="AH348" s="17">
        <v>3.3991276646771262E-2</v>
      </c>
      <c r="AI348" s="23">
        <v>3.3991427160362775E-3</v>
      </c>
      <c r="AK348" s="25" t="s">
        <v>189</v>
      </c>
      <c r="AL348" s="17" t="s">
        <v>136</v>
      </c>
      <c r="AM348" s="17" t="s">
        <v>179</v>
      </c>
      <c r="AN348" s="17">
        <v>1.0255846093561507</v>
      </c>
      <c r="AO348" s="17">
        <v>1.0241207855290133</v>
      </c>
      <c r="AP348" s="17">
        <v>1.0096116341515322</v>
      </c>
      <c r="AQ348" s="17">
        <v>0.87865193033696842</v>
      </c>
      <c r="AR348" s="17">
        <v>0.30914877742109004</v>
      </c>
      <c r="AS348" s="17">
        <v>3.2256290397167292E-2</v>
      </c>
      <c r="AT348" s="23">
        <v>3.2256433228228546E-3</v>
      </c>
    </row>
    <row r="349" spans="2:46" x14ac:dyDescent="0.45">
      <c r="B349" s="140" t="s">
        <v>190</v>
      </c>
      <c r="C349" s="17">
        <v>1.5493260534039838E-19</v>
      </c>
      <c r="D349" s="17">
        <v>1.5431617628635334E-19</v>
      </c>
      <c r="E349" s="23">
        <f t="shared" si="10"/>
        <v>3.9945848120366279E-3</v>
      </c>
      <c r="G349" s="25" t="s">
        <v>190</v>
      </c>
      <c r="H349" s="17" t="s">
        <v>194</v>
      </c>
      <c r="I349" s="17" t="s">
        <v>200</v>
      </c>
      <c r="J349" s="144" t="s">
        <v>179</v>
      </c>
      <c r="K349" s="17">
        <v>2.7466709591462383E-19</v>
      </c>
      <c r="L349" s="17">
        <v>2.7387273147699185E-18</v>
      </c>
      <c r="M349" s="17">
        <v>2.6609531920018604E-17</v>
      </c>
      <c r="N349" s="17">
        <v>2.0257356798756416E-16</v>
      </c>
      <c r="O349" s="17">
        <v>4.2595796058954982E-16</v>
      </c>
      <c r="P349" s="17">
        <v>4.2663905001921053E-16</v>
      </c>
      <c r="Q349" s="17">
        <v>4.2663905001921053E-16</v>
      </c>
      <c r="R349" s="17">
        <v>6.8553322593262801E-6</v>
      </c>
      <c r="S349" s="17">
        <v>6.8355213843234299E-6</v>
      </c>
      <c r="T349" s="17">
        <v>6.641403888454873E-6</v>
      </c>
      <c r="U349" s="17">
        <v>5.0559810152791505E-6</v>
      </c>
      <c r="V349" s="17">
        <v>1.0631374435217905E-6</v>
      </c>
      <c r="W349" s="17">
        <v>1.0648378284335551E-7</v>
      </c>
      <c r="X349" s="23">
        <v>1.0648425435422885E-8</v>
      </c>
      <c r="Y349" s="3" t="str">
        <f t="shared" si="11"/>
        <v/>
      </c>
      <c r="Z349" s="25" t="s">
        <v>190</v>
      </c>
      <c r="AA349" s="17" t="s">
        <v>136</v>
      </c>
      <c r="AB349" s="17" t="s">
        <v>178</v>
      </c>
      <c r="AC349" s="17">
        <v>1.1915750074607008E-6</v>
      </c>
      <c r="AD349" s="17">
        <v>1.1881315356293815E-6</v>
      </c>
      <c r="AE349" s="17">
        <v>1.1543905661419941E-6</v>
      </c>
      <c r="AF349" s="17">
        <v>8.7881672078057553E-7</v>
      </c>
      <c r="AG349" s="17">
        <v>1.8479162778329369E-7</v>
      </c>
      <c r="AH349" s="17">
        <v>1.8508718401416282E-8</v>
      </c>
      <c r="AI349" s="23">
        <v>1.8508800358140067E-9</v>
      </c>
      <c r="AK349" s="25" t="s">
        <v>190</v>
      </c>
      <c r="AL349" s="17" t="s">
        <v>136</v>
      </c>
      <c r="AM349" s="17" t="s">
        <v>179</v>
      </c>
      <c r="AN349" s="17">
        <v>6.4733470132187442E-6</v>
      </c>
      <c r="AO349" s="17">
        <v>6.4546400178933917E-6</v>
      </c>
      <c r="AP349" s="17">
        <v>6.2713389225475449E-6</v>
      </c>
      <c r="AQ349" s="17">
        <v>4.7742572301469274E-6</v>
      </c>
      <c r="AR349" s="17">
        <v>1.003898474111179E-6</v>
      </c>
      <c r="AS349" s="17">
        <v>1.0055041120545358E-7</v>
      </c>
      <c r="AT349" s="23">
        <v>1.0055085644331927E-8</v>
      </c>
    </row>
    <row r="350" spans="2:46" x14ac:dyDescent="0.45">
      <c r="B350" s="140" t="s">
        <v>191</v>
      </c>
      <c r="C350" s="17">
        <v>1.1852681403185205E-15</v>
      </c>
      <c r="D350" s="17">
        <v>1.1810915477746091E-15</v>
      </c>
      <c r="E350" s="23">
        <f t="shared" si="10"/>
        <v>3.5362140655233981E-3</v>
      </c>
      <c r="G350" s="25" t="s">
        <v>191</v>
      </c>
      <c r="H350" s="17" t="s">
        <v>194</v>
      </c>
      <c r="I350" s="17" t="s">
        <v>200</v>
      </c>
      <c r="J350" s="144" t="s">
        <v>179</v>
      </c>
      <c r="K350" s="17">
        <v>1.4709435643776435E-15</v>
      </c>
      <c r="L350" s="17">
        <v>3.0339504149078487E-15</v>
      </c>
      <c r="M350" s="17">
        <v>3.0380013799607047E-15</v>
      </c>
      <c r="N350" s="17">
        <v>3.0380013799607047E-15</v>
      </c>
      <c r="O350" s="17">
        <v>3.0380013799607047E-15</v>
      </c>
      <c r="P350" s="17">
        <v>3.0380013799607047E-15</v>
      </c>
      <c r="Q350" s="17">
        <v>3.0380013799607047E-15</v>
      </c>
      <c r="R350" s="17">
        <v>3.6712831709775837E-2</v>
      </c>
      <c r="S350" s="17">
        <v>7.5723613768469691E-3</v>
      </c>
      <c r="T350" s="17">
        <v>7.5824686577155651E-4</v>
      </c>
      <c r="U350" s="17">
        <v>7.5824686577155654E-5</v>
      </c>
      <c r="V350" s="17">
        <v>7.5824689742547639E-6</v>
      </c>
      <c r="W350" s="17">
        <v>7.5824723312829354E-7</v>
      </c>
      <c r="X350" s="23">
        <v>7.5825059065190483E-8</v>
      </c>
      <c r="Y350" s="3" t="str">
        <f t="shared" si="11"/>
        <v/>
      </c>
      <c r="Z350" s="25" t="s">
        <v>191</v>
      </c>
      <c r="AA350" s="17" t="s">
        <v>136</v>
      </c>
      <c r="AB350" s="17" t="s">
        <v>178</v>
      </c>
      <c r="AC350" s="17">
        <v>6.3789163106889044E-3</v>
      </c>
      <c r="AD350" s="17">
        <v>1.315710536279272E-3</v>
      </c>
      <c r="AE350" s="17">
        <v>1.3174666933444382E-4</v>
      </c>
      <c r="AF350" s="17">
        <v>1.3174666933444384E-5</v>
      </c>
      <c r="AG350" s="17">
        <v>1.3174667483436571E-6</v>
      </c>
      <c r="AH350" s="17">
        <v>1.3174673316329531E-7</v>
      </c>
      <c r="AI350" s="23">
        <v>1.3174731653867468E-8</v>
      </c>
      <c r="AK350" s="25" t="s">
        <v>191</v>
      </c>
      <c r="AL350" s="17" t="s">
        <v>136</v>
      </c>
      <c r="AM350" s="17" t="s">
        <v>179</v>
      </c>
      <c r="AN350" s="17">
        <v>3.4667159884477397E-2</v>
      </c>
      <c r="AO350" s="17">
        <v>7.150422626873913E-3</v>
      </c>
      <c r="AP350" s="17">
        <v>7.1599667210107769E-4</v>
      </c>
      <c r="AQ350" s="17">
        <v>7.1599667210107778E-5</v>
      </c>
      <c r="AR350" s="17">
        <v>7.1599670199121308E-6</v>
      </c>
      <c r="AS350" s="17">
        <v>7.1599701898836875E-7</v>
      </c>
      <c r="AT350" s="23">
        <v>7.1600018942776077E-8</v>
      </c>
    </row>
    <row r="351" spans="2:46" x14ac:dyDescent="0.45">
      <c r="B351" s="143" t="s">
        <v>192</v>
      </c>
      <c r="C351" s="18">
        <v>8.2482955662498474E-19</v>
      </c>
      <c r="D351" s="18">
        <v>8.216759318602987E-19</v>
      </c>
      <c r="E351" s="19">
        <f t="shared" si="10"/>
        <v>3.838039599804448E-3</v>
      </c>
      <c r="G351" s="26" t="s">
        <v>192</v>
      </c>
      <c r="H351" s="18" t="s">
        <v>194</v>
      </c>
      <c r="I351" s="18" t="s">
        <v>200</v>
      </c>
      <c r="J351" s="145" t="s">
        <v>179</v>
      </c>
      <c r="K351" s="18">
        <v>1.145735891850582E-18</v>
      </c>
      <c r="L351" s="18">
        <v>2.9670423779648078E-18</v>
      </c>
      <c r="M351" s="18">
        <v>2.9909295000217043E-18</v>
      </c>
      <c r="N351" s="18">
        <v>2.9909295000217043E-18</v>
      </c>
      <c r="O351" s="18">
        <v>2.9909295000217043E-18</v>
      </c>
      <c r="P351" s="18">
        <v>2.9909295000217043E-18</v>
      </c>
      <c r="Q351" s="18">
        <v>2.9909295000217043E-18</v>
      </c>
      <c r="R351" s="18">
        <v>2.8596072616257918E-5</v>
      </c>
      <c r="S351" s="18">
        <v>7.4053672716504534E-6</v>
      </c>
      <c r="T351" s="18">
        <v>7.4649831764213335E-7</v>
      </c>
      <c r="U351" s="18">
        <v>7.464983176421334E-8</v>
      </c>
      <c r="V351" s="18">
        <v>7.4649834880559626E-9</v>
      </c>
      <c r="W351" s="18">
        <v>7.4649867930691381E-10</v>
      </c>
      <c r="X351" s="19">
        <v>7.4650198480785335E-11</v>
      </c>
      <c r="Y351" s="3" t="str">
        <f t="shared" si="11"/>
        <v/>
      </c>
      <c r="Z351" s="26" t="s">
        <v>192</v>
      </c>
      <c r="AA351" s="18" t="s">
        <v>136</v>
      </c>
      <c r="AB351" s="18" t="s">
        <v>178</v>
      </c>
      <c r="AC351" s="18">
        <v>4.9698504114643014E-6</v>
      </c>
      <c r="AD351" s="18">
        <v>1.2870147616401034E-6</v>
      </c>
      <c r="AE351" s="18">
        <v>1.2973756994105209E-7</v>
      </c>
      <c r="AF351" s="18">
        <v>1.2973756994105208E-8</v>
      </c>
      <c r="AG351" s="18">
        <v>1.2973757535710171E-9</v>
      </c>
      <c r="AH351" s="18">
        <v>1.2973763279653164E-10</v>
      </c>
      <c r="AI351" s="19">
        <v>1.2973820727560172E-11</v>
      </c>
      <c r="AK351" s="26" t="s">
        <v>192</v>
      </c>
      <c r="AL351" s="18" t="s">
        <v>136</v>
      </c>
      <c r="AM351" s="18" t="s">
        <v>179</v>
      </c>
      <c r="AN351" s="18">
        <v>2.7002673868710741E-5</v>
      </c>
      <c r="AO351" s="18">
        <v>6.992733582607919E-6</v>
      </c>
      <c r="AP351" s="18">
        <v>7.0490276358339901E-7</v>
      </c>
      <c r="AQ351" s="18">
        <v>7.0490276358339909E-8</v>
      </c>
      <c r="AR351" s="18">
        <v>7.0490279301040586E-9</v>
      </c>
      <c r="AS351" s="18">
        <v>7.0490310509589432E-10</v>
      </c>
      <c r="AT351" s="19">
        <v>7.0490622641136439E-11</v>
      </c>
    </row>
  </sheetData>
  <mergeCells count="18">
    <mergeCell ref="AC11:AI11"/>
    <mergeCell ref="AN11:AT11"/>
    <mergeCell ref="R11:X11"/>
    <mergeCell ref="Z11:Z12"/>
    <mergeCell ref="AA11:AA12"/>
    <mergeCell ref="AB11:AB12"/>
    <mergeCell ref="AK11:AK12"/>
    <mergeCell ref="AL11:AL12"/>
    <mergeCell ref="AM11:AM12"/>
    <mergeCell ref="A1:P8"/>
    <mergeCell ref="C11:D11"/>
    <mergeCell ref="K11:Q11"/>
    <mergeCell ref="B11:B12"/>
    <mergeCell ref="G11:G12"/>
    <mergeCell ref="H11:H12"/>
    <mergeCell ref="I11:I12"/>
    <mergeCell ref="J11:J12"/>
    <mergeCell ref="E11:E1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B7626-8171-4124-A109-79BB4541AB97}">
  <dimension ref="A1:AB123"/>
  <sheetViews>
    <sheetView zoomScale="66" workbookViewId="0">
      <selection activeCell="R15" sqref="R15"/>
    </sheetView>
  </sheetViews>
  <sheetFormatPr defaultColWidth="10.33203125" defaultRowHeight="14.25" x14ac:dyDescent="0.45"/>
  <cols>
    <col min="1" max="16384" width="10.33203125" style="10"/>
  </cols>
  <sheetData>
    <row r="1" spans="1:28" ht="14.55" customHeight="1" x14ac:dyDescent="0.45">
      <c r="A1" s="232" t="s">
        <v>423</v>
      </c>
      <c r="B1" s="232"/>
      <c r="C1" s="232"/>
      <c r="D1" s="232"/>
      <c r="E1" s="232"/>
      <c r="F1" s="232"/>
      <c r="G1" s="232"/>
      <c r="H1" s="232"/>
      <c r="I1" s="232"/>
      <c r="J1" s="232"/>
      <c r="K1" s="232"/>
      <c r="L1" s="232"/>
      <c r="M1" s="232"/>
      <c r="N1" s="232"/>
      <c r="O1" s="232"/>
      <c r="P1" s="232"/>
      <c r="Q1" s="232"/>
      <c r="R1" s="232"/>
      <c r="S1" s="232"/>
      <c r="T1" s="232"/>
      <c r="U1" s="154"/>
      <c r="V1" s="154"/>
      <c r="W1" s="154"/>
      <c r="X1" s="154"/>
      <c r="Y1" s="154"/>
      <c r="Z1" s="154"/>
      <c r="AA1" s="154"/>
      <c r="AB1" s="154"/>
    </row>
    <row r="2" spans="1:28" x14ac:dyDescent="0.45">
      <c r="A2" s="232"/>
      <c r="B2" s="232"/>
      <c r="C2" s="232"/>
      <c r="D2" s="232"/>
      <c r="E2" s="232"/>
      <c r="F2" s="232"/>
      <c r="G2" s="232"/>
      <c r="H2" s="232"/>
      <c r="I2" s="232"/>
      <c r="J2" s="232"/>
      <c r="K2" s="232"/>
      <c r="L2" s="232"/>
      <c r="M2" s="232"/>
      <c r="N2" s="232"/>
      <c r="O2" s="232"/>
      <c r="P2" s="232"/>
      <c r="Q2" s="232"/>
      <c r="R2" s="232"/>
      <c r="S2" s="232"/>
      <c r="T2" s="232"/>
      <c r="U2" s="154"/>
      <c r="V2" s="154"/>
      <c r="W2" s="154"/>
      <c r="X2" s="154"/>
      <c r="Y2" s="154"/>
      <c r="Z2" s="154"/>
      <c r="AA2" s="154"/>
      <c r="AB2" s="154"/>
    </row>
    <row r="3" spans="1:28" x14ac:dyDescent="0.45">
      <c r="A3" s="232"/>
      <c r="B3" s="232"/>
      <c r="C3" s="232"/>
      <c r="D3" s="232"/>
      <c r="E3" s="232"/>
      <c r="F3" s="232"/>
      <c r="G3" s="232"/>
      <c r="H3" s="232"/>
      <c r="I3" s="232"/>
      <c r="J3" s="232"/>
      <c r="K3" s="232"/>
      <c r="L3" s="232"/>
      <c r="M3" s="232"/>
      <c r="N3" s="232"/>
      <c r="O3" s="232"/>
      <c r="P3" s="232"/>
      <c r="Q3" s="232"/>
      <c r="R3" s="232"/>
      <c r="S3" s="232"/>
      <c r="T3" s="232"/>
      <c r="U3" s="154"/>
      <c r="V3" s="154"/>
      <c r="W3" s="154"/>
      <c r="X3" s="154"/>
      <c r="Y3" s="154"/>
      <c r="Z3" s="154"/>
      <c r="AA3" s="154"/>
      <c r="AB3" s="154"/>
    </row>
    <row r="4" spans="1:28" x14ac:dyDescent="0.45">
      <c r="A4" s="232"/>
      <c r="B4" s="232"/>
      <c r="C4" s="232"/>
      <c r="D4" s="232"/>
      <c r="E4" s="232"/>
      <c r="F4" s="232"/>
      <c r="G4" s="232"/>
      <c r="H4" s="232"/>
      <c r="I4" s="232"/>
      <c r="J4" s="232"/>
      <c r="K4" s="232"/>
      <c r="L4" s="232"/>
      <c r="M4" s="232"/>
      <c r="N4" s="232"/>
      <c r="O4" s="232"/>
      <c r="P4" s="232"/>
      <c r="Q4" s="232"/>
      <c r="R4" s="232"/>
      <c r="S4" s="232"/>
      <c r="T4" s="232"/>
      <c r="U4" s="169"/>
      <c r="V4" s="169"/>
      <c r="W4" s="169"/>
      <c r="X4" s="169"/>
      <c r="Y4" s="169"/>
      <c r="Z4" s="169"/>
      <c r="AA4" s="169"/>
      <c r="AB4" s="169"/>
    </row>
    <row r="5" spans="1:28" x14ac:dyDescent="0.45">
      <c r="D5" s="14"/>
      <c r="T5" s="11"/>
    </row>
    <row r="6" spans="1:28" x14ac:dyDescent="0.45">
      <c r="D6" s="153" t="s">
        <v>367</v>
      </c>
      <c r="T6" s="11"/>
    </row>
    <row r="7" spans="1:28" x14ac:dyDescent="0.45">
      <c r="D7" s="233" t="s">
        <v>0</v>
      </c>
      <c r="E7" s="247" t="s">
        <v>422</v>
      </c>
      <c r="F7" s="248"/>
      <c r="G7" s="248"/>
      <c r="H7" s="248"/>
      <c r="I7" s="248"/>
      <c r="J7" s="249"/>
      <c r="K7" s="236" t="s">
        <v>386</v>
      </c>
      <c r="L7" s="237"/>
      <c r="M7" s="237"/>
      <c r="N7" s="237"/>
      <c r="O7" s="237"/>
      <c r="P7" s="238"/>
    </row>
    <row r="8" spans="1:28" x14ac:dyDescent="0.45">
      <c r="D8" s="234"/>
      <c r="E8" s="239" t="s">
        <v>204</v>
      </c>
      <c r="F8" s="240"/>
      <c r="G8" s="241"/>
      <c r="H8" s="239" t="s">
        <v>221</v>
      </c>
      <c r="I8" s="240"/>
      <c r="J8" s="241"/>
      <c r="K8" s="239" t="s">
        <v>204</v>
      </c>
      <c r="L8" s="240"/>
      <c r="M8" s="241"/>
      <c r="N8" s="239" t="s">
        <v>221</v>
      </c>
      <c r="O8" s="240"/>
      <c r="P8" s="241"/>
    </row>
    <row r="9" spans="1:28" x14ac:dyDescent="0.45">
      <c r="D9" s="234"/>
      <c r="E9" s="244" t="s">
        <v>201</v>
      </c>
      <c r="F9" s="245"/>
      <c r="G9" s="246"/>
      <c r="H9" s="242" t="s">
        <v>203</v>
      </c>
      <c r="I9" s="242"/>
      <c r="J9" s="243"/>
      <c r="K9" s="244" t="s">
        <v>201</v>
      </c>
      <c r="L9" s="245"/>
      <c r="M9" s="246"/>
      <c r="N9" s="242" t="s">
        <v>203</v>
      </c>
      <c r="O9" s="242"/>
      <c r="P9" s="243"/>
    </row>
    <row r="10" spans="1:28" x14ac:dyDescent="0.45">
      <c r="D10" s="235"/>
      <c r="E10" s="34" t="s">
        <v>202</v>
      </c>
      <c r="F10" s="12" t="s">
        <v>193</v>
      </c>
      <c r="G10" s="36" t="s">
        <v>194</v>
      </c>
      <c r="H10" s="12" t="s">
        <v>202</v>
      </c>
      <c r="I10" s="12" t="s">
        <v>193</v>
      </c>
      <c r="J10" s="36" t="s">
        <v>194</v>
      </c>
      <c r="K10" s="34" t="s">
        <v>202</v>
      </c>
      <c r="L10" s="12" t="s">
        <v>193</v>
      </c>
      <c r="M10" s="36" t="s">
        <v>194</v>
      </c>
      <c r="N10" s="12" t="s">
        <v>202</v>
      </c>
      <c r="O10" s="12" t="s">
        <v>193</v>
      </c>
      <c r="P10" s="36" t="s">
        <v>194</v>
      </c>
    </row>
    <row r="11" spans="1:28" x14ac:dyDescent="0.45">
      <c r="D11" s="148" t="s">
        <v>33</v>
      </c>
      <c r="E11" s="10">
        <v>6.2821079838468237E-17</v>
      </c>
      <c r="F11" s="10">
        <v>2.241229124034096E-17</v>
      </c>
      <c r="G11" s="10">
        <v>1.3729112391243374E-20</v>
      </c>
      <c r="H11" s="10">
        <v>2.8796042971497884E-23</v>
      </c>
      <c r="I11" s="10">
        <v>3.6586295146113973E-24</v>
      </c>
      <c r="J11" s="10">
        <v>4.5415793615229143E-26</v>
      </c>
      <c r="K11" s="10">
        <v>1.5679321680243314E-3</v>
      </c>
      <c r="L11" s="10">
        <v>5.5938154016483665E-4</v>
      </c>
      <c r="M11" s="10">
        <v>3.4266072808685441E-7</v>
      </c>
      <c r="N11" s="10">
        <v>1.8762155806372521E-5</v>
      </c>
      <c r="O11" s="10">
        <v>2.3837920042998693E-6</v>
      </c>
      <c r="P11" s="35">
        <v>2.9590808595555584E-8</v>
      </c>
    </row>
    <row r="12" spans="1:28" x14ac:dyDescent="0.45">
      <c r="D12" s="148" t="s">
        <v>34</v>
      </c>
      <c r="E12" s="10">
        <v>4.6683088909402494E-15</v>
      </c>
      <c r="F12" s="10">
        <v>3.4036278655968463E-15</v>
      </c>
      <c r="G12" s="10">
        <v>2.6099575436454106E-15</v>
      </c>
      <c r="H12" s="10">
        <v>8.0095299582063473E-20</v>
      </c>
      <c r="I12" s="10">
        <v>1.29288453871347E-19</v>
      </c>
      <c r="J12" s="10">
        <v>6.8408903494972618E-21</v>
      </c>
      <c r="K12" s="10">
        <v>0.11651489753439552</v>
      </c>
      <c r="L12" s="10">
        <v>8.4950109615680461E-2</v>
      </c>
      <c r="M12" s="10">
        <v>6.5141134160408717E-2</v>
      </c>
      <c r="N12" s="10">
        <v>5.2186353923842251E-2</v>
      </c>
      <c r="O12" s="10">
        <v>8.4238314198245554E-2</v>
      </c>
      <c r="P12" s="35">
        <v>4.4572044401592799E-3</v>
      </c>
    </row>
    <row r="13" spans="1:28" x14ac:dyDescent="0.45">
      <c r="D13" s="148" t="s">
        <v>35</v>
      </c>
      <c r="E13" s="10">
        <v>6.5678129393918204E-14</v>
      </c>
      <c r="F13" s="10">
        <v>8.7874625722374133E-14</v>
      </c>
      <c r="G13" s="10">
        <v>1.5756215766825607E-14</v>
      </c>
      <c r="H13" s="10">
        <v>3.7241896309171975E-18</v>
      </c>
      <c r="I13" s="10">
        <v>8.5792793652489923E-20</v>
      </c>
      <c r="J13" s="10">
        <v>1.3729033898953333E-20</v>
      </c>
      <c r="K13" s="10">
        <v>1.6392403963315836</v>
      </c>
      <c r="L13" s="10">
        <v>2.1932359771192411</v>
      </c>
      <c r="M13" s="10">
        <v>0.39325458286710657</v>
      </c>
      <c r="N13" s="150">
        <v>2.4265079121081299</v>
      </c>
      <c r="O13" s="10">
        <v>5.5898574785612422E-2</v>
      </c>
      <c r="P13" s="35">
        <v>8.9451968570157196E-3</v>
      </c>
    </row>
    <row r="14" spans="1:28" x14ac:dyDescent="0.45">
      <c r="D14" s="148" t="s">
        <v>36</v>
      </c>
      <c r="E14" s="10">
        <v>1.4148040613347512E-16</v>
      </c>
      <c r="F14" s="10">
        <v>2.9498892208196586E-17</v>
      </c>
      <c r="G14" s="10">
        <v>2.1879135937723181E-19</v>
      </c>
      <c r="H14" s="10">
        <v>1.5981939235398135E-23</v>
      </c>
      <c r="I14" s="10">
        <v>4.40069946639897E-23</v>
      </c>
      <c r="J14" s="10">
        <v>2.3695375568782805E-24</v>
      </c>
      <c r="K14" s="10">
        <v>3.5311662978767329E-3</v>
      </c>
      <c r="L14" s="10">
        <v>7.3625385194336218E-4</v>
      </c>
      <c r="M14" s="10">
        <v>5.4607467960661889E-6</v>
      </c>
      <c r="N14" s="10">
        <v>1.0413084683868296E-5</v>
      </c>
      <c r="O14" s="10">
        <v>2.8672901039674699E-5</v>
      </c>
      <c r="P14" s="35">
        <v>1.5438799308365191E-6</v>
      </c>
    </row>
    <row r="15" spans="1:28" x14ac:dyDescent="0.45">
      <c r="D15" s="148" t="s">
        <v>37</v>
      </c>
      <c r="E15" s="10">
        <v>2.2753163580720807E-17</v>
      </c>
      <c r="F15" s="10">
        <v>1.4189516987696294E-15</v>
      </c>
      <c r="G15" s="10">
        <v>4.619291736308197E-22</v>
      </c>
      <c r="H15" s="10">
        <v>1.4187709860772407E-22</v>
      </c>
      <c r="I15" s="10">
        <v>8.4662785887071604E-24</v>
      </c>
      <c r="J15" s="10">
        <v>2.8764508288714706E-27</v>
      </c>
      <c r="K15" s="10">
        <v>5.6788926892476204E-4</v>
      </c>
      <c r="L15" s="10">
        <v>3.5415182596261474E-2</v>
      </c>
      <c r="M15" s="10">
        <v>1.1529149332469018E-8</v>
      </c>
      <c r="N15" s="10">
        <v>9.2440486773441273E-5</v>
      </c>
      <c r="O15" s="10">
        <v>5.5162314537002077E-6</v>
      </c>
      <c r="P15" s="35">
        <v>1.8741609280856219E-9</v>
      </c>
    </row>
    <row r="16" spans="1:28" x14ac:dyDescent="0.45">
      <c r="D16" s="148" t="s">
        <v>38</v>
      </c>
      <c r="E16" s="10">
        <v>1.95825206616315E-16</v>
      </c>
      <c r="F16" s="10">
        <v>1.7513982139109313E-16</v>
      </c>
      <c r="G16" s="10">
        <v>1.0287678785860998E-18</v>
      </c>
      <c r="H16" s="10">
        <v>1.0777273791124364E-22</v>
      </c>
      <c r="I16" s="10">
        <v>1.1683372029914323E-22</v>
      </c>
      <c r="J16" s="10">
        <v>4.5532241655101327E-25</v>
      </c>
      <c r="K16" s="10">
        <v>4.8875415951655813E-3</v>
      </c>
      <c r="L16" s="10">
        <v>4.3712613754368496E-3</v>
      </c>
      <c r="M16" s="10">
        <v>2.5676703654456414E-5</v>
      </c>
      <c r="N16" s="10">
        <v>7.0219679223687534E-5</v>
      </c>
      <c r="O16" s="10">
        <v>7.6123391879236705E-5</v>
      </c>
      <c r="P16" s="35">
        <v>2.966668069609353E-7</v>
      </c>
    </row>
    <row r="17" spans="4:16" x14ac:dyDescent="0.45">
      <c r="D17" s="148" t="s">
        <v>39</v>
      </c>
      <c r="E17" s="10">
        <v>1.3162699282014754E-15</v>
      </c>
      <c r="F17" s="10">
        <v>8.7687129108995672E-17</v>
      </c>
      <c r="G17" s="10">
        <v>4.7626210334829807E-19</v>
      </c>
      <c r="H17" s="10">
        <v>3.1128197997529189E-21</v>
      </c>
      <c r="I17" s="10">
        <v>7.1988894641216478E-22</v>
      </c>
      <c r="J17" s="10">
        <v>1.4266947089961089E-24</v>
      </c>
      <c r="K17" s="10">
        <v>3.2852379607878013E-2</v>
      </c>
      <c r="L17" s="10">
        <v>2.1885563063420493E-3</v>
      </c>
      <c r="M17" s="10">
        <v>1.1886880553005997E-5</v>
      </c>
      <c r="N17" s="10">
        <v>2.0281679027195736E-3</v>
      </c>
      <c r="O17" s="10">
        <v>4.6904599320257988E-4</v>
      </c>
      <c r="P17" s="35">
        <v>9.2956759527018841E-7</v>
      </c>
    </row>
    <row r="18" spans="4:16" x14ac:dyDescent="0.45">
      <c r="D18" s="148" t="s">
        <v>40</v>
      </c>
      <c r="E18" s="10">
        <v>3.7155364257904032E-17</v>
      </c>
      <c r="F18" s="10">
        <v>4.8161829066232397E-17</v>
      </c>
      <c r="G18" s="10">
        <v>2.4781107264345527E-19</v>
      </c>
      <c r="H18" s="10">
        <v>1.3584783657409085E-21</v>
      </c>
      <c r="I18" s="10">
        <v>2.8746631260032157E-23</v>
      </c>
      <c r="J18" s="10">
        <v>1.8014105768217621E-25</v>
      </c>
      <c r="K18" s="10">
        <v>9.2734940221380474E-4</v>
      </c>
      <c r="L18" s="10">
        <v>1.2020563998263848E-3</v>
      </c>
      <c r="M18" s="10">
        <v>6.1850409669710943E-6</v>
      </c>
      <c r="N18" s="10">
        <v>8.8512101412145617E-4</v>
      </c>
      <c r="O18" s="10">
        <v>1.8729961444456299E-5</v>
      </c>
      <c r="P18" s="35">
        <v>1.1737149422589297E-7</v>
      </c>
    </row>
    <row r="19" spans="4:16" x14ac:dyDescent="0.45">
      <c r="D19" s="148" t="s">
        <v>41</v>
      </c>
      <c r="E19" s="10">
        <v>1.7176135902697796E-18</v>
      </c>
      <c r="F19" s="10">
        <v>2.0310225951765021E-19</v>
      </c>
      <c r="G19" s="10">
        <v>1.1581204053789284E-23</v>
      </c>
      <c r="H19" s="10">
        <v>6.5180903699403795E-24</v>
      </c>
      <c r="I19" s="10">
        <v>6.4077749836858705E-26</v>
      </c>
      <c r="J19" s="10">
        <v>3.1721910796369551E-28</v>
      </c>
      <c r="K19" s="10">
        <v>4.2869393638958762E-5</v>
      </c>
      <c r="L19" s="10">
        <v>5.0691673386541784E-6</v>
      </c>
      <c r="M19" s="10">
        <v>2.8905173911497609E-10</v>
      </c>
      <c r="N19" s="10">
        <v>4.2468830596579832E-6</v>
      </c>
      <c r="O19" s="10">
        <v>4.1750067096054467E-8</v>
      </c>
      <c r="P19" s="35">
        <v>2.0668514539530051E-10</v>
      </c>
    </row>
    <row r="20" spans="4:16" x14ac:dyDescent="0.45">
      <c r="D20" s="148" t="s">
        <v>42</v>
      </c>
      <c r="E20" s="10">
        <v>1.0653512260170636E-17</v>
      </c>
      <c r="F20" s="10">
        <v>1.0732873088258356E-17</v>
      </c>
      <c r="G20" s="10">
        <v>1.0627096716289058E-17</v>
      </c>
      <c r="H20" s="10">
        <v>6.8513954662363282E-22</v>
      </c>
      <c r="I20" s="10">
        <v>3.2682617693974986E-22</v>
      </c>
      <c r="J20" s="10">
        <v>1.6553113518487735E-23</v>
      </c>
      <c r="K20" s="10">
        <v>2.6589776263181205E-4</v>
      </c>
      <c r="L20" s="10">
        <v>2.6787850533091458E-4</v>
      </c>
      <c r="M20" s="10">
        <v>2.6523846513017271E-4</v>
      </c>
      <c r="N20" s="150">
        <v>4.4640490832658893E-4</v>
      </c>
      <c r="O20" s="10">
        <v>2.1294466255013006E-4</v>
      </c>
      <c r="P20" s="35">
        <v>1.0785235152685392E-5</v>
      </c>
    </row>
    <row r="21" spans="4:16" x14ac:dyDescent="0.45">
      <c r="D21" s="148" t="s">
        <v>43</v>
      </c>
      <c r="E21" s="10">
        <v>7.8208298702171266E-15</v>
      </c>
      <c r="F21" s="10">
        <v>6.5545864750697981E-15</v>
      </c>
      <c r="G21" s="10">
        <v>2.2727916749231532E-15</v>
      </c>
      <c r="H21" s="10">
        <v>3.301897867896936E-20</v>
      </c>
      <c r="I21" s="10">
        <v>2.0539742007593009E-21</v>
      </c>
      <c r="J21" s="10">
        <v>1.7412598298395164E-21</v>
      </c>
      <c r="K21" s="10">
        <v>0.19519770697494565</v>
      </c>
      <c r="L21" s="10">
        <v>0.16359392434489767</v>
      </c>
      <c r="M21" s="10">
        <v>5.6725914095920475E-2</v>
      </c>
      <c r="N21" s="10">
        <v>2.1513623352878701E-2</v>
      </c>
      <c r="O21" s="10">
        <v>1.3382735959610529E-3</v>
      </c>
      <c r="P21" s="35">
        <v>1.1345235266929916E-3</v>
      </c>
    </row>
    <row r="22" spans="4:16" x14ac:dyDescent="0.45">
      <c r="D22" s="148" t="s">
        <v>44</v>
      </c>
      <c r="E22" s="10">
        <v>9.5635062082815139E-17</v>
      </c>
      <c r="F22" s="10">
        <v>4.2644702293982614E-16</v>
      </c>
      <c r="G22" s="10">
        <v>2.3481962885198209E-17</v>
      </c>
      <c r="H22" s="10">
        <v>6.9199343372235865E-21</v>
      </c>
      <c r="I22" s="10">
        <v>4.9076529845730249E-22</v>
      </c>
      <c r="J22" s="10">
        <v>3.8018173286179819E-23</v>
      </c>
      <c r="K22" s="10">
        <v>2.3869263409068146E-3</v>
      </c>
      <c r="L22" s="10">
        <v>1.0643561157255441E-2</v>
      </c>
      <c r="M22" s="10">
        <v>5.8607914844389984E-4</v>
      </c>
      <c r="N22" s="150">
        <v>4.508705808411376E-3</v>
      </c>
      <c r="O22" s="10">
        <v>3.1975973237471027E-4</v>
      </c>
      <c r="P22" s="35">
        <v>2.4770864919704327E-5</v>
      </c>
    </row>
    <row r="23" spans="4:16" x14ac:dyDescent="0.45">
      <c r="D23" s="148" t="s">
        <v>45</v>
      </c>
      <c r="E23" s="10">
        <v>2.71534946415317E-15</v>
      </c>
      <c r="F23" s="10">
        <v>4.126417727431398E-15</v>
      </c>
      <c r="G23" s="10">
        <v>2.0301911743021996E-16</v>
      </c>
      <c r="H23" s="10">
        <v>8.4285628797600586E-20</v>
      </c>
      <c r="I23" s="10">
        <v>9.9619042908838443E-21</v>
      </c>
      <c r="J23" s="10">
        <v>1.8265780628152734E-21</v>
      </c>
      <c r="K23" s="10">
        <v>6.7771578954399517E-2</v>
      </c>
      <c r="L23" s="10">
        <v>0.10299000128908485</v>
      </c>
      <c r="M23" s="10">
        <v>5.0670922206566237E-3</v>
      </c>
      <c r="N23" s="10">
        <v>5.4916576604080614E-2</v>
      </c>
      <c r="O23" s="10">
        <v>6.4907112626110697E-3</v>
      </c>
      <c r="P23" s="35">
        <v>1.1901128999204156E-3</v>
      </c>
    </row>
    <row r="24" spans="4:16" x14ac:dyDescent="0.45">
      <c r="D24" s="148" t="s">
        <v>46</v>
      </c>
      <c r="E24" s="10">
        <v>7.6259626508235539E-16</v>
      </c>
      <c r="F24" s="10">
        <v>2.5410077542718102E-15</v>
      </c>
      <c r="G24" s="10">
        <v>9.1072590578186436E-16</v>
      </c>
      <c r="H24" s="10">
        <v>2.0824777784658294E-19</v>
      </c>
      <c r="I24" s="10">
        <v>5.3577110275297095E-21</v>
      </c>
      <c r="J24" s="10">
        <v>1.2777140361047579E-23</v>
      </c>
      <c r="K24" s="10">
        <v>1.9033407549063706E-2</v>
      </c>
      <c r="L24" s="10">
        <v>6.3420237400669002E-2</v>
      </c>
      <c r="M24" s="10">
        <v>2.2730530064115167E-2</v>
      </c>
      <c r="N24" s="150">
        <v>0.13568451950692451</v>
      </c>
      <c r="O24" s="10">
        <v>3.4908341109064459E-3</v>
      </c>
      <c r="P24" s="35">
        <v>8.3249875148174098E-6</v>
      </c>
    </row>
    <row r="25" spans="4:16" x14ac:dyDescent="0.45">
      <c r="D25" s="148" t="s">
        <v>47</v>
      </c>
      <c r="E25" s="10">
        <v>1.670843675204103E-14</v>
      </c>
      <c r="F25" s="10">
        <v>2.5916521164298891E-14</v>
      </c>
      <c r="G25" s="10">
        <v>9.4460053574817807E-15</v>
      </c>
      <c r="H25" s="10">
        <v>2.1547132662188553E-18</v>
      </c>
      <c r="I25" s="10">
        <v>1.193781782337079E-19</v>
      </c>
      <c r="J25" s="10">
        <v>3.7894805869339981E-22</v>
      </c>
      <c r="K25" s="10">
        <v>0.41702077596066817</v>
      </c>
      <c r="L25" s="10">
        <v>0.64684254586634371</v>
      </c>
      <c r="M25" s="10">
        <v>0.23575996619938053</v>
      </c>
      <c r="N25" s="150">
        <v>1.4039104629365364</v>
      </c>
      <c r="O25" s="10">
        <v>7.7781241753204292E-2</v>
      </c>
      <c r="P25" s="35">
        <v>2.4690484476513929E-4</v>
      </c>
    </row>
    <row r="26" spans="4:16" x14ac:dyDescent="0.45">
      <c r="D26" s="148" t="s">
        <v>48</v>
      </c>
      <c r="E26" s="10">
        <v>1.2979228082524795E-15</v>
      </c>
      <c r="F26" s="10">
        <v>3.4263352293573076E-15</v>
      </c>
      <c r="G26" s="10">
        <v>3.0951385621246903E-16</v>
      </c>
      <c r="H26" s="10">
        <v>1.2884443002866386E-20</v>
      </c>
      <c r="I26" s="10">
        <v>1.2848678033736219E-20</v>
      </c>
      <c r="J26" s="10">
        <v>1.1878058796921286E-21</v>
      </c>
      <c r="K26" s="10">
        <v>3.2394459437887296E-2</v>
      </c>
      <c r="L26" s="10">
        <v>8.5516855780862669E-2</v>
      </c>
      <c r="M26" s="10">
        <v>7.7250619195440538E-3</v>
      </c>
      <c r="N26" s="10">
        <v>8.3949009013973841E-3</v>
      </c>
      <c r="O26" s="10">
        <v>8.3715981190013965E-3</v>
      </c>
      <c r="P26" s="35">
        <v>7.7391879865464216E-4</v>
      </c>
    </row>
    <row r="27" spans="4:16" x14ac:dyDescent="0.45">
      <c r="D27" s="148" t="s">
        <v>49</v>
      </c>
      <c r="E27" s="10">
        <v>1.8724130471232631E-14</v>
      </c>
      <c r="F27" s="10">
        <v>1.6814408651872449E-14</v>
      </c>
      <c r="G27" s="10">
        <v>1.5449847135741884E-15</v>
      </c>
      <c r="H27" s="10">
        <v>2.8492562515861168E-19</v>
      </c>
      <c r="I27" s="10">
        <v>5.4390606334649145E-19</v>
      </c>
      <c r="J27" s="10">
        <v>1.2983724882865559E-19</v>
      </c>
      <c r="K27" s="10">
        <v>0.46732986060759923</v>
      </c>
      <c r="L27" s="10">
        <v>0.41966569628167461</v>
      </c>
      <c r="M27" s="10">
        <v>3.856080216620953E-2</v>
      </c>
      <c r="N27" s="10">
        <v>0.18564422124752417</v>
      </c>
      <c r="O27" s="10">
        <v>0.35438377122295173</v>
      </c>
      <c r="P27" s="151">
        <v>8.4595883344289899E-2</v>
      </c>
    </row>
    <row r="28" spans="4:16" x14ac:dyDescent="0.45">
      <c r="D28" s="148" t="s">
        <v>50</v>
      </c>
      <c r="E28" s="10">
        <v>2.396392578629655E-17</v>
      </c>
      <c r="F28" s="10">
        <v>6.0722652773276758E-17</v>
      </c>
      <c r="G28" s="10">
        <v>1.9693002085838814E-18</v>
      </c>
      <c r="H28" s="10">
        <v>3.7718845957033695E-22</v>
      </c>
      <c r="I28" s="10">
        <v>1.3233337802510161E-22</v>
      </c>
      <c r="J28" s="10">
        <v>3.2212916865624208E-24</v>
      </c>
      <c r="K28" s="10">
        <v>5.9810831346891237E-4</v>
      </c>
      <c r="L28" s="10">
        <v>1.5155581670325197E-3</v>
      </c>
      <c r="M28" s="10">
        <v>4.9151163168082545E-5</v>
      </c>
      <c r="N28" s="10">
        <v>2.4575837221207572E-4</v>
      </c>
      <c r="O28" s="10">
        <v>8.6222244471161063E-5</v>
      </c>
      <c r="P28" s="35">
        <v>2.0988431146903802E-6</v>
      </c>
    </row>
    <row r="29" spans="4:16" x14ac:dyDescent="0.45">
      <c r="D29" s="148" t="s">
        <v>51</v>
      </c>
      <c r="E29" s="10">
        <v>1.4167979063420162E-14</v>
      </c>
      <c r="F29" s="10">
        <v>3.8600040372708316E-14</v>
      </c>
      <c r="G29" s="10">
        <v>9.6672885094311414E-17</v>
      </c>
      <c r="H29" s="10">
        <v>3.9013080828393706E-19</v>
      </c>
      <c r="I29" s="10">
        <v>2.0341499372033043E-19</v>
      </c>
      <c r="J29" s="10">
        <v>2.4411341769158097E-21</v>
      </c>
      <c r="K29" s="10">
        <v>0.35361426748078267</v>
      </c>
      <c r="L29" s="10">
        <v>0.96340663266260373</v>
      </c>
      <c r="M29" s="10">
        <v>2.4128290488612944E-3</v>
      </c>
      <c r="N29" s="10">
        <v>0.25419100176834214</v>
      </c>
      <c r="O29" s="10">
        <v>0.1325357032322349</v>
      </c>
      <c r="P29" s="35">
        <v>1.5905289423581151E-3</v>
      </c>
    </row>
    <row r="30" spans="4:16" x14ac:dyDescent="0.45">
      <c r="D30" s="148" t="s">
        <v>52</v>
      </c>
      <c r="E30" s="10">
        <v>1.5956953261695612E-15</v>
      </c>
      <c r="F30" s="10">
        <v>4.1082875210045371E-15</v>
      </c>
      <c r="G30" s="10">
        <v>1.0257433062945478E-17</v>
      </c>
      <c r="H30" s="10">
        <v>4.8616751033541466E-20</v>
      </c>
      <c r="I30" s="10">
        <v>9.0283781322220954E-21</v>
      </c>
      <c r="J30" s="10">
        <v>1.1839538312820178E-20</v>
      </c>
      <c r="K30" s="10">
        <v>3.9826472876629514E-2</v>
      </c>
      <c r="L30" s="10">
        <v>0.10253749499752331</v>
      </c>
      <c r="M30" s="10">
        <v>2.5601214277281848E-4</v>
      </c>
      <c r="N30" s="10">
        <v>3.1676402851383845E-2</v>
      </c>
      <c r="O30" s="10">
        <v>5.8824692463218062E-3</v>
      </c>
      <c r="P30" s="151">
        <v>7.7140898393753933E-3</v>
      </c>
    </row>
    <row r="31" spans="4:16" x14ac:dyDescent="0.45">
      <c r="D31" s="148" t="s">
        <v>53</v>
      </c>
      <c r="E31" s="10">
        <v>1.2990602581329508E-15</v>
      </c>
      <c r="F31" s="10">
        <v>3.7750468376068534E-15</v>
      </c>
      <c r="G31" s="10">
        <v>9.709108154292837E-18</v>
      </c>
      <c r="H31" s="10">
        <v>1.5453442407009485E-20</v>
      </c>
      <c r="I31" s="10">
        <v>5.3895767147825875E-21</v>
      </c>
      <c r="J31" s="10">
        <v>1.0619476779925902E-23</v>
      </c>
      <c r="K31" s="10">
        <v>3.2422848702473202E-2</v>
      </c>
      <c r="L31" s="10">
        <v>9.4220242436167473E-2</v>
      </c>
      <c r="M31" s="10">
        <v>2.4232666864508755E-4</v>
      </c>
      <c r="N31" s="10">
        <v>1.0068740849987507E-2</v>
      </c>
      <c r="O31" s="10">
        <v>3.5115963034655904E-3</v>
      </c>
      <c r="P31" s="35">
        <v>6.9191547645742667E-6</v>
      </c>
    </row>
    <row r="32" spans="4:16" x14ac:dyDescent="0.45">
      <c r="D32" s="148" t="s">
        <v>54</v>
      </c>
      <c r="E32" s="10">
        <v>1.0250408074662313E-14</v>
      </c>
      <c r="F32" s="10">
        <v>2.6682829647669859E-14</v>
      </c>
      <c r="G32" s="10">
        <v>6.663626469090861E-17</v>
      </c>
      <c r="H32" s="10">
        <v>5.1399921664289943E-19</v>
      </c>
      <c r="I32" s="10">
        <v>2.6308613859611497E-19</v>
      </c>
      <c r="J32" s="10">
        <v>3.2043696877382957E-21</v>
      </c>
      <c r="K32" s="10">
        <v>0.25583680823324212</v>
      </c>
      <c r="L32" s="10">
        <v>0.66596860553925519</v>
      </c>
      <c r="M32" s="10">
        <v>1.6631542029285674E-3</v>
      </c>
      <c r="N32" s="150">
        <v>0.33489786761857532</v>
      </c>
      <c r="O32" s="10">
        <v>0.17141463247998703</v>
      </c>
      <c r="P32" s="151">
        <v>2.0878175311125347E-3</v>
      </c>
    </row>
    <row r="33" spans="4:16" x14ac:dyDescent="0.45">
      <c r="D33" s="148" t="s">
        <v>55</v>
      </c>
      <c r="E33" s="10">
        <v>2.8616510886176866E-17</v>
      </c>
      <c r="F33" s="10">
        <v>5.2871451731496367E-18</v>
      </c>
      <c r="G33" s="10">
        <v>8.5888495296752144E-22</v>
      </c>
      <c r="H33" s="10">
        <v>1.7491075028212779E-24</v>
      </c>
      <c r="I33" s="10">
        <v>2.7535303263603844E-24</v>
      </c>
      <c r="J33" s="10">
        <v>5.9605072308213751E-26</v>
      </c>
      <c r="K33" s="10">
        <v>7.1423076569880888E-4</v>
      </c>
      <c r="L33" s="10">
        <v>1.3196024352512978E-4</v>
      </c>
      <c r="M33" s="10">
        <v>2.1436647536981873E-8</v>
      </c>
      <c r="N33" s="10">
        <v>1.1396367036439707E-6</v>
      </c>
      <c r="O33" s="10">
        <v>1.7940716733851297E-6</v>
      </c>
      <c r="P33" s="151">
        <v>3.8835879450649224E-8</v>
      </c>
    </row>
    <row r="34" spans="4:16" x14ac:dyDescent="0.45">
      <c r="D34" s="148" t="s">
        <v>56</v>
      </c>
      <c r="E34" s="10">
        <v>2.3471858515686149E-15</v>
      </c>
      <c r="F34" s="10">
        <v>2.9196089722165113E-15</v>
      </c>
      <c r="G34" s="10">
        <v>4.7201699113980074E-16</v>
      </c>
      <c r="H34" s="10">
        <v>2.1748608269711708E-19</v>
      </c>
      <c r="I34" s="10">
        <v>1.4975823858630774E-19</v>
      </c>
      <c r="J34" s="10">
        <v>1.208428057458525E-19</v>
      </c>
      <c r="K34" s="10">
        <v>5.8582695656760136E-2</v>
      </c>
      <c r="L34" s="10">
        <v>7.2869629706485209E-2</v>
      </c>
      <c r="M34" s="10">
        <v>1.1780928092371915E-2</v>
      </c>
      <c r="N34" s="150">
        <v>0.14170376719189462</v>
      </c>
      <c r="O34" s="150">
        <v>9.7575469255457167E-2</v>
      </c>
      <c r="P34" s="151">
        <v>7.8735524590202277E-2</v>
      </c>
    </row>
    <row r="35" spans="4:16" x14ac:dyDescent="0.45">
      <c r="D35" s="148" t="s">
        <v>57</v>
      </c>
      <c r="E35" s="10">
        <v>2.7129015902119937E-16</v>
      </c>
      <c r="F35" s="10">
        <v>4.5588846625711442E-16</v>
      </c>
      <c r="G35" s="10">
        <v>7.5378419715627223E-17</v>
      </c>
      <c r="H35" s="10">
        <v>1.0608742508537171E-20</v>
      </c>
      <c r="I35" s="10">
        <v>4.9590944882823951E-21</v>
      </c>
      <c r="J35" s="10">
        <v>3.829337294401545E-21</v>
      </c>
      <c r="K35" s="10">
        <v>6.7710483215429294E-3</v>
      </c>
      <c r="L35" s="10">
        <v>1.1378381159855492E-2</v>
      </c>
      <c r="M35" s="10">
        <v>1.8813469833831047E-3</v>
      </c>
      <c r="N35" s="150">
        <v>6.9121608150075654E-3</v>
      </c>
      <c r="O35" s="10">
        <v>3.2311142034261824E-3</v>
      </c>
      <c r="P35" s="151">
        <v>2.4950172155190926E-3</v>
      </c>
    </row>
    <row r="36" spans="4:16" x14ac:dyDescent="0.45">
      <c r="D36" s="148" t="s">
        <v>58</v>
      </c>
      <c r="E36" s="10">
        <v>3.0919697974662806E-16</v>
      </c>
      <c r="F36" s="10">
        <v>3.1539341906439243E-15</v>
      </c>
      <c r="G36" s="10">
        <v>8.0493135616417394E-15</v>
      </c>
      <c r="H36" s="10">
        <v>5.4812925087241399E-21</v>
      </c>
      <c r="I36" s="10">
        <v>1.3362713438501774E-22</v>
      </c>
      <c r="J36" s="10">
        <v>6.9047757955227114E-25</v>
      </c>
      <c r="K36" s="10">
        <v>7.7171530964967672E-3</v>
      </c>
      <c r="L36" s="10">
        <v>7.8718081351958027E-2</v>
      </c>
      <c r="M36" s="10">
        <v>0.20090036172992209</v>
      </c>
      <c r="N36" s="10">
        <v>3.5713540284259188E-3</v>
      </c>
      <c r="O36" s="10">
        <v>8.7065195651094305E-5</v>
      </c>
      <c r="P36" s="35">
        <v>4.4988292110792106E-7</v>
      </c>
    </row>
    <row r="37" spans="4:16" x14ac:dyDescent="0.45">
      <c r="D37" s="148" t="s">
        <v>59</v>
      </c>
      <c r="E37" s="10">
        <v>1.0000508428250657E-15</v>
      </c>
      <c r="F37" s="10">
        <v>1.5003570042171264E-14</v>
      </c>
      <c r="G37" s="10">
        <v>3.8514399193655035E-14</v>
      </c>
      <c r="H37" s="10">
        <v>2.2527933382871103E-20</v>
      </c>
      <c r="I37" s="10">
        <v>5.6811229355059328E-21</v>
      </c>
      <c r="J37" s="10">
        <v>9.9090262313381464E-22</v>
      </c>
      <c r="K37" s="10">
        <v>2.4959963919071307E-2</v>
      </c>
      <c r="L37" s="10">
        <v>0.37446952782115844</v>
      </c>
      <c r="M37" s="10">
        <v>0.96126914059958213</v>
      </c>
      <c r="N37" s="10">
        <v>1.4678148540873018E-2</v>
      </c>
      <c r="O37" s="10">
        <v>3.7015541953670816E-3</v>
      </c>
      <c r="P37" s="35">
        <v>6.4562583902870137E-4</v>
      </c>
    </row>
    <row r="38" spans="4:16" x14ac:dyDescent="0.45">
      <c r="D38" s="148" t="s">
        <v>60</v>
      </c>
      <c r="E38" s="10">
        <v>7.1305558135211772E-17</v>
      </c>
      <c r="F38" s="10">
        <v>1.3295829609992639E-16</v>
      </c>
      <c r="G38" s="10">
        <v>6.73700605026945E-18</v>
      </c>
      <c r="H38" s="10">
        <v>4.8981388544796175E-23</v>
      </c>
      <c r="I38" s="10">
        <v>1.020301818722991E-22</v>
      </c>
      <c r="J38" s="10">
        <v>4.9012974328416549E-24</v>
      </c>
      <c r="K38" s="10">
        <v>1.7796936736300085E-3</v>
      </c>
      <c r="L38" s="10">
        <v>3.3184655532317526E-3</v>
      </c>
      <c r="M38" s="10">
        <v>1.6814687887494259E-4</v>
      </c>
      <c r="N38" s="10">
        <v>3.1913983612246731E-5</v>
      </c>
      <c r="O38" s="10">
        <v>6.6478098089218981E-5</v>
      </c>
      <c r="P38" s="35">
        <v>3.1934563432680335E-6</v>
      </c>
    </row>
    <row r="39" spans="4:16" x14ac:dyDescent="0.45">
      <c r="D39" s="148" t="s">
        <v>61</v>
      </c>
      <c r="E39" s="10">
        <v>1.2888590941781896E-17</v>
      </c>
      <c r="F39" s="10">
        <v>1.9382591006249449E-17</v>
      </c>
      <c r="G39" s="10">
        <v>1.7996510841911742E-17</v>
      </c>
      <c r="H39" s="10">
        <v>2.5074969837234562E-23</v>
      </c>
      <c r="I39" s="10">
        <v>3.8310145614536997E-23</v>
      </c>
      <c r="J39" s="10">
        <v>2.4380097594539605E-23</v>
      </c>
      <c r="K39" s="10">
        <v>3.2168240963206579E-4</v>
      </c>
      <c r="L39" s="10">
        <v>4.8376417623671676E-4</v>
      </c>
      <c r="M39" s="10">
        <v>4.4916942424083113E-4</v>
      </c>
      <c r="N39" s="10">
        <v>1.6337678457833415E-5</v>
      </c>
      <c r="O39" s="10">
        <v>2.4961100443425726E-5</v>
      </c>
      <c r="P39" s="35">
        <v>1.5884932179607944E-5</v>
      </c>
    </row>
    <row r="40" spans="4:16" x14ac:dyDescent="0.45">
      <c r="D40" s="148" t="s">
        <v>62</v>
      </c>
      <c r="E40" s="10">
        <v>1.0611042599186956E-17</v>
      </c>
      <c r="F40" s="10">
        <v>1.1788613552113131E-17</v>
      </c>
      <c r="G40" s="10">
        <v>1.0740085416417722E-17</v>
      </c>
      <c r="H40" s="10">
        <v>4.5659525368900271E-24</v>
      </c>
      <c r="I40" s="10">
        <v>2.6668290817079294E-23</v>
      </c>
      <c r="J40" s="10">
        <v>1.8388598884912206E-23</v>
      </c>
      <c r="K40" s="10">
        <v>2.6483777531875372E-4</v>
      </c>
      <c r="L40" s="10">
        <v>2.9422840951306452E-4</v>
      </c>
      <c r="M40" s="10">
        <v>2.6805851562931274E-4</v>
      </c>
      <c r="N40" s="10">
        <v>2.9749612815352875E-6</v>
      </c>
      <c r="O40" s="10">
        <v>1.7375811943847377E-5</v>
      </c>
      <c r="P40" s="35">
        <v>1.1981151635351391E-5</v>
      </c>
    </row>
    <row r="41" spans="4:16" x14ac:dyDescent="0.45">
      <c r="D41" s="148" t="s">
        <v>63</v>
      </c>
      <c r="E41" s="10">
        <v>1.507343927958077E-13</v>
      </c>
      <c r="F41" s="10">
        <v>1.5010851935534751E-13</v>
      </c>
      <c r="G41" s="10">
        <v>1.4905086300668778E-13</v>
      </c>
      <c r="H41" s="10">
        <v>2.4414367773472125E-20</v>
      </c>
      <c r="I41" s="10">
        <v>9.2812612453133977E-21</v>
      </c>
      <c r="J41" s="10">
        <v>1.1213838519709877E-20</v>
      </c>
      <c r="K41" s="10">
        <v>3.7621337280394735</v>
      </c>
      <c r="L41" s="10">
        <v>3.7465127437626529</v>
      </c>
      <c r="M41" s="10">
        <v>3.7201150215960999</v>
      </c>
      <c r="N41" s="10">
        <v>1.5907261026570727E-2</v>
      </c>
      <c r="O41" s="10">
        <v>6.0472360642250759E-3</v>
      </c>
      <c r="P41" s="35">
        <v>7.3064130964989446E-3</v>
      </c>
    </row>
    <row r="42" spans="4:16" x14ac:dyDescent="0.45">
      <c r="D42" s="148" t="s">
        <v>64</v>
      </c>
      <c r="E42" s="10">
        <v>1.3865165253082139E-18</v>
      </c>
      <c r="F42" s="10">
        <v>1.4284127478574482E-18</v>
      </c>
      <c r="G42" s="10">
        <v>1.3774764317185259E-18</v>
      </c>
      <c r="H42" s="10">
        <v>1.8646752507811394E-24</v>
      </c>
      <c r="I42" s="10">
        <v>3.8527984293247927E-24</v>
      </c>
      <c r="J42" s="10">
        <v>2.0165959013141832E-26</v>
      </c>
      <c r="K42" s="10">
        <v>3.4605642996235993E-5</v>
      </c>
      <c r="L42" s="10">
        <v>3.5651318034337223E-5</v>
      </c>
      <c r="M42" s="10">
        <v>3.4380014058024987E-5</v>
      </c>
      <c r="N42" s="10">
        <v>1.2149352471126228E-6</v>
      </c>
      <c r="O42" s="10">
        <v>2.5103033945701516E-6</v>
      </c>
      <c r="P42" s="35">
        <v>1.3139196429314412E-8</v>
      </c>
    </row>
    <row r="43" spans="4:16" x14ac:dyDescent="0.45">
      <c r="D43" s="148" t="s">
        <v>65</v>
      </c>
      <c r="E43" s="10">
        <v>4.9840399074667285E-12</v>
      </c>
      <c r="F43" s="10">
        <v>4.9822444315304707E-12</v>
      </c>
      <c r="G43" s="10">
        <v>4.9513207167729266E-12</v>
      </c>
      <c r="H43" s="10">
        <v>3.8883856084823842E-19</v>
      </c>
      <c r="I43" s="10">
        <v>3.6174673993141926E-19</v>
      </c>
      <c r="J43" s="10">
        <v>1.8398863982057448E-19</v>
      </c>
      <c r="K43" s="10">
        <v>124.39513166166294</v>
      </c>
      <c r="L43" s="10">
        <v>124.35031892548248</v>
      </c>
      <c r="M43" s="10">
        <v>123.5785033621742</v>
      </c>
      <c r="N43" s="10">
        <v>0.25334903373290885</v>
      </c>
      <c r="O43" s="10">
        <v>0.23569726936990887</v>
      </c>
      <c r="P43" s="35">
        <v>0.11987839892908071</v>
      </c>
    </row>
    <row r="44" spans="4:16" x14ac:dyDescent="0.45">
      <c r="D44" s="148" t="s">
        <v>66</v>
      </c>
      <c r="E44" s="10">
        <v>3.7144259694201379E-10</v>
      </c>
      <c r="F44" s="10">
        <v>3.7130185362213014E-10</v>
      </c>
      <c r="G44" s="10">
        <v>3.6898229803366519E-10</v>
      </c>
      <c r="H44" s="10">
        <v>9.8501033107935124E-17</v>
      </c>
      <c r="I44" s="10">
        <v>9.772841717273732E-17</v>
      </c>
      <c r="J44" s="10">
        <v>9.7749190151137278E-17</v>
      </c>
      <c r="K44" s="10">
        <v>9270.7224679581395</v>
      </c>
      <c r="L44" s="10">
        <v>9267.2096983711217</v>
      </c>
      <c r="M44" s="10">
        <v>9209.3166180225144</v>
      </c>
      <c r="N44" s="10">
        <v>64.178669690448956</v>
      </c>
      <c r="O44" s="10">
        <v>63.675269255569233</v>
      </c>
      <c r="P44" s="35">
        <v>63.688803957461715</v>
      </c>
    </row>
    <row r="45" spans="4:16" x14ac:dyDescent="0.45">
      <c r="D45" s="148" t="s">
        <v>67</v>
      </c>
      <c r="E45" s="10">
        <v>1.7430811495120238E-16</v>
      </c>
      <c r="F45" s="10">
        <v>2.3903598019314857E-16</v>
      </c>
      <c r="G45" s="10">
        <v>1.7350426870678036E-16</v>
      </c>
      <c r="H45" s="10">
        <v>7.3284626475708452E-20</v>
      </c>
      <c r="I45" s="10">
        <v>5.8886199168237235E-20</v>
      </c>
      <c r="J45" s="10">
        <v>9.0757171499894385E-21</v>
      </c>
      <c r="K45" s="10">
        <v>4.3505030681169048E-3</v>
      </c>
      <c r="L45" s="10">
        <v>5.9660261113589144E-3</v>
      </c>
      <c r="M45" s="10">
        <v>4.3304401149168699E-3</v>
      </c>
      <c r="N45" s="150">
        <v>4.7748837627100277E-2</v>
      </c>
      <c r="O45" s="150">
        <v>3.8367495309446019E-2</v>
      </c>
      <c r="P45" s="151">
        <v>5.9133131378922774E-3</v>
      </c>
    </row>
    <row r="46" spans="4:16" x14ac:dyDescent="0.45">
      <c r="D46" s="148" t="s">
        <v>68</v>
      </c>
      <c r="E46" s="10">
        <v>1.6913958056319435E-18</v>
      </c>
      <c r="F46" s="10">
        <v>1.7087402877245751E-18</v>
      </c>
      <c r="G46" s="10">
        <v>1.6801826713442138E-18</v>
      </c>
      <c r="H46" s="10">
        <v>9.8577145652370534E-25</v>
      </c>
      <c r="I46" s="10">
        <v>1.1453630439612853E-24</v>
      </c>
      <c r="J46" s="10">
        <v>2.0926765180303942E-27</v>
      </c>
      <c r="K46" s="10">
        <v>4.2215031949957276E-5</v>
      </c>
      <c r="L46" s="10">
        <v>4.2647927587547171E-5</v>
      </c>
      <c r="M46" s="10">
        <v>4.1935166751853154E-5</v>
      </c>
      <c r="N46" s="10">
        <v>6.4228261067254786E-7</v>
      </c>
      <c r="O46" s="10">
        <v>7.4626503047425178E-7</v>
      </c>
      <c r="P46" s="35">
        <v>1.3634902171276016E-9</v>
      </c>
    </row>
    <row r="47" spans="4:16" x14ac:dyDescent="0.45">
      <c r="D47" s="148" t="s">
        <v>69</v>
      </c>
      <c r="E47" s="10">
        <v>1.3619011623436366E-17</v>
      </c>
      <c r="F47" s="10">
        <v>1.489587988179488E-17</v>
      </c>
      <c r="G47" s="10">
        <v>1.3528343229645131E-17</v>
      </c>
      <c r="H47" s="10">
        <v>5.8596143896409611E-23</v>
      </c>
      <c r="I47" s="10">
        <v>1.1073434267002015E-22</v>
      </c>
      <c r="J47" s="10">
        <v>9.4568786484199084E-25</v>
      </c>
      <c r="K47" s="10">
        <v>3.3991275660956254E-4</v>
      </c>
      <c r="L47" s="10">
        <v>3.7178172195936817E-4</v>
      </c>
      <c r="M47" s="10">
        <v>3.3764979182745569E-4</v>
      </c>
      <c r="N47" s="10">
        <v>3.8178508850164925E-5</v>
      </c>
      <c r="O47" s="10">
        <v>7.2149322472798481E-5</v>
      </c>
      <c r="P47" s="35">
        <v>6.1616601565441574E-7</v>
      </c>
    </row>
    <row r="48" spans="4:16" x14ac:dyDescent="0.45">
      <c r="D48" s="148" t="s">
        <v>70</v>
      </c>
      <c r="E48" s="10">
        <v>6.9242838487026461E-19</v>
      </c>
      <c r="F48" s="10">
        <v>6.9728417791417631E-19</v>
      </c>
      <c r="G48" s="10">
        <v>6.8782067590609156E-19</v>
      </c>
      <c r="H48" s="10">
        <v>2.85341428009637E-25</v>
      </c>
      <c r="I48" s="10">
        <v>1.7261193896019241E-25</v>
      </c>
      <c r="J48" s="10">
        <v>2.4466760105223483E-28</v>
      </c>
      <c r="K48" s="10">
        <v>1.728210883166653E-5</v>
      </c>
      <c r="L48" s="10">
        <v>1.7403303088982618E-5</v>
      </c>
      <c r="M48" s="10">
        <v>1.7167106429218218E-5</v>
      </c>
      <c r="N48" s="10">
        <v>1.8591513895255028E-7</v>
      </c>
      <c r="O48" s="10">
        <v>1.1246587234283225E-7</v>
      </c>
      <c r="P48" s="35">
        <v>1.5941397421364659E-10</v>
      </c>
    </row>
    <row r="49" spans="4:16" x14ac:dyDescent="0.45">
      <c r="D49" s="148" t="s">
        <v>71</v>
      </c>
      <c r="E49" s="10">
        <v>4.5805441024038611E-18</v>
      </c>
      <c r="F49" s="10">
        <v>4.6865457843798672E-18</v>
      </c>
      <c r="G49" s="10">
        <v>4.5499483584689853E-18</v>
      </c>
      <c r="H49" s="10">
        <v>3.8646865050781549E-24</v>
      </c>
      <c r="I49" s="10">
        <v>9.2240389136969436E-24</v>
      </c>
      <c r="J49" s="10">
        <v>2.2411175922210285E-26</v>
      </c>
      <c r="K49" s="10">
        <v>1.143244029500953E-4</v>
      </c>
      <c r="L49" s="10">
        <v>1.1697006659456343E-4</v>
      </c>
      <c r="M49" s="10">
        <v>1.1356077311050201E-4</v>
      </c>
      <c r="N49" s="10">
        <v>2.5180491091373684E-6</v>
      </c>
      <c r="O49" s="10">
        <v>6.0099526672508992E-6</v>
      </c>
      <c r="P49" s="35">
        <v>1.4602074836210092E-8</v>
      </c>
    </row>
    <row r="50" spans="4:16" x14ac:dyDescent="0.45">
      <c r="D50" s="148" t="s">
        <v>72</v>
      </c>
      <c r="E50" s="10">
        <v>1.8704603502758804E-16</v>
      </c>
      <c r="F50" s="10">
        <v>1.3820807543834827E-15</v>
      </c>
      <c r="G50" s="10">
        <v>5.1747000637006482E-18</v>
      </c>
      <c r="H50" s="10">
        <v>7.0784611080497063E-23</v>
      </c>
      <c r="I50" s="10">
        <v>7.5229401967875429E-22</v>
      </c>
      <c r="J50" s="10">
        <v>8.9525453255724462E-25</v>
      </c>
      <c r="K50" s="10">
        <v>4.6684249295819184E-3</v>
      </c>
      <c r="L50" s="10">
        <v>3.4494931942864154E-2</v>
      </c>
      <c r="M50" s="10">
        <v>1.2915376033994063E-4</v>
      </c>
      <c r="N50" s="10">
        <v>4.6119944434736562E-5</v>
      </c>
      <c r="O50" s="10">
        <v>4.9015962447985129E-4</v>
      </c>
      <c r="P50" s="35">
        <v>5.83306013358352E-7</v>
      </c>
    </row>
    <row r="51" spans="4:16" x14ac:dyDescent="0.45">
      <c r="D51" s="148" t="s">
        <v>73</v>
      </c>
      <c r="E51" s="10">
        <v>5.2155851073951637E-18</v>
      </c>
      <c r="F51" s="10">
        <v>6.894091828055242E-19</v>
      </c>
      <c r="G51" s="10">
        <v>3.8639802718767158E-22</v>
      </c>
      <c r="H51" s="10">
        <v>7.8014039953958112E-26</v>
      </c>
      <c r="I51" s="10">
        <v>3.0428186999538024E-24</v>
      </c>
      <c r="J51" s="10">
        <v>1.2485368975456443E-27</v>
      </c>
      <c r="K51" s="10">
        <v>1.3017419767346854E-4</v>
      </c>
      <c r="L51" s="10">
        <v>1.7206753488344761E-5</v>
      </c>
      <c r="M51" s="10">
        <v>9.6439904892832338E-9</v>
      </c>
      <c r="N51" s="10">
        <v>5.0830302418617178E-8</v>
      </c>
      <c r="O51" s="10">
        <v>1.9825584576180912E-6</v>
      </c>
      <c r="P51" s="35">
        <v>8.1348829160112324E-10</v>
      </c>
    </row>
    <row r="52" spans="4:16" x14ac:dyDescent="0.45">
      <c r="D52" s="148" t="s">
        <v>74</v>
      </c>
      <c r="E52" s="10">
        <v>2.0308286628982641E-15</v>
      </c>
      <c r="F52" s="10">
        <v>3.6808319365599172E-15</v>
      </c>
      <c r="G52" s="10">
        <v>5.4868836720899685E-16</v>
      </c>
      <c r="H52" s="10">
        <v>2.4384056876807319E-20</v>
      </c>
      <c r="I52" s="10">
        <v>4.8484147576196078E-20</v>
      </c>
      <c r="J52" s="10">
        <v>9.150601540819099E-21</v>
      </c>
      <c r="K52" s="10">
        <v>5.0686833089968568E-2</v>
      </c>
      <c r="L52" s="10">
        <v>9.186876146133291E-2</v>
      </c>
      <c r="M52" s="10">
        <v>1.3694545578965484E-2</v>
      </c>
      <c r="N52" s="10">
        <v>1.5887511862895051E-2</v>
      </c>
      <c r="O52" s="10">
        <v>3.1590004635849843E-2</v>
      </c>
      <c r="P52" s="35">
        <v>5.9621043072068261E-3</v>
      </c>
    </row>
    <row r="53" spans="4:16" x14ac:dyDescent="0.45">
      <c r="D53" s="148" t="s">
        <v>75</v>
      </c>
      <c r="E53" s="10">
        <v>9.7429664061900785E-17</v>
      </c>
      <c r="F53" s="10">
        <v>2.6732792227917193E-16</v>
      </c>
      <c r="G53" s="10">
        <v>2.2258333923246175E-19</v>
      </c>
      <c r="H53" s="10">
        <v>8.4601124711369082E-23</v>
      </c>
      <c r="I53" s="10">
        <v>4.8913787954759934E-23</v>
      </c>
      <c r="J53" s="10">
        <v>3.2980891153004359E-25</v>
      </c>
      <c r="K53" s="10">
        <v>2.431717264256806E-3</v>
      </c>
      <c r="L53" s="10">
        <v>6.6721560633848879E-3</v>
      </c>
      <c r="M53" s="10">
        <v>5.5553896645237687E-6</v>
      </c>
      <c r="N53" s="10">
        <v>5.5122138996672447E-5</v>
      </c>
      <c r="O53" s="10">
        <v>3.1869938227118009E-5</v>
      </c>
      <c r="P53" s="35">
        <v>2.1488807300994701E-7</v>
      </c>
    </row>
    <row r="54" spans="4:16" x14ac:dyDescent="0.45">
      <c r="D54" s="148" t="s">
        <v>76</v>
      </c>
      <c r="E54" s="10">
        <v>6.9550471089312578E-19</v>
      </c>
      <c r="F54" s="10">
        <v>5.9523768557161285E-20</v>
      </c>
      <c r="G54" s="10">
        <v>4.1603828511475158E-20</v>
      </c>
      <c r="H54" s="10">
        <v>1.7371159216100566E-19</v>
      </c>
      <c r="I54" s="152">
        <v>2.8994847558169069E-19</v>
      </c>
      <c r="J54" s="10">
        <v>7.0419322556725661E-24</v>
      </c>
      <c r="K54" s="10">
        <v>1.7358889914433284E-5</v>
      </c>
      <c r="L54" s="10">
        <v>1.4856355816039099E-6</v>
      </c>
      <c r="M54" s="10">
        <v>1.0383772645080385E-6</v>
      </c>
      <c r="N54" s="150">
        <v>0.11318235497577789</v>
      </c>
      <c r="O54" s="150">
        <v>0.18891687583840633</v>
      </c>
      <c r="P54" s="151">
        <v>4.5881939504543119E-6</v>
      </c>
    </row>
    <row r="55" spans="4:16" x14ac:dyDescent="0.45">
      <c r="D55" s="148" t="s">
        <v>77</v>
      </c>
      <c r="E55" s="10">
        <v>3.5333658502071979E-21</v>
      </c>
      <c r="F55" s="10">
        <v>3.0780585364093118E-21</v>
      </c>
      <c r="G55" s="10">
        <v>2.5366997522845907E-21</v>
      </c>
      <c r="H55" s="10">
        <v>4.2443079405181119E-23</v>
      </c>
      <c r="I55" s="10">
        <v>4.3518611722004145E-23</v>
      </c>
      <c r="J55" s="10">
        <v>3.1064679914011467E-27</v>
      </c>
      <c r="K55" s="10">
        <v>8.818820039680474E-8</v>
      </c>
      <c r="L55" s="10">
        <v>7.6824324043897705E-8</v>
      </c>
      <c r="M55" s="10">
        <v>6.3312715293232421E-8</v>
      </c>
      <c r="N55" s="150">
        <v>2.76539269472005E-5</v>
      </c>
      <c r="O55" s="150">
        <v>2.8354693539436652E-5</v>
      </c>
      <c r="P55" s="35">
        <v>2.0240293612517014E-9</v>
      </c>
    </row>
    <row r="56" spans="4:16" x14ac:dyDescent="0.45">
      <c r="D56" s="148" t="s">
        <v>78</v>
      </c>
      <c r="E56" s="10">
        <v>5.2111293743553889E-16</v>
      </c>
      <c r="F56" s="10">
        <v>8.2108195903400547E-16</v>
      </c>
      <c r="G56" s="10">
        <v>1.1012669480317814E-17</v>
      </c>
      <c r="H56" s="10">
        <v>6.9856289530423567E-21</v>
      </c>
      <c r="I56" s="10">
        <v>5.917510281089655E-22</v>
      </c>
      <c r="J56" s="10">
        <v>3.8101691113781554E-22</v>
      </c>
      <c r="K56" s="10">
        <v>1.3006298839175682E-2</v>
      </c>
      <c r="L56" s="10">
        <v>2.0493134143254866E-2</v>
      </c>
      <c r="M56" s="10">
        <v>2.7486185812802035E-4</v>
      </c>
      <c r="N56" s="10">
        <v>4.5515093498164063E-3</v>
      </c>
      <c r="O56" s="10">
        <v>3.8555731420982859E-4</v>
      </c>
      <c r="P56" s="35">
        <v>2.482528123293266E-4</v>
      </c>
    </row>
    <row r="57" spans="4:16" x14ac:dyDescent="0.45">
      <c r="D57" s="148" t="s">
        <v>79</v>
      </c>
      <c r="E57" s="10">
        <v>1.0015914574541052E-16</v>
      </c>
      <c r="F57" s="10">
        <v>6.0579157177465363E-17</v>
      </c>
      <c r="G57" s="10">
        <v>1.0699828308272155E-17</v>
      </c>
      <c r="H57" s="10">
        <v>1.3954608061651642E-21</v>
      </c>
      <c r="I57" s="10">
        <v>2.2902016767516711E-22</v>
      </c>
      <c r="J57" s="10">
        <v>4.467593740512931E-22</v>
      </c>
      <c r="K57" s="10">
        <v>2.4998415649630716E-3</v>
      </c>
      <c r="L57" s="10">
        <v>1.5119767042302084E-3</v>
      </c>
      <c r="M57" s="10">
        <v>2.6705375074759837E-4</v>
      </c>
      <c r="N57" s="10">
        <v>9.0921704391369411E-4</v>
      </c>
      <c r="O57" s="10">
        <v>1.492188379138098E-4</v>
      </c>
      <c r="P57" s="151">
        <v>2.9108752866511672E-4</v>
      </c>
    </row>
    <row r="58" spans="4:16" x14ac:dyDescent="0.45">
      <c r="D58" s="148" t="s">
        <v>80</v>
      </c>
      <c r="E58" s="10">
        <v>2.3774551721863105E-16</v>
      </c>
      <c r="F58" s="10">
        <v>1.4410442950486162E-16</v>
      </c>
      <c r="G58" s="10">
        <v>2.5471524997511582E-17</v>
      </c>
      <c r="H58" s="10">
        <v>2.5851235980044375E-21</v>
      </c>
      <c r="I58" s="10">
        <v>7.8680808167490411E-23</v>
      </c>
      <c r="J58" s="10">
        <v>7.8892937071140312E-23</v>
      </c>
      <c r="K58" s="10">
        <v>5.9338178396355851E-3</v>
      </c>
      <c r="L58" s="10">
        <v>3.5966584967409296E-3</v>
      </c>
      <c r="M58" s="10">
        <v>6.3573602228624286E-4</v>
      </c>
      <c r="N58" s="10">
        <v>1.6843457197399309E-3</v>
      </c>
      <c r="O58" s="10">
        <v>5.1264737424892589E-5</v>
      </c>
      <c r="P58" s="35">
        <v>5.140295070458709E-5</v>
      </c>
    </row>
    <row r="59" spans="4:16" x14ac:dyDescent="0.45">
      <c r="D59" s="148" t="s">
        <v>81</v>
      </c>
      <c r="E59" s="10">
        <v>1.9271934078995229E-13</v>
      </c>
      <c r="F59" s="10">
        <v>3.2109170045824822E-15</v>
      </c>
      <c r="G59" s="10">
        <v>2.4040868645577768E-18</v>
      </c>
      <c r="H59" s="10">
        <v>2.2665816962880502E-18</v>
      </c>
      <c r="I59" s="10">
        <v>2.6491624247574959E-19</v>
      </c>
      <c r="J59" s="10">
        <v>1.8973157358827806E-19</v>
      </c>
      <c r="K59" s="10">
        <v>4.8100232374543923</v>
      </c>
      <c r="L59" s="10">
        <v>8.0140298022358211E-2</v>
      </c>
      <c r="M59" s="10">
        <v>6.0002870682217838E-5</v>
      </c>
      <c r="N59" s="10">
        <v>1.4767987037566381</v>
      </c>
      <c r="O59" s="150">
        <v>0.17260704263736659</v>
      </c>
      <c r="P59" s="151">
        <v>0.12362022617395538</v>
      </c>
    </row>
    <row r="60" spans="4:16" x14ac:dyDescent="0.45">
      <c r="D60" s="148" t="s">
        <v>82</v>
      </c>
      <c r="E60" s="10">
        <v>1.2954847190440865E-17</v>
      </c>
      <c r="F60" s="10">
        <v>1.2058587435015497E-17</v>
      </c>
      <c r="G60" s="10">
        <v>1.7626026152768624E-21</v>
      </c>
      <c r="H60" s="10">
        <v>4.3738432494385616E-23</v>
      </c>
      <c r="I60" s="10">
        <v>1.027124423885659E-23</v>
      </c>
      <c r="J60" s="10">
        <v>7.6880549272571506E-27</v>
      </c>
      <c r="K60" s="10">
        <v>3.2333607913077758E-4</v>
      </c>
      <c r="L60" s="10">
        <v>3.0096660530048953E-4</v>
      </c>
      <c r="M60" s="10">
        <v>4.3992260990141445E-8</v>
      </c>
      <c r="N60" s="10">
        <v>2.8497918481314278E-5</v>
      </c>
      <c r="O60" s="10">
        <v>6.6922627155917607E-6</v>
      </c>
      <c r="P60" s="35">
        <v>5.0091772864737266E-9</v>
      </c>
    </row>
    <row r="61" spans="4:16" x14ac:dyDescent="0.45">
      <c r="D61" s="148" t="s">
        <v>83</v>
      </c>
      <c r="E61" s="10">
        <v>5.4038840247555299E-16</v>
      </c>
      <c r="F61" s="10">
        <v>5.4038928194046266E-16</v>
      </c>
      <c r="G61" s="10">
        <v>5.4038762961646719E-16</v>
      </c>
      <c r="H61" s="10">
        <v>3.3510477787880234E-20</v>
      </c>
      <c r="I61" s="10">
        <v>9.7624751231718209E-19</v>
      </c>
      <c r="J61" s="10">
        <v>1.3273372953036224E-22</v>
      </c>
      <c r="K61" s="10">
        <v>1.3487389291100065E-2</v>
      </c>
      <c r="L61" s="10">
        <v>1.3487411241396463E-2</v>
      </c>
      <c r="M61" s="10">
        <v>1.3487370001545904E-2</v>
      </c>
      <c r="N61" s="150">
        <v>2.183386120185005E-2</v>
      </c>
      <c r="O61" s="150">
        <v>0.63607725373267754</v>
      </c>
      <c r="P61" s="35">
        <v>8.6483094801411328E-5</v>
      </c>
    </row>
    <row r="62" spans="4:16" x14ac:dyDescent="0.45">
      <c r="D62" s="148" t="s">
        <v>84</v>
      </c>
      <c r="E62" s="10">
        <v>3.6038613211315189E-13</v>
      </c>
      <c r="F62" s="10">
        <v>4.4456472854479313E-13</v>
      </c>
      <c r="G62" s="10">
        <v>2.8607292476800897E-14</v>
      </c>
      <c r="H62" s="10">
        <v>1.3368193949528562E-17</v>
      </c>
      <c r="I62" s="10">
        <v>4.5641517527611911E-19</v>
      </c>
      <c r="J62" s="10">
        <v>4.0270714971024495E-20</v>
      </c>
      <c r="K62" s="10">
        <v>8.9947675350856429</v>
      </c>
      <c r="L62" s="10">
        <v>11.095755444616724</v>
      </c>
      <c r="M62" s="10">
        <v>0.71400068623128354</v>
      </c>
      <c r="N62" s="10">
        <v>8.7100904099607472</v>
      </c>
      <c r="O62" s="10">
        <v>0.29737879747572593</v>
      </c>
      <c r="P62" s="35">
        <v>2.623851580816966E-2</v>
      </c>
    </row>
    <row r="63" spans="4:16" x14ac:dyDescent="0.45">
      <c r="D63" s="148" t="s">
        <v>85</v>
      </c>
      <c r="E63" s="10">
        <v>1.6329639387350297E-16</v>
      </c>
      <c r="F63" s="10">
        <v>3.6454020374645399E-16</v>
      </c>
      <c r="G63" s="10">
        <v>2.7983202200829731E-17</v>
      </c>
      <c r="H63" s="10">
        <v>7.6968566290958618E-21</v>
      </c>
      <c r="I63" s="10">
        <v>1.2091293587093381E-22</v>
      </c>
      <c r="J63" s="10">
        <v>7.3414770740225527E-23</v>
      </c>
      <c r="K63" s="10">
        <v>4.0756648808805262E-3</v>
      </c>
      <c r="L63" s="10">
        <v>9.0984477417754891E-3</v>
      </c>
      <c r="M63" s="10">
        <v>6.9842420741298772E-4</v>
      </c>
      <c r="N63" s="150">
        <v>5.0149120640409998E-3</v>
      </c>
      <c r="O63" s="10">
        <v>7.8781218102147579E-5</v>
      </c>
      <c r="P63" s="35">
        <v>4.7833633547518647E-5</v>
      </c>
    </row>
    <row r="64" spans="4:16" x14ac:dyDescent="0.45">
      <c r="D64" s="148" t="s">
        <v>86</v>
      </c>
      <c r="E64" s="10">
        <v>3.5892352618374187E-13</v>
      </c>
      <c r="F64" s="10">
        <v>1.0714318452370745E-12</v>
      </c>
      <c r="G64" s="10">
        <v>6.3769283816537919E-14</v>
      </c>
      <c r="H64" s="10">
        <v>1.1573629085170322E-17</v>
      </c>
      <c r="I64" s="10">
        <v>5.7392989441391593E-19</v>
      </c>
      <c r="J64" s="10">
        <v>3.0821385852595809E-20</v>
      </c>
      <c r="K64" s="10">
        <v>8.9582627998636166</v>
      </c>
      <c r="L64" s="10">
        <v>26.741540583391505</v>
      </c>
      <c r="M64" s="10">
        <v>1.5915981018619363</v>
      </c>
      <c r="N64" s="10">
        <v>7.5408358140061118</v>
      </c>
      <c r="O64" s="10">
        <v>0.37394589637149345</v>
      </c>
      <c r="P64" s="35">
        <v>2.008177457253767E-2</v>
      </c>
    </row>
    <row r="65" spans="4:16" x14ac:dyDescent="0.45">
      <c r="D65" s="148" t="s">
        <v>87</v>
      </c>
      <c r="E65" s="10">
        <v>9.4976598310106677E-18</v>
      </c>
      <c r="F65" s="10">
        <v>2.6270816990609927E-17</v>
      </c>
      <c r="G65" s="10">
        <v>2.4194447850902573E-18</v>
      </c>
      <c r="H65" s="10">
        <v>1.1305415566861571E-21</v>
      </c>
      <c r="I65" s="10">
        <v>3.3821519122431593E-23</v>
      </c>
      <c r="J65" s="10">
        <v>1.2743638176405183E-24</v>
      </c>
      <c r="K65" s="10">
        <v>2.3704919444691392E-4</v>
      </c>
      <c r="L65" s="10">
        <v>6.5568530731677113E-4</v>
      </c>
      <c r="M65" s="10">
        <v>6.0386184335831478E-5</v>
      </c>
      <c r="N65" s="150">
        <v>7.3660804205353831E-4</v>
      </c>
      <c r="O65" s="10">
        <v>2.2036521198810429E-5</v>
      </c>
      <c r="P65" s="35">
        <v>8.3031590570415734E-7</v>
      </c>
    </row>
    <row r="66" spans="4:16" x14ac:dyDescent="0.45">
      <c r="D66" s="148" t="s">
        <v>88</v>
      </c>
      <c r="E66" s="10">
        <v>1.3402401905176284E-16</v>
      </c>
      <c r="F66" s="10">
        <v>8.3796609737317307E-18</v>
      </c>
      <c r="G66" s="10">
        <v>6.747313366845627E-19</v>
      </c>
      <c r="H66" s="10">
        <v>8.5519871761776726E-22</v>
      </c>
      <c r="I66" s="10">
        <v>1.6777202389137055E-22</v>
      </c>
      <c r="J66" s="10">
        <v>3.3070527054143366E-22</v>
      </c>
      <c r="K66" s="10">
        <v>3.3450646072862638E-3</v>
      </c>
      <c r="L66" s="10">
        <v>2.0914540201530596E-4</v>
      </c>
      <c r="M66" s="10">
        <v>1.6840413604510509E-5</v>
      </c>
      <c r="N66" s="10">
        <v>5.5720751636730492E-4</v>
      </c>
      <c r="O66" s="10">
        <v>1.0931240987923175E-4</v>
      </c>
      <c r="P66" s="151">
        <v>2.1547209865009458E-4</v>
      </c>
    </row>
    <row r="67" spans="4:16" x14ac:dyDescent="0.45">
      <c r="D67" s="148" t="s">
        <v>89</v>
      </c>
      <c r="E67" s="10">
        <v>1.1040170661667649E-17</v>
      </c>
      <c r="F67" s="10">
        <v>1.5545798010777643E-17</v>
      </c>
      <c r="G67" s="10">
        <v>4.7764047668576886E-22</v>
      </c>
      <c r="H67" s="10">
        <v>1.073157663472334E-24</v>
      </c>
      <c r="I67" s="10">
        <v>2.585877361109398E-24</v>
      </c>
      <c r="J67" s="10">
        <v>1.21952869712061E-25</v>
      </c>
      <c r="K67" s="10">
        <v>2.7554825172405455E-4</v>
      </c>
      <c r="L67" s="10">
        <v>3.880028302821554E-4</v>
      </c>
      <c r="M67" s="10">
        <v>1.1921282952661089E-8</v>
      </c>
      <c r="N67" s="10">
        <v>6.9921937909315701E-7</v>
      </c>
      <c r="O67" s="10">
        <v>1.6848368365517221E-6</v>
      </c>
      <c r="P67" s="151">
        <v>7.945879039132843E-8</v>
      </c>
    </row>
    <row r="68" spans="4:16" x14ac:dyDescent="0.45">
      <c r="D68" s="148" t="s">
        <v>90</v>
      </c>
      <c r="E68" s="10">
        <v>4.3874973287125735E-16</v>
      </c>
      <c r="F68" s="10">
        <v>3.9697679723890699E-16</v>
      </c>
      <c r="G68" s="10">
        <v>6.1065105513743402E-17</v>
      </c>
      <c r="H68" s="10">
        <v>4.302932975767582E-21</v>
      </c>
      <c r="I68" s="10">
        <v>1.8646709621375617E-22</v>
      </c>
      <c r="J68" s="10">
        <v>2.0243528743617685E-24</v>
      </c>
      <c r="K68" s="10">
        <v>1.0950620741474038E-2</v>
      </c>
      <c r="L68" s="10">
        <v>9.9080227839224537E-3</v>
      </c>
      <c r="M68" s="10">
        <v>1.5241053405161081E-3</v>
      </c>
      <c r="N68" s="10">
        <v>2.803590027825621E-3</v>
      </c>
      <c r="O68" s="10">
        <v>1.2149324528328991E-4</v>
      </c>
      <c r="P68" s="35">
        <v>1.3189737240442062E-6</v>
      </c>
    </row>
    <row r="69" spans="4:16" x14ac:dyDescent="0.45">
      <c r="D69" s="148" t="s">
        <v>91</v>
      </c>
      <c r="E69" s="10">
        <v>1.4983174678308428E-12</v>
      </c>
      <c r="F69" s="10">
        <v>3.4574429628168336E-12</v>
      </c>
      <c r="G69" s="10">
        <v>1.8716803944511797E-12</v>
      </c>
      <c r="H69" s="10">
        <v>4.8669086639544953E-17</v>
      </c>
      <c r="I69" s="10">
        <v>1.7967406658891721E-19</v>
      </c>
      <c r="J69" s="10">
        <v>1.4658630553810135E-21</v>
      </c>
      <c r="K69" s="10">
        <v>37.396048615614205</v>
      </c>
      <c r="L69" s="10">
        <v>86.293264210818549</v>
      </c>
      <c r="M69" s="10">
        <v>46.714700006214187</v>
      </c>
      <c r="N69" s="10">
        <v>31.710502286331568</v>
      </c>
      <c r="O69" s="10">
        <v>0.11706722465452908</v>
      </c>
      <c r="P69" s="35">
        <v>9.5508785922725128E-4</v>
      </c>
    </row>
    <row r="70" spans="4:16" x14ac:dyDescent="0.45">
      <c r="D70" s="148" t="s">
        <v>92</v>
      </c>
      <c r="E70" s="10">
        <v>2.127920311398906E-13</v>
      </c>
      <c r="F70" s="10">
        <v>1.4945242514062017E-13</v>
      </c>
      <c r="G70" s="10">
        <v>9.8243254442313064E-15</v>
      </c>
      <c r="H70" s="10">
        <v>4.9015781094340112E-18</v>
      </c>
      <c r="I70" s="10">
        <v>5.3692648719643011E-18</v>
      </c>
      <c r="J70" s="10">
        <v>6.2825345125879161E-21</v>
      </c>
      <c r="K70" s="10">
        <v>5.3110113926944065</v>
      </c>
      <c r="L70" s="10">
        <v>3.7301374883997913</v>
      </c>
      <c r="M70" s="10">
        <v>0.24520234183745584</v>
      </c>
      <c r="N70" s="10">
        <v>3.1936392190180869</v>
      </c>
      <c r="O70" s="10">
        <v>3.4983620559667785</v>
      </c>
      <c r="P70" s="35">
        <v>4.0934058717983527E-3</v>
      </c>
    </row>
    <row r="71" spans="4:16" x14ac:dyDescent="0.45">
      <c r="D71" s="148" t="s">
        <v>93</v>
      </c>
      <c r="E71" s="10">
        <v>2.3227623860461726E-13</v>
      </c>
      <c r="F71" s="10">
        <v>1.6246055459119282E-13</v>
      </c>
      <c r="G71" s="10">
        <v>1.06806459774244E-14</v>
      </c>
      <c r="H71" s="10">
        <v>8.1974476565810334E-18</v>
      </c>
      <c r="I71" s="10">
        <v>6.2441194589691729E-18</v>
      </c>
      <c r="J71" s="10">
        <v>3.3448793887038371E-20</v>
      </c>
      <c r="K71" s="10">
        <v>5.7973117831200041</v>
      </c>
      <c r="L71" s="10">
        <v>4.0548034232073649</v>
      </c>
      <c r="M71" s="10">
        <v>0.26657498480356784</v>
      </c>
      <c r="N71" s="10">
        <v>5.3410737822411418</v>
      </c>
      <c r="O71" s="150">
        <v>4.068376418202301</v>
      </c>
      <c r="P71" s="35">
        <v>2.1793670854881708E-2</v>
      </c>
    </row>
    <row r="72" spans="4:16" x14ac:dyDescent="0.45">
      <c r="D72" s="148" t="s">
        <v>94</v>
      </c>
      <c r="E72" s="10">
        <v>2.3226674029280112E-13</v>
      </c>
      <c r="F72" s="10">
        <v>1.6246043412436392E-13</v>
      </c>
      <c r="G72" s="10">
        <v>1.0680626027397654E-14</v>
      </c>
      <c r="H72" s="10">
        <v>8.0829552268227704E-18</v>
      </c>
      <c r="I72" s="10">
        <v>6.2376854552787193E-18</v>
      </c>
      <c r="J72" s="10">
        <v>2.9413394219230094E-20</v>
      </c>
      <c r="K72" s="10">
        <v>5.7970747176528592</v>
      </c>
      <c r="L72" s="10">
        <v>4.0548004165125313</v>
      </c>
      <c r="M72" s="10">
        <v>0.26657448687693608</v>
      </c>
      <c r="N72" s="10">
        <v>5.2664758658572524</v>
      </c>
      <c r="O72" s="150">
        <v>4.0641843220931744</v>
      </c>
      <c r="P72" s="35">
        <v>1.9164393027253E-2</v>
      </c>
    </row>
    <row r="73" spans="4:16" x14ac:dyDescent="0.45">
      <c r="D73" s="148" t="s">
        <v>95</v>
      </c>
      <c r="E73" s="10">
        <v>4.3445006213853559E-15</v>
      </c>
      <c r="F73" s="10">
        <v>3.117799044940613E-15</v>
      </c>
      <c r="G73" s="10">
        <v>2.0482933727273495E-16</v>
      </c>
      <c r="H73" s="10">
        <v>8.9152542819043111E-20</v>
      </c>
      <c r="I73" s="10">
        <v>9.0044464782053524E-20</v>
      </c>
      <c r="J73" s="10">
        <v>1.543941617354116E-22</v>
      </c>
      <c r="K73" s="10">
        <v>0.10843306571276998</v>
      </c>
      <c r="L73" s="10">
        <v>7.7816195273429117E-2</v>
      </c>
      <c r="M73" s="10">
        <v>5.1122729454956958E-3</v>
      </c>
      <c r="N73" s="10">
        <v>5.8087630323402584E-2</v>
      </c>
      <c r="O73" s="10">
        <v>5.866876499019312E-2</v>
      </c>
      <c r="P73" s="35">
        <v>1.005960201178082E-4</v>
      </c>
    </row>
    <row r="74" spans="4:16" x14ac:dyDescent="0.45">
      <c r="D74" s="148" t="s">
        <v>96</v>
      </c>
      <c r="E74" s="10">
        <v>2.2298857432477626E-13</v>
      </c>
      <c r="F74" s="10">
        <v>1.5596217686703027E-13</v>
      </c>
      <c r="G74" s="10">
        <v>1.0253426817888796E-14</v>
      </c>
      <c r="H74" s="10">
        <v>7.911829220509256E-18</v>
      </c>
      <c r="I74" s="10">
        <v>5.9969421061206207E-18</v>
      </c>
      <c r="J74" s="10">
        <v>3.4194650490076965E-20</v>
      </c>
      <c r="K74" s="10">
        <v>5.565503803575278</v>
      </c>
      <c r="L74" s="10">
        <v>3.892612395929798</v>
      </c>
      <c r="M74" s="10">
        <v>0.25591215212455981</v>
      </c>
      <c r="N74" s="10">
        <v>5.1549781577813771</v>
      </c>
      <c r="O74" s="150">
        <v>3.9073272070123646</v>
      </c>
      <c r="P74" s="35">
        <v>2.2279636159533912E-2</v>
      </c>
    </row>
    <row r="75" spans="4:16" x14ac:dyDescent="0.45">
      <c r="D75" s="148" t="s">
        <v>98</v>
      </c>
      <c r="E75" s="10">
        <v>1.5093340637274138E-16</v>
      </c>
      <c r="F75" s="10">
        <v>2.8584604276412655E-15</v>
      </c>
      <c r="G75" s="10">
        <v>3.9882148986919682E-17</v>
      </c>
      <c r="H75" s="10">
        <v>3.1610628957703434E-20</v>
      </c>
      <c r="I75" s="10">
        <v>2.9177798708476402E-21</v>
      </c>
      <c r="J75" s="10">
        <v>3.18001643631443E-23</v>
      </c>
      <c r="K75" s="10">
        <v>3.767100847196773E-3</v>
      </c>
      <c r="L75" s="10">
        <v>7.134344183588627E-2</v>
      </c>
      <c r="M75" s="10">
        <v>9.9540639045556231E-4</v>
      </c>
      <c r="N75" s="150">
        <v>2.0596008494253627E-2</v>
      </c>
      <c r="O75" s="10">
        <v>1.9010890003090346E-3</v>
      </c>
      <c r="P75" s="35">
        <v>2.071950090643072E-5</v>
      </c>
    </row>
    <row r="76" spans="4:16" x14ac:dyDescent="0.45">
      <c r="D76" s="148" t="s">
        <v>180</v>
      </c>
      <c r="E76" s="10">
        <v>9.4294608937374776E-16</v>
      </c>
      <c r="F76" s="10">
        <v>8.6772443660146603E-15</v>
      </c>
      <c r="G76" s="10">
        <v>2.1002959751300923E-16</v>
      </c>
      <c r="H76" s="10">
        <v>5.4671400374912871E-19</v>
      </c>
      <c r="I76" s="10">
        <v>1.1611384006018908E-20</v>
      </c>
      <c r="J76" s="10">
        <v>1.8688924202844255E-22</v>
      </c>
      <c r="K76" s="10">
        <v>2.3534703797569979E-2</v>
      </c>
      <c r="L76" s="10">
        <v>0.21657269512503843</v>
      </c>
      <c r="M76" s="10">
        <v>5.2420646544855676E-3</v>
      </c>
      <c r="N76" s="150">
        <v>0.35621329395916362</v>
      </c>
      <c r="O76" s="10">
        <v>7.5654351559406819E-3</v>
      </c>
      <c r="P76" s="35">
        <v>1.2176829576699677E-4</v>
      </c>
    </row>
    <row r="77" spans="4:16" x14ac:dyDescent="0.45">
      <c r="D77" s="148" t="s">
        <v>99</v>
      </c>
      <c r="E77" s="10">
        <v>1.4834043563598807E-13</v>
      </c>
      <c r="F77" s="10">
        <v>4.743068646055496E-14</v>
      </c>
      <c r="G77" s="10">
        <v>8.9453288907473739E-16</v>
      </c>
      <c r="H77" s="10">
        <v>1.9366898298541518E-17</v>
      </c>
      <c r="I77" s="10">
        <v>2.5835289956506592E-18</v>
      </c>
      <c r="J77" s="10">
        <v>2.67156773722505E-19</v>
      </c>
      <c r="K77" s="10">
        <v>3.7023836815677336</v>
      </c>
      <c r="L77" s="10">
        <v>1.1838080345674229</v>
      </c>
      <c r="M77" s="10">
        <v>2.2326373499825858E-2</v>
      </c>
      <c r="N77" s="150">
        <v>12.618565812082677</v>
      </c>
      <c r="O77" s="150">
        <v>1.6833067513705475</v>
      </c>
      <c r="P77" s="151">
        <v>0.17406686808568528</v>
      </c>
    </row>
    <row r="78" spans="4:16" x14ac:dyDescent="0.45">
      <c r="D78" s="148" t="s">
        <v>100</v>
      </c>
      <c r="E78" s="10">
        <v>1.4857481226082768E-15</v>
      </c>
      <c r="F78" s="10">
        <v>8.869368656495671E-15</v>
      </c>
      <c r="G78" s="10">
        <v>1.0332476184238071E-18</v>
      </c>
      <c r="H78" s="10">
        <v>2.0757915322472069E-20</v>
      </c>
      <c r="I78" s="10">
        <v>3.943380231452982E-21</v>
      </c>
      <c r="J78" s="10">
        <v>9.6568129976123145E-25</v>
      </c>
      <c r="K78" s="10">
        <v>3.7082334162501666E-2</v>
      </c>
      <c r="L78" s="10">
        <v>0.22136786668335295</v>
      </c>
      <c r="M78" s="10">
        <v>2.5788512114514438E-5</v>
      </c>
      <c r="N78" s="10">
        <v>1.3524887495174125E-2</v>
      </c>
      <c r="O78" s="10">
        <v>2.5693222634624244E-3</v>
      </c>
      <c r="P78" s="35">
        <v>6.2919280344712221E-7</v>
      </c>
    </row>
    <row r="79" spans="4:16" x14ac:dyDescent="0.45">
      <c r="D79" s="148" t="s">
        <v>101</v>
      </c>
      <c r="E79" s="10">
        <v>8.8676181734393127E-17</v>
      </c>
      <c r="F79" s="10">
        <v>2.3878366273466422E-16</v>
      </c>
      <c r="G79" s="10">
        <v>4.2994912920177152E-19</v>
      </c>
      <c r="H79" s="10">
        <v>5.7159601055306756E-24</v>
      </c>
      <c r="I79" s="10">
        <v>6.8848711325577134E-24</v>
      </c>
      <c r="J79" s="10">
        <v>7.9977574522854135E-26</v>
      </c>
      <c r="K79" s="10">
        <v>2.2132417691073675E-3</v>
      </c>
      <c r="L79" s="10">
        <v>5.9597285968824203E-3</v>
      </c>
      <c r="M79" s="10">
        <v>1.0730969159124602E-5</v>
      </c>
      <c r="N79" s="10">
        <v>3.7242524672270122E-6</v>
      </c>
      <c r="O79" s="10">
        <v>4.4858602629430989E-6</v>
      </c>
      <c r="P79" s="35">
        <v>5.2109649777186192E-8</v>
      </c>
    </row>
    <row r="80" spans="4:16" x14ac:dyDescent="0.45">
      <c r="D80" s="148" t="s">
        <v>102</v>
      </c>
      <c r="E80" s="10">
        <v>9.0069926538241434E-19</v>
      </c>
      <c r="F80" s="10">
        <v>4.034931582627234E-19</v>
      </c>
      <c r="G80" s="10">
        <v>2.2012439598797274E-22</v>
      </c>
      <c r="H80" s="10">
        <v>1.2225022309554319E-26</v>
      </c>
      <c r="I80" s="10">
        <v>4.4649892495950458E-27</v>
      </c>
      <c r="J80" s="10">
        <v>3.8304678587533529E-29</v>
      </c>
      <c r="K80" s="10">
        <v>2.2480278205026885E-5</v>
      </c>
      <c r="L80" s="10">
        <v>1.007066265089025E-5</v>
      </c>
      <c r="M80" s="10">
        <v>5.4940176501888678E-9</v>
      </c>
      <c r="N80" s="10">
        <v>7.9652531959083662E-9</v>
      </c>
      <c r="O80" s="10">
        <v>2.9091783220909315E-9</v>
      </c>
      <c r="P80" s="35">
        <v>2.4957538384133824E-11</v>
      </c>
    </row>
    <row r="81" spans="4:16" x14ac:dyDescent="0.45">
      <c r="D81" s="148" t="s">
        <v>103</v>
      </c>
      <c r="E81" s="10">
        <v>4.1108294477794204E-16</v>
      </c>
      <c r="F81" s="10">
        <v>4.0676542438204639E-16</v>
      </c>
      <c r="G81" s="10">
        <v>3.7550058964959962E-19</v>
      </c>
      <c r="H81" s="10">
        <v>8.582299207795759E-21</v>
      </c>
      <c r="I81" s="10">
        <v>3.3524502679985224E-21</v>
      </c>
      <c r="J81" s="10">
        <v>7.3711498514798565E-23</v>
      </c>
      <c r="K81" s="10">
        <v>1.0260093817247908E-2</v>
      </c>
      <c r="L81" s="10">
        <v>1.0152334142752777E-2</v>
      </c>
      <c r="M81" s="10">
        <v>9.3720046700500533E-6</v>
      </c>
      <c r="N81" s="10">
        <v>5.5918250668312418E-3</v>
      </c>
      <c r="O81" s="10">
        <v>2.184299916608708E-3</v>
      </c>
      <c r="P81" s="151">
        <v>4.8026967497746744E-5</v>
      </c>
    </row>
    <row r="82" spans="4:16" x14ac:dyDescent="0.45">
      <c r="D82" s="148" t="s">
        <v>104</v>
      </c>
      <c r="E82" s="10">
        <v>1.2278741784178768E-14</v>
      </c>
      <c r="F82" s="10">
        <v>4.0405796816900177E-15</v>
      </c>
      <c r="G82" s="10">
        <v>3.8614902254251782E-18</v>
      </c>
      <c r="H82" s="10">
        <v>1.1823885186636031E-19</v>
      </c>
      <c r="I82" s="10">
        <v>2.3845853337775769E-20</v>
      </c>
      <c r="J82" s="10">
        <v>1.6247887710955144E-21</v>
      </c>
      <c r="K82" s="10">
        <v>0.30646137054284339</v>
      </c>
      <c r="L82" s="10">
        <v>0.10084759569044947</v>
      </c>
      <c r="M82" s="10">
        <v>9.6377756583040794E-5</v>
      </c>
      <c r="N82" s="10">
        <v>7.7038909939085187E-2</v>
      </c>
      <c r="O82" s="10">
        <v>1.5536843590006103E-2</v>
      </c>
      <c r="P82" s="151">
        <v>1.0586364281339612E-3</v>
      </c>
    </row>
    <row r="83" spans="4:16" x14ac:dyDescent="0.45">
      <c r="D83" s="148" t="s">
        <v>105</v>
      </c>
      <c r="E83" s="10">
        <v>2.3161572948152265E-19</v>
      </c>
      <c r="F83" s="10">
        <v>8.1306136144165302E-20</v>
      </c>
      <c r="G83" s="10">
        <v>8.2592461717696328E-21</v>
      </c>
      <c r="H83" s="10">
        <v>2.3419035958583526E-20</v>
      </c>
      <c r="I83" s="10">
        <v>5.3714574982653467E-22</v>
      </c>
      <c r="J83" s="10">
        <v>6.8228351784988204E-26</v>
      </c>
      <c r="K83" s="10">
        <v>5.7808263374059777E-6</v>
      </c>
      <c r="L83" s="10">
        <v>2.0292950494642587E-6</v>
      </c>
      <c r="M83" s="10">
        <v>2.0614000570584871E-7</v>
      </c>
      <c r="N83" s="150">
        <v>1.5258749333194543E-2</v>
      </c>
      <c r="O83" s="150">
        <v>3.4997906687913276E-4</v>
      </c>
      <c r="P83" s="35">
        <v>4.4454405345518757E-8</v>
      </c>
    </row>
    <row r="84" spans="4:16" x14ac:dyDescent="0.45">
      <c r="D84" s="148" t="s">
        <v>106</v>
      </c>
      <c r="E84" s="10">
        <v>1.3417201072913378E-15</v>
      </c>
      <c r="F84" s="10">
        <v>2.1179070931441756E-16</v>
      </c>
      <c r="G84" s="10">
        <v>4.331569489735589E-17</v>
      </c>
      <c r="H84" s="10">
        <v>3.5825114026064107E-20</v>
      </c>
      <c r="I84" s="10">
        <v>1.2249871493423493E-20</v>
      </c>
      <c r="J84" s="10">
        <v>1.4150492214023887E-22</v>
      </c>
      <c r="K84" s="10">
        <v>3.3487582864166837E-2</v>
      </c>
      <c r="L84" s="10">
        <v>5.2860197067071393E-3</v>
      </c>
      <c r="M84" s="10">
        <v>1.0811032154258442E-3</v>
      </c>
      <c r="N84" s="10">
        <v>2.3341969999258992E-2</v>
      </c>
      <c r="O84" s="150">
        <v>7.981443762781603E-3</v>
      </c>
      <c r="P84" s="35">
        <v>9.2197993981034564E-5</v>
      </c>
    </row>
    <row r="85" spans="4:16" x14ac:dyDescent="0.45">
      <c r="D85" s="148" t="s">
        <v>107</v>
      </c>
      <c r="E85" s="10">
        <v>3.3685318071139934E-15</v>
      </c>
      <c r="F85" s="10">
        <v>9.6032101145337321E-17</v>
      </c>
      <c r="G85" s="10">
        <v>2.0962474078469337E-17</v>
      </c>
      <c r="H85" s="10">
        <v>3.8813143667272602E-20</v>
      </c>
      <c r="I85" s="10">
        <v>4.1199501232512559E-20</v>
      </c>
      <c r="J85" s="10">
        <v>4.9318329697380883E-22</v>
      </c>
      <c r="K85" s="10">
        <v>8.4074157798111865E-2</v>
      </c>
      <c r="L85" s="10">
        <v>2.3968359177509485E-3</v>
      </c>
      <c r="M85" s="10">
        <v>5.231959958905681E-4</v>
      </c>
      <c r="N85" s="10">
        <v>2.5288830466785827E-2</v>
      </c>
      <c r="O85" s="150">
        <v>2.6843669528981418E-2</v>
      </c>
      <c r="P85" s="35">
        <v>3.2133518720199941E-4</v>
      </c>
    </row>
    <row r="86" spans="4:16" x14ac:dyDescent="0.45">
      <c r="D86" s="148" t="s">
        <v>108</v>
      </c>
      <c r="E86" s="10">
        <v>3.7256638123315589E-15</v>
      </c>
      <c r="F86" s="10">
        <v>1.012787432128648E-14</v>
      </c>
      <c r="G86" s="10">
        <v>1.0277972603999317E-15</v>
      </c>
      <c r="H86" s="10">
        <v>4.4431082172127079E-20</v>
      </c>
      <c r="I86" s="10">
        <v>2.8659820794019936E-20</v>
      </c>
      <c r="J86" s="10">
        <v>2.8467825731562339E-21</v>
      </c>
      <c r="K86" s="10">
        <v>9.2987706572686818E-2</v>
      </c>
      <c r="L86" s="10">
        <v>0.25277852566183873</v>
      </c>
      <c r="M86" s="10">
        <v>2.5652478291236368E-2</v>
      </c>
      <c r="N86" s="10">
        <v>2.8949216640088454E-2</v>
      </c>
      <c r="O86" s="10">
        <v>1.8673399801922383E-2</v>
      </c>
      <c r="P86" s="35">
        <v>1.8548304792186182E-3</v>
      </c>
    </row>
    <row r="87" spans="4:16" x14ac:dyDescent="0.45">
      <c r="D87" s="148" t="s">
        <v>109</v>
      </c>
      <c r="E87" s="10">
        <v>2.2212092851768478E-16</v>
      </c>
      <c r="F87" s="10">
        <v>7.9488046204145914E-15</v>
      </c>
      <c r="G87" s="10">
        <v>2.7785552410808937E-16</v>
      </c>
      <c r="H87" s="10">
        <v>1.2275903787929571E-20</v>
      </c>
      <c r="I87" s="10">
        <v>6.3980003025222133E-21</v>
      </c>
      <c r="J87" s="10">
        <v>1.9504137720022905E-21</v>
      </c>
      <c r="K87" s="10">
        <v>5.5438484965527283E-3</v>
      </c>
      <c r="L87" s="10">
        <v>0.19839178972623597</v>
      </c>
      <c r="M87" s="10">
        <v>6.9349112659722158E-3</v>
      </c>
      <c r="N87" s="150">
        <v>7.9984051892527264E-3</v>
      </c>
      <c r="O87" s="10">
        <v>4.1686379841825941E-3</v>
      </c>
      <c r="P87" s="35">
        <v>1.2707984605184175E-3</v>
      </c>
    </row>
    <row r="88" spans="4:16" x14ac:dyDescent="0.45">
      <c r="D88" s="148" t="s">
        <v>181</v>
      </c>
      <c r="E88" s="10">
        <v>3.6158362632082102E-18</v>
      </c>
      <c r="F88" s="10">
        <v>3.0017347801701493E-19</v>
      </c>
      <c r="G88" s="10">
        <v>1.8746882857863166E-20</v>
      </c>
      <c r="H88" s="10">
        <v>8.6507087655233829E-21</v>
      </c>
      <c r="I88" s="10">
        <v>1.8433105163416388E-21</v>
      </c>
      <c r="J88" s="10">
        <v>5.8131047265859288E-25</v>
      </c>
      <c r="K88" s="10">
        <v>9.0246554277174644E-5</v>
      </c>
      <c r="L88" s="10">
        <v>7.491938269459999E-6</v>
      </c>
      <c r="M88" s="10">
        <v>4.6789773048486132E-7</v>
      </c>
      <c r="N88" s="150">
        <v>5.6363975375002548E-3</v>
      </c>
      <c r="O88" s="150">
        <v>1.2010149846407119E-3</v>
      </c>
      <c r="P88" s="35">
        <v>3.7875473622163586E-7</v>
      </c>
    </row>
    <row r="89" spans="4:16" x14ac:dyDescent="0.45">
      <c r="D89" s="148" t="s">
        <v>111</v>
      </c>
      <c r="E89" s="10">
        <v>2.0510934015855279E-20</v>
      </c>
      <c r="F89" s="10">
        <v>5.5485036259077644E-22</v>
      </c>
      <c r="G89" s="10">
        <v>3.1069240967896276E-23</v>
      </c>
      <c r="H89" s="10">
        <v>2.0172211628727226E-25</v>
      </c>
      <c r="I89" s="10">
        <v>5.732372892026428E-26</v>
      </c>
      <c r="J89" s="10">
        <v>2.3004137798340535E-29</v>
      </c>
      <c r="K89" s="10">
        <v>5.1192614521075259E-7</v>
      </c>
      <c r="L89" s="10">
        <v>1.3848340941973449E-8</v>
      </c>
      <c r="M89" s="10">
        <v>7.75447707599478E-10</v>
      </c>
      <c r="N89" s="10">
        <v>1.3143270341411522E-7</v>
      </c>
      <c r="O89" s="150">
        <v>3.7349462718499199E-8</v>
      </c>
      <c r="P89" s="35">
        <v>1.4988421082401152E-11</v>
      </c>
    </row>
    <row r="90" spans="4:16" x14ac:dyDescent="0.45">
      <c r="D90" s="148" t="s">
        <v>112</v>
      </c>
      <c r="E90" s="10">
        <v>9.7707459476653149E-18</v>
      </c>
      <c r="F90" s="10">
        <v>1.2925809769978267E-18</v>
      </c>
      <c r="G90" s="10">
        <v>8.0050120630819484E-20</v>
      </c>
      <c r="H90" s="10">
        <v>3.0876887338052119E-20</v>
      </c>
      <c r="I90" s="10">
        <v>1.0980585288910498E-21</v>
      </c>
      <c r="J90" s="10">
        <v>4.9746792675155622E-25</v>
      </c>
      <c r="K90" s="10">
        <v>2.4386506752717052E-4</v>
      </c>
      <c r="L90" s="10">
        <v>3.2261134301135996E-5</v>
      </c>
      <c r="M90" s="10">
        <v>1.997946541416064E-6</v>
      </c>
      <c r="N90" s="150">
        <v>2.0117936746578288E-2</v>
      </c>
      <c r="O90" s="150">
        <v>7.1544361924871878E-4</v>
      </c>
      <c r="P90" s="35">
        <v>3.2412685172140186E-7</v>
      </c>
    </row>
    <row r="91" spans="4:16" x14ac:dyDescent="0.45">
      <c r="D91" s="148" t="s">
        <v>113</v>
      </c>
      <c r="E91" s="10">
        <v>6.8411418746760249E-16</v>
      </c>
      <c r="F91" s="10">
        <v>1.7831584425177578E-17</v>
      </c>
      <c r="G91" s="10">
        <v>9.7218412803992746E-19</v>
      </c>
      <c r="H91" s="10">
        <v>5.2808610171979259E-19</v>
      </c>
      <c r="I91" s="10">
        <v>4.856126497210373E-20</v>
      </c>
      <c r="J91" s="10">
        <v>4.0846713961491263E-23</v>
      </c>
      <c r="K91" s="10">
        <v>1.7074597314951791E-2</v>
      </c>
      <c r="L91" s="10">
        <v>4.4505307611661225E-4</v>
      </c>
      <c r="M91" s="10">
        <v>2.4264447085531903E-5</v>
      </c>
      <c r="N91" s="150">
        <v>0.34407622357882772</v>
      </c>
      <c r="O91" s="150">
        <v>3.1640250726912886E-2</v>
      </c>
      <c r="P91" s="151">
        <v>2.6613809830829214E-5</v>
      </c>
    </row>
    <row r="92" spans="4:16" x14ac:dyDescent="0.45">
      <c r="D92" s="148" t="s">
        <v>114</v>
      </c>
      <c r="E92" s="10">
        <v>1.364920446164333E-16</v>
      </c>
      <c r="F92" s="10">
        <v>2.6488796099874546E-18</v>
      </c>
      <c r="G92" s="10">
        <v>6.4227014794994984E-19</v>
      </c>
      <c r="H92" s="10">
        <v>8.9544783648770357E-20</v>
      </c>
      <c r="I92" s="10">
        <v>6.0201800442817242E-20</v>
      </c>
      <c r="J92" s="10">
        <v>4.8533427942859267E-20</v>
      </c>
      <c r="K92" s="10">
        <v>3.4066633044799988E-3</v>
      </c>
      <c r="L92" s="10">
        <v>6.6112578141005481E-5</v>
      </c>
      <c r="M92" s="10">
        <v>1.6030224697217291E-5</v>
      </c>
      <c r="N92" s="150">
        <v>5.834319611653075E-2</v>
      </c>
      <c r="O92" s="150">
        <v>3.9224679614843945E-2</v>
      </c>
      <c r="P92" s="151">
        <v>3.1622113419631177E-2</v>
      </c>
    </row>
    <row r="93" spans="4:16" x14ac:dyDescent="0.45">
      <c r="D93" s="148" t="s">
        <v>115</v>
      </c>
      <c r="E93" s="10">
        <v>4.5653973623979798E-21</v>
      </c>
      <c r="F93" s="10">
        <v>7.8064777829236764E-21</v>
      </c>
      <c r="G93" s="10">
        <v>2.4947567854668394E-23</v>
      </c>
      <c r="H93" s="10">
        <v>2.7034758530533441E-25</v>
      </c>
      <c r="I93" s="10">
        <v>2.4448285173531779E-26</v>
      </c>
      <c r="J93" s="10">
        <v>6.1877993415959037E-28</v>
      </c>
      <c r="K93" s="10">
        <v>1.1394636008682412E-7</v>
      </c>
      <c r="L93" s="10">
        <v>1.9483949760631404E-7</v>
      </c>
      <c r="M93" s="10">
        <v>6.2265873579192674E-10</v>
      </c>
      <c r="N93" s="150">
        <v>1.761458517892823E-7</v>
      </c>
      <c r="O93" s="10">
        <v>1.5929360019307202E-8</v>
      </c>
      <c r="P93" s="35">
        <v>4.0316808618636628E-10</v>
      </c>
    </row>
    <row r="94" spans="4:16" x14ac:dyDescent="0.45">
      <c r="D94" s="148" t="s">
        <v>116</v>
      </c>
      <c r="E94" s="10">
        <v>3.2109630835624023E-16</v>
      </c>
      <c r="F94" s="10">
        <v>1.0174678086703271E-16</v>
      </c>
      <c r="G94" s="10">
        <v>1.7089874357223363E-17</v>
      </c>
      <c r="H94" s="10">
        <v>1.0785165424515076E-20</v>
      </c>
      <c r="I94" s="10">
        <v>8.2918994445582755E-22</v>
      </c>
      <c r="J94" s="10">
        <v>5.5981926659356713E-23</v>
      </c>
      <c r="K94" s="10">
        <v>8.0141448093561576E-3</v>
      </c>
      <c r="L94" s="10">
        <v>2.5394668656531804E-3</v>
      </c>
      <c r="M94" s="10">
        <v>4.2654096079030424E-4</v>
      </c>
      <c r="N94" s="10">
        <v>7.0271097418676993E-3</v>
      </c>
      <c r="O94" s="10">
        <v>5.4026141530474198E-4</v>
      </c>
      <c r="P94" s="35">
        <v>3.6475207074923139E-5</v>
      </c>
    </row>
    <row r="95" spans="4:16" x14ac:dyDescent="0.45">
      <c r="D95" s="148" t="s">
        <v>117</v>
      </c>
      <c r="E95" s="10">
        <v>1.5558749638390666E-15</v>
      </c>
      <c r="F95" s="10">
        <v>2.9801135361802001E-16</v>
      </c>
      <c r="G95" s="10">
        <v>4.7517689192137133E-17</v>
      </c>
      <c r="H95" s="10">
        <v>3.2880570550829386E-20</v>
      </c>
      <c r="I95" s="10">
        <v>3.0622446893081454E-21</v>
      </c>
      <c r="J95" s="10">
        <v>2.3748478790946694E-22</v>
      </c>
      <c r="K95" s="10">
        <v>3.8832608600483556E-2</v>
      </c>
      <c r="L95" s="10">
        <v>7.4379744661447538E-3</v>
      </c>
      <c r="M95" s="10">
        <v>1.1859795092046695E-3</v>
      </c>
      <c r="N95" s="10">
        <v>2.1423443085138411E-2</v>
      </c>
      <c r="O95" s="10">
        <v>1.9952155244004916E-3</v>
      </c>
      <c r="P95" s="35">
        <v>1.54733988861282E-4</v>
      </c>
    </row>
    <row r="96" spans="4:16" x14ac:dyDescent="0.45">
      <c r="D96" s="148" t="s">
        <v>118</v>
      </c>
      <c r="E96" s="10">
        <v>5.186344812187401E-16</v>
      </c>
      <c r="F96" s="10">
        <v>3.1237607956154117E-16</v>
      </c>
      <c r="G96" s="10">
        <v>5.4659435980835039E-17</v>
      </c>
      <c r="H96" s="10">
        <v>2.950851957965708E-20</v>
      </c>
      <c r="I96" s="10">
        <v>1.9510166105272294E-21</v>
      </c>
      <c r="J96" s="10">
        <v>1.2066638688380824E-22</v>
      </c>
      <c r="K96" s="10">
        <v>1.2944439806517362E-2</v>
      </c>
      <c r="L96" s="10">
        <v>7.7964992789880489E-3</v>
      </c>
      <c r="M96" s="10">
        <v>1.3642281887032825E-3</v>
      </c>
      <c r="N96" s="150">
        <v>1.9226372266387872E-2</v>
      </c>
      <c r="O96" s="10">
        <v>1.2711912419273836E-3</v>
      </c>
      <c r="P96" s="35">
        <v>7.8620578304695854E-5</v>
      </c>
    </row>
    <row r="97" spans="4:16" x14ac:dyDescent="0.45">
      <c r="D97" s="148" t="s">
        <v>119</v>
      </c>
      <c r="E97" s="10">
        <v>2.4647825042573189E-16</v>
      </c>
      <c r="F97" s="10">
        <v>2.1944650848913287E-17</v>
      </c>
      <c r="G97" s="10">
        <v>3.740084106091112E-19</v>
      </c>
      <c r="H97" s="10">
        <v>5.1545046512084267E-23</v>
      </c>
      <c r="I97" s="10">
        <v>6.3092961905268405E-23</v>
      </c>
      <c r="J97" s="10">
        <v>3.2166346402183707E-24</v>
      </c>
      <c r="K97" s="10">
        <v>6.1517754638183396E-3</v>
      </c>
      <c r="L97" s="10">
        <v>5.4770984628959153E-4</v>
      </c>
      <c r="M97" s="10">
        <v>9.3347618285699422E-6</v>
      </c>
      <c r="N97" s="10">
        <v>3.3584343330216181E-5</v>
      </c>
      <c r="O97" s="10">
        <v>4.1108425304263128E-5</v>
      </c>
      <c r="P97" s="35">
        <v>2.0958088009414026E-6</v>
      </c>
    </row>
    <row r="98" spans="4:16" x14ac:dyDescent="0.45">
      <c r="D98" s="148" t="s">
        <v>120</v>
      </c>
      <c r="E98" s="10">
        <v>8.5000621280286786E-17</v>
      </c>
      <c r="F98" s="10">
        <v>1.1339503149728375E-16</v>
      </c>
      <c r="G98" s="10">
        <v>1.2660259918621268E-17</v>
      </c>
      <c r="H98" s="10">
        <v>9.0141325010389785E-22</v>
      </c>
      <c r="I98" s="10">
        <v>3.2606926539723674E-22</v>
      </c>
      <c r="J98" s="10">
        <v>1.6721068787349394E-23</v>
      </c>
      <c r="K98" s="10">
        <v>2.12150457696852E-3</v>
      </c>
      <c r="L98" s="10">
        <v>2.8301919998174074E-3</v>
      </c>
      <c r="M98" s="10">
        <v>3.1598356527771839E-4</v>
      </c>
      <c r="N98" s="10">
        <v>5.8731874588177971E-4</v>
      </c>
      <c r="O98" s="10">
        <v>2.12451494363573E-4</v>
      </c>
      <c r="P98" s="35">
        <v>1.0894666956423244E-5</v>
      </c>
    </row>
    <row r="99" spans="4:16" x14ac:dyDescent="0.45">
      <c r="D99" s="148" t="s">
        <v>121</v>
      </c>
      <c r="E99" s="10">
        <v>8.1630161662738626E-15</v>
      </c>
      <c r="F99" s="10">
        <v>2.8548876907095431E-14</v>
      </c>
      <c r="G99" s="10">
        <v>3.4162468633041761E-14</v>
      </c>
      <c r="H99" s="10">
        <v>1.4086334497010109E-18</v>
      </c>
      <c r="I99" s="10">
        <v>1.8040677638524271E-19</v>
      </c>
      <c r="J99" s="10">
        <v>8.4154709208234201E-20</v>
      </c>
      <c r="K99" s="10">
        <v>0.20373823035378633</v>
      </c>
      <c r="L99" s="10">
        <v>0.71254270984676138</v>
      </c>
      <c r="M99" s="10">
        <v>0.85265063330013657</v>
      </c>
      <c r="N99" s="150">
        <v>0.91779972281322164</v>
      </c>
      <c r="O99" s="10">
        <v>0.11754462411434798</v>
      </c>
      <c r="P99" s="35">
        <v>5.4831275518225538E-2</v>
      </c>
    </row>
    <row r="100" spans="4:16" x14ac:dyDescent="0.45">
      <c r="D100" s="148" t="s">
        <v>122</v>
      </c>
      <c r="E100" s="10">
        <v>2.7773768917353606E-14</v>
      </c>
      <c r="F100" s="10">
        <v>8.4903328091526485E-14</v>
      </c>
      <c r="G100" s="10">
        <v>1.0051833463578081E-13</v>
      </c>
      <c r="H100" s="10">
        <v>5.9415299151517895E-17</v>
      </c>
      <c r="I100" s="10">
        <v>2.6910275294142834E-18</v>
      </c>
      <c r="J100" s="10">
        <v>2.9204757677493001E-18</v>
      </c>
      <c r="K100" s="10">
        <v>0.6931970259786423</v>
      </c>
      <c r="L100" s="10">
        <v>2.1190762659496838</v>
      </c>
      <c r="M100" s="10">
        <v>2.5088064509067176</v>
      </c>
      <c r="N100" s="150">
        <v>38.712232130865772</v>
      </c>
      <c r="O100" s="10">
        <v>1.7533477719866797</v>
      </c>
      <c r="P100" s="35">
        <v>1.9028455207364046</v>
      </c>
    </row>
    <row r="101" spans="4:16" x14ac:dyDescent="0.45">
      <c r="D101" s="148" t="s">
        <v>123</v>
      </c>
      <c r="E101" s="10">
        <v>3.0438406805410422E-14</v>
      </c>
      <c r="F101" s="10">
        <v>9.2998843482660955E-14</v>
      </c>
      <c r="G101" s="10">
        <v>1.1010270941975324E-13</v>
      </c>
      <c r="H101" s="10">
        <v>8.1989752099027632E-17</v>
      </c>
      <c r="I101" s="10">
        <v>3.6967124588749182E-18</v>
      </c>
      <c r="J101" s="10">
        <v>3.7172064063568654E-18</v>
      </c>
      <c r="K101" s="10">
        <v>0.75970291017489466</v>
      </c>
      <c r="L101" s="10">
        <v>2.3211297650479779</v>
      </c>
      <c r="M101" s="10">
        <v>2.7480199374120784</v>
      </c>
      <c r="N101" s="150">
        <v>53.420690645948049</v>
      </c>
      <c r="O101" s="150">
        <v>2.4086050709613134</v>
      </c>
      <c r="P101" s="35">
        <v>2.4219579693482371</v>
      </c>
    </row>
    <row r="102" spans="4:16" x14ac:dyDescent="0.45">
      <c r="D102" s="148" t="s">
        <v>124</v>
      </c>
      <c r="E102" s="10">
        <v>2.9319405963813981E-17</v>
      </c>
      <c r="F102" s="10">
        <v>5.7678288113348236E-17</v>
      </c>
      <c r="G102" s="10">
        <v>1.1088764568885675E-17</v>
      </c>
      <c r="H102" s="10">
        <v>2.5210512556357635E-23</v>
      </c>
      <c r="I102" s="10">
        <v>1.7579718558489361E-23</v>
      </c>
      <c r="J102" s="10">
        <v>3.5893479174897369E-24</v>
      </c>
      <c r="K102" s="10">
        <v>7.31774109522363E-4</v>
      </c>
      <c r="L102" s="10">
        <v>1.4395747981733389E-3</v>
      </c>
      <c r="M102" s="10">
        <v>2.7676109223066548E-4</v>
      </c>
      <c r="N102" s="10">
        <v>1.6425991758974254E-5</v>
      </c>
      <c r="O102" s="10">
        <v>1.1454123017979334E-5</v>
      </c>
      <c r="P102" s="35">
        <v>2.3386513535167902E-6</v>
      </c>
    </row>
    <row r="103" spans="4:16" x14ac:dyDescent="0.45">
      <c r="D103" s="148" t="s">
        <v>125</v>
      </c>
      <c r="E103" s="10">
        <v>3.9520522724968496E-16</v>
      </c>
      <c r="F103" s="10">
        <v>8.4935494435568758E-16</v>
      </c>
      <c r="G103" s="10">
        <v>2.3205982412767495E-16</v>
      </c>
      <c r="H103" s="10">
        <v>2.1563999349280967E-21</v>
      </c>
      <c r="I103" s="10">
        <v>6.4115367463378728E-22</v>
      </c>
      <c r="J103" s="10">
        <v>6.8837162136864258E-23</v>
      </c>
      <c r="K103" s="10">
        <v>9.8638067089815255E-3</v>
      </c>
      <c r="L103" s="10">
        <v>2.1198790959182437E-2</v>
      </c>
      <c r="M103" s="10">
        <v>5.791910360207559E-3</v>
      </c>
      <c r="N103" s="10">
        <v>1.4050094174403844E-3</v>
      </c>
      <c r="O103" s="10">
        <v>4.177457698342105E-4</v>
      </c>
      <c r="P103" s="35">
        <v>4.4851077717821336E-5</v>
      </c>
    </row>
    <row r="104" spans="4:16" x14ac:dyDescent="0.45">
      <c r="D104" s="148" t="s">
        <v>126</v>
      </c>
      <c r="E104" s="10">
        <v>2.7921967097968433E-13</v>
      </c>
      <c r="F104" s="10">
        <v>8.9693420555865523E-15</v>
      </c>
      <c r="G104" s="10">
        <v>7.2103808806027294E-18</v>
      </c>
      <c r="H104" s="10">
        <v>7.1565067926380041E-18</v>
      </c>
      <c r="I104" s="10">
        <v>3.9977769277585262E-19</v>
      </c>
      <c r="J104" s="10">
        <v>1.6134018316618887E-21</v>
      </c>
      <c r="K104" s="10">
        <v>6.9689585916053192</v>
      </c>
      <c r="L104" s="10">
        <v>0.22386307225422791</v>
      </c>
      <c r="M104" s="10">
        <v>1.7996169686153367E-4</v>
      </c>
      <c r="N104" s="10">
        <v>4.6628453640570857</v>
      </c>
      <c r="O104" s="150">
        <v>0.2604764608525138</v>
      </c>
      <c r="P104" s="151">
        <v>1.0512172305718909E-3</v>
      </c>
    </row>
    <row r="105" spans="4:16" x14ac:dyDescent="0.45">
      <c r="D105" s="148" t="s">
        <v>127</v>
      </c>
      <c r="E105" s="10">
        <v>4.1710241990016417E-14</v>
      </c>
      <c r="F105" s="10">
        <v>1.332268468026127E-15</v>
      </c>
      <c r="G105" s="10">
        <v>1.0708940168298693E-18</v>
      </c>
      <c r="H105" s="10">
        <v>7.3183494694820549E-18</v>
      </c>
      <c r="I105" s="10">
        <v>2.0655229438216083E-18</v>
      </c>
      <c r="J105" s="10">
        <v>8.5162354157670403E-19</v>
      </c>
      <c r="K105" s="10">
        <v>1.0410332060573595</v>
      </c>
      <c r="L105" s="10">
        <v>3.3251682282983079E-2</v>
      </c>
      <c r="M105" s="10">
        <v>2.6728117088241425E-5</v>
      </c>
      <c r="N105" s="150">
        <v>4.7682944885105387</v>
      </c>
      <c r="O105" s="150">
        <v>1.3457982172056189</v>
      </c>
      <c r="P105" s="151">
        <v>0.5548780987461398</v>
      </c>
    </row>
    <row r="106" spans="4:16" x14ac:dyDescent="0.45">
      <c r="D106" s="148" t="s">
        <v>128</v>
      </c>
      <c r="E106" s="10">
        <v>4.0066197453953488E-14</v>
      </c>
      <c r="F106" s="10">
        <v>1.278235821004326E-15</v>
      </c>
      <c r="G106" s="10">
        <v>1.0277674807984487E-18</v>
      </c>
      <c r="H106" s="10">
        <v>1.5347939367243383E-18</v>
      </c>
      <c r="I106" s="10">
        <v>2.653424968508755E-19</v>
      </c>
      <c r="J106" s="10">
        <v>1.2991699641621296E-19</v>
      </c>
      <c r="K106" s="10">
        <v>1</v>
      </c>
      <c r="L106" s="10">
        <v>3.1903097928705423E-2</v>
      </c>
      <c r="M106" s="10">
        <v>2.5651735031247265E-5</v>
      </c>
      <c r="N106" s="10">
        <v>1</v>
      </c>
      <c r="O106" s="150">
        <v>0.17288477006704073</v>
      </c>
      <c r="P106" s="151">
        <v>8.464784314530889E-2</v>
      </c>
    </row>
    <row r="107" spans="4:16" x14ac:dyDescent="0.45">
      <c r="D107" s="148" t="s">
        <v>129</v>
      </c>
      <c r="E107" s="10">
        <v>3.8300581190864765E-14</v>
      </c>
      <c r="F107" s="10">
        <v>1.2234979321103765E-15</v>
      </c>
      <c r="G107" s="10">
        <v>9.8346276456058128E-19</v>
      </c>
      <c r="H107" s="10">
        <v>7.9260205888678981E-18</v>
      </c>
      <c r="I107" s="10">
        <v>2.5174557769862031E-18</v>
      </c>
      <c r="J107" s="152">
        <v>1.2424936221781738E-18</v>
      </c>
      <c r="K107" s="10">
        <v>0.95593252229344006</v>
      </c>
      <c r="L107" s="10">
        <v>3.0536911657675893E-2</v>
      </c>
      <c r="M107" s="10">
        <v>2.4545947133886029E-5</v>
      </c>
      <c r="N107" s="150">
        <v>5.1642245901649515</v>
      </c>
      <c r="O107" s="150">
        <v>1.6402565300454135</v>
      </c>
      <c r="P107" s="151">
        <v>0.80955077580641754</v>
      </c>
    </row>
    <row r="108" spans="4:16" x14ac:dyDescent="0.45">
      <c r="D108" s="148" t="s">
        <v>130</v>
      </c>
      <c r="E108" s="10">
        <v>2.2491841571794527E-16</v>
      </c>
      <c r="F108" s="10">
        <v>5.6481212136629231E-16</v>
      </c>
      <c r="G108" s="10">
        <v>1.392861404792455E-18</v>
      </c>
      <c r="H108" s="10">
        <v>1.848758318908391E-22</v>
      </c>
      <c r="I108" s="10">
        <v>2.3593374028265101E-23</v>
      </c>
      <c r="J108" s="10">
        <v>5.157128921391918E-24</v>
      </c>
      <c r="K108" s="10">
        <v>5.6136701262063911E-3</v>
      </c>
      <c r="L108" s="10">
        <v>1.4096973440402193E-2</v>
      </c>
      <c r="M108" s="10">
        <v>3.4764002907768225E-5</v>
      </c>
      <c r="N108" s="10">
        <v>1.2045645181881137E-4</v>
      </c>
      <c r="O108" s="10">
        <v>1.5372339871644064E-5</v>
      </c>
      <c r="P108" s="35">
        <v>3.3601441848269307E-6</v>
      </c>
    </row>
    <row r="109" spans="4:16" x14ac:dyDescent="0.45">
      <c r="D109" s="148" t="s">
        <v>131</v>
      </c>
      <c r="E109" s="10">
        <v>2.1046803553814649E-16</v>
      </c>
      <c r="F109" s="10">
        <v>2.3362494544028462E-15</v>
      </c>
      <c r="G109" s="10">
        <v>4.2856775619270991E-18</v>
      </c>
      <c r="H109" s="10">
        <v>1.9537552304327358E-22</v>
      </c>
      <c r="I109" s="10">
        <v>3.8595139689661689E-23</v>
      </c>
      <c r="J109" s="10">
        <v>6.5549833851890702E-25</v>
      </c>
      <c r="K109" s="10">
        <v>5.2530074954087961E-3</v>
      </c>
      <c r="L109" s="10">
        <v>5.8309737456063965E-2</v>
      </c>
      <c r="M109" s="10">
        <v>1.0696491891581328E-4</v>
      </c>
      <c r="N109" s="10">
        <v>1.272975598667384E-4</v>
      </c>
      <c r="O109" s="10">
        <v>2.5146789263472113E-5</v>
      </c>
      <c r="P109" s="35">
        <v>4.2709208241851424E-7</v>
      </c>
    </row>
    <row r="110" spans="4:16" x14ac:dyDescent="0.45">
      <c r="D110" s="148" t="s">
        <v>132</v>
      </c>
      <c r="E110" s="10">
        <v>3.2120404270598661E-15</v>
      </c>
      <c r="F110" s="10">
        <v>3.7418481014541817E-15</v>
      </c>
      <c r="G110" s="10">
        <v>3.2596969236278045E-17</v>
      </c>
      <c r="H110" s="10">
        <v>3.0527484333177166E-20</v>
      </c>
      <c r="I110" s="10">
        <v>6.0097246713054477E-22</v>
      </c>
      <c r="J110" s="10">
        <v>8.9570521139479916E-23</v>
      </c>
      <c r="K110" s="10">
        <v>8.0168337181269533E-2</v>
      </c>
      <c r="L110" s="10">
        <v>9.339164530785686E-2</v>
      </c>
      <c r="M110" s="10">
        <v>8.1357781141423431E-4</v>
      </c>
      <c r="N110" s="10">
        <v>1.9890282078082092E-2</v>
      </c>
      <c r="O110" s="10">
        <v>3.9156557290888258E-4</v>
      </c>
      <c r="P110" s="35">
        <v>5.8359965462625836E-5</v>
      </c>
    </row>
    <row r="111" spans="4:16" x14ac:dyDescent="0.45">
      <c r="D111" s="148" t="s">
        <v>133</v>
      </c>
      <c r="E111" s="10">
        <v>2.3882412509445025E-14</v>
      </c>
      <c r="F111" s="10">
        <v>9.6082009617028664E-14</v>
      </c>
      <c r="G111" s="10">
        <v>1.4798158796101477E-15</v>
      </c>
      <c r="H111" s="10">
        <v>7.7733862498463133E-20</v>
      </c>
      <c r="I111" s="10">
        <v>6.3089981989151175E-20</v>
      </c>
      <c r="J111" s="10">
        <v>2.9626010235021445E-21</v>
      </c>
      <c r="K111" s="10">
        <v>0.5960738484577216</v>
      </c>
      <c r="L111" s="10">
        <v>2.3980815680712388</v>
      </c>
      <c r="M111" s="10">
        <v>3.6934273119150929E-2</v>
      </c>
      <c r="N111" s="10">
        <v>5.0647751882814986E-2</v>
      </c>
      <c r="O111" s="10">
        <v>4.1106483730188631E-2</v>
      </c>
      <c r="P111" s="35">
        <v>1.93029236864535E-3</v>
      </c>
    </row>
    <row r="112" spans="4:16" x14ac:dyDescent="0.45">
      <c r="D112" s="148" t="s">
        <v>134</v>
      </c>
      <c r="E112" s="10">
        <v>7.1404336297921412E-16</v>
      </c>
      <c r="F112" s="10">
        <v>2.6820070524700648E-15</v>
      </c>
      <c r="G112" s="10">
        <v>1.3715763060880456E-17</v>
      </c>
      <c r="H112" s="10">
        <v>1.6416286062699999E-20</v>
      </c>
      <c r="I112" s="10">
        <v>4.9937060101307571E-21</v>
      </c>
      <c r="J112" s="10">
        <v>2.1143392843961807E-21</v>
      </c>
      <c r="K112" s="10">
        <v>1.7821590476606527E-2</v>
      </c>
      <c r="L112" s="10">
        <v>6.6939395872353258E-2</v>
      </c>
      <c r="M112" s="10">
        <v>3.4232754622255944E-4</v>
      </c>
      <c r="N112" s="10">
        <v>1.0696084777176509E-2</v>
      </c>
      <c r="O112" s="10">
        <v>3.2536654534801356E-3</v>
      </c>
      <c r="P112" s="151">
        <v>1.3776046632740465E-3</v>
      </c>
    </row>
    <row r="113" spans="4:16" x14ac:dyDescent="0.45">
      <c r="D113" s="148" t="s">
        <v>182</v>
      </c>
      <c r="E113" s="10">
        <v>2.060207929338998E-15</v>
      </c>
      <c r="F113" s="10">
        <v>2.9448776209212009E-15</v>
      </c>
      <c r="G113" s="10">
        <v>1.733392935717486E-16</v>
      </c>
      <c r="H113" s="10">
        <v>3.854329185885819E-20</v>
      </c>
      <c r="I113" s="10">
        <v>3.3575012355489251E-21</v>
      </c>
      <c r="J113" s="10">
        <v>3.3254312406530824E-21</v>
      </c>
      <c r="K113" s="10">
        <v>5.1420101238873847E-2</v>
      </c>
      <c r="L113" s="10">
        <v>7.3500302201266632E-2</v>
      </c>
      <c r="M113" s="10">
        <v>4.3263225508475235E-3</v>
      </c>
      <c r="N113" s="10">
        <v>2.5113007640048351E-2</v>
      </c>
      <c r="O113" s="10">
        <v>2.1875908910056895E-3</v>
      </c>
      <c r="P113" s="35">
        <v>2.1666955811347837E-3</v>
      </c>
    </row>
    <row r="114" spans="4:16" x14ac:dyDescent="0.45">
      <c r="D114" s="148" t="s">
        <v>183</v>
      </c>
      <c r="E114" s="10">
        <v>6.1285347453610665E-15</v>
      </c>
      <c r="F114" s="10">
        <v>1.273268353230439E-14</v>
      </c>
      <c r="G114" s="10">
        <v>1.2424998867844284E-15</v>
      </c>
      <c r="H114" s="10">
        <v>1.7224481886817874E-18</v>
      </c>
      <c r="I114" s="10">
        <v>1.4937145573701416E-18</v>
      </c>
      <c r="J114" s="10">
        <v>2.0178529420749014E-18</v>
      </c>
      <c r="K114" s="10">
        <v>0.15296022919081231</v>
      </c>
      <c r="L114" s="10">
        <v>0.31779116415870423</v>
      </c>
      <c r="M114" s="10">
        <v>3.1011175647810973E-2</v>
      </c>
      <c r="N114" s="150">
        <v>1.1222667404837119</v>
      </c>
      <c r="O114" s="150">
        <v>0.97323459627298825</v>
      </c>
      <c r="P114" s="151">
        <v>1.314738671942854</v>
      </c>
    </row>
    <row r="115" spans="4:16" x14ac:dyDescent="0.45">
      <c r="D115" s="148" t="s">
        <v>184</v>
      </c>
      <c r="E115" s="10">
        <v>4.6834777026982732E-15</v>
      </c>
      <c r="F115" s="10">
        <v>4.9964013480402801E-13</v>
      </c>
      <c r="G115" s="10">
        <v>1.8865654242677261E-12</v>
      </c>
      <c r="H115" s="10">
        <v>5.2805619356480426E-19</v>
      </c>
      <c r="I115" s="10">
        <v>6.2531285293482909E-20</v>
      </c>
      <c r="J115" s="10">
        <v>1.3842281263860991E-19</v>
      </c>
      <c r="K115" s="10">
        <v>0.11689349127979541</v>
      </c>
      <c r="L115" s="10">
        <v>12.470365708606234</v>
      </c>
      <c r="M115" s="10">
        <v>47.086210924704844</v>
      </c>
      <c r="N115" s="150">
        <v>0.34405673682280613</v>
      </c>
      <c r="O115" s="10">
        <v>4.0742463074190556E-2</v>
      </c>
      <c r="P115" s="35">
        <v>9.0189835473315258E-2</v>
      </c>
    </row>
    <row r="116" spans="4:16" x14ac:dyDescent="0.45">
      <c r="D116" s="148" t="s">
        <v>185</v>
      </c>
      <c r="E116" s="10">
        <v>6.4857018830540966E-14</v>
      </c>
      <c r="F116" s="10">
        <v>1.9816082847031131E-13</v>
      </c>
      <c r="G116" s="10">
        <v>2.3454342371489968E-13</v>
      </c>
      <c r="H116" s="10">
        <v>1.2412265325857544E-17</v>
      </c>
      <c r="I116" s="10">
        <v>3.9032488918852114E-19</v>
      </c>
      <c r="J116" s="10">
        <v>2.5818483469402184E-18</v>
      </c>
      <c r="K116" s="10">
        <v>1.6187465482612517</v>
      </c>
      <c r="L116" s="10">
        <v>4.9458356685345493</v>
      </c>
      <c r="M116" s="10">
        <v>5.8538977646793473</v>
      </c>
      <c r="N116" s="150">
        <v>8.087251994459038</v>
      </c>
      <c r="O116" s="10">
        <v>0.25431745581532533</v>
      </c>
      <c r="P116" s="35">
        <v>1.6822117192165711</v>
      </c>
    </row>
    <row r="117" spans="4:16" x14ac:dyDescent="0.45">
      <c r="D117" s="148" t="s">
        <v>186</v>
      </c>
      <c r="E117" s="10">
        <v>4.3833749618027625E-14</v>
      </c>
      <c r="F117" s="10">
        <v>1.3964891570266232E-15</v>
      </c>
      <c r="G117" s="10">
        <v>1.1146055126053307E-18</v>
      </c>
      <c r="H117" s="10">
        <v>9.850742323174807E-19</v>
      </c>
      <c r="I117" s="10">
        <v>4.2819209214826231E-20</v>
      </c>
      <c r="J117" s="10">
        <v>1.529098948567916E-20</v>
      </c>
      <c r="K117" s="10">
        <v>1.0940331851657257</v>
      </c>
      <c r="L117" s="10">
        <v>3.4854546869129609E-2</v>
      </c>
      <c r="M117" s="10">
        <v>2.7819098977044258E-5</v>
      </c>
      <c r="N117" s="10">
        <v>0.64182833196480638</v>
      </c>
      <c r="O117" s="10">
        <v>2.78989955525977E-2</v>
      </c>
      <c r="P117" s="151">
        <v>9.9628941187468005E-3</v>
      </c>
    </row>
    <row r="118" spans="4:16" x14ac:dyDescent="0.45">
      <c r="D118" s="148" t="s">
        <v>187</v>
      </c>
      <c r="E118" s="10">
        <v>9.371114506708343E-18</v>
      </c>
      <c r="F118" s="10">
        <v>4.6044712487510308E-18</v>
      </c>
      <c r="G118" s="10">
        <v>4.4053973653948142E-18</v>
      </c>
      <c r="H118" s="10">
        <v>3.3492315710177579E-18</v>
      </c>
      <c r="I118" s="10">
        <v>3.2181361185233916E-18</v>
      </c>
      <c r="J118" s="10">
        <v>3.1498674436951775E-18</v>
      </c>
      <c r="K118" s="10">
        <v>2.3389078830049191E-4</v>
      </c>
      <c r="L118" s="10">
        <v>1.1492159329676268E-4</v>
      </c>
      <c r="M118" s="10">
        <v>1.0995296896985957E-4</v>
      </c>
      <c r="N118" s="150">
        <v>2.1822027640830508</v>
      </c>
      <c r="O118" s="150">
        <v>2.0967870940328033</v>
      </c>
      <c r="P118" s="151">
        <v>2.052306416076831</v>
      </c>
    </row>
    <row r="119" spans="4:16" x14ac:dyDescent="0.45">
      <c r="D119" s="148" t="s">
        <v>188</v>
      </c>
      <c r="E119" s="10">
        <v>4.0394292456407615E-14</v>
      </c>
      <c r="F119" s="10">
        <v>1.286960513414293E-15</v>
      </c>
      <c r="G119" s="10">
        <v>1.027185111448477E-18</v>
      </c>
      <c r="H119" s="10">
        <v>9.1276217378617715E-19</v>
      </c>
      <c r="I119" s="10">
        <v>4.6864320527416345E-20</v>
      </c>
      <c r="J119" s="10">
        <v>2.1953679813014095E-20</v>
      </c>
      <c r="K119" s="10">
        <v>1.0081888230803833</v>
      </c>
      <c r="L119" s="10">
        <v>3.2120854865085369E-2</v>
      </c>
      <c r="M119" s="10">
        <v>2.563719985229396E-5</v>
      </c>
      <c r="N119" s="10">
        <v>0.59471317415695313</v>
      </c>
      <c r="O119" s="10">
        <v>3.0534601034088889E-2</v>
      </c>
      <c r="P119" s="151">
        <v>1.43039917527099E-2</v>
      </c>
    </row>
    <row r="120" spans="4:16" x14ac:dyDescent="0.45">
      <c r="D120" s="148" t="s">
        <v>189</v>
      </c>
      <c r="E120" s="10">
        <v>5.1259271938320322E-13</v>
      </c>
      <c r="F120" s="10">
        <v>5.7734515150588138E-13</v>
      </c>
      <c r="G120" s="10">
        <v>4.33014737551762E-14</v>
      </c>
      <c r="H120" s="10">
        <v>2.1452656172578314E-17</v>
      </c>
      <c r="I120" s="10">
        <v>9.8280883077487238E-20</v>
      </c>
      <c r="J120" s="10">
        <v>1.1006750161648619E-21</v>
      </c>
      <c r="K120" s="10">
        <v>12.793645315912645</v>
      </c>
      <c r="L120" s="10">
        <v>14.409781516436681</v>
      </c>
      <c r="M120" s="10">
        <v>1.0807482742763619</v>
      </c>
      <c r="N120" s="150">
        <v>13.977548164129468</v>
      </c>
      <c r="O120" s="10">
        <v>6.4035230219403258E-2</v>
      </c>
      <c r="P120" s="35">
        <v>7.1714840007382186E-4</v>
      </c>
    </row>
    <row r="121" spans="4:16" x14ac:dyDescent="0.45">
      <c r="D121" s="148" t="s">
        <v>190</v>
      </c>
      <c r="E121" s="10">
        <v>2.7699671754372595E-19</v>
      </c>
      <c r="F121" s="10">
        <v>2.7734222181473392E-19</v>
      </c>
      <c r="G121" s="10">
        <v>2.7466709591462383E-19</v>
      </c>
      <c r="H121" s="10">
        <v>3.9649000422876484E-24</v>
      </c>
      <c r="I121" s="10">
        <v>4.001123928117248E-24</v>
      </c>
      <c r="J121" s="10">
        <v>3.8838707832045777E-24</v>
      </c>
      <c r="K121" s="10">
        <v>6.9134765749124916E-6</v>
      </c>
      <c r="L121" s="10">
        <v>6.922099910615987E-6</v>
      </c>
      <c r="M121" s="10">
        <v>6.8553322593262801E-6</v>
      </c>
      <c r="N121" s="10">
        <v>2.5833435664658717E-6</v>
      </c>
      <c r="O121" s="10">
        <v>2.6069453575355655E-6</v>
      </c>
      <c r="P121" s="35">
        <v>2.5305486881801205E-6</v>
      </c>
    </row>
    <row r="122" spans="4:16" x14ac:dyDescent="0.45">
      <c r="D122" s="148" t="s">
        <v>191</v>
      </c>
      <c r="E122" s="10">
        <v>1.4867672118729773E-15</v>
      </c>
      <c r="F122" s="10">
        <v>1.4858438133204623E-15</v>
      </c>
      <c r="G122" s="10">
        <v>1.4709435643776435E-15</v>
      </c>
      <c r="H122" s="10">
        <v>1.2387783700278048E-27</v>
      </c>
      <c r="I122" s="10">
        <v>1.1521888802045454E-27</v>
      </c>
      <c r="J122" s="10">
        <v>7.7416999692583558E-29</v>
      </c>
      <c r="K122" s="10">
        <v>3.7107769300584625E-2</v>
      </c>
      <c r="L122" s="10">
        <v>3.7084722477796511E-2</v>
      </c>
      <c r="M122" s="10">
        <v>3.6712831709775837E-2</v>
      </c>
      <c r="N122" s="10">
        <v>8.0713009113893803E-10</v>
      </c>
      <c r="O122" s="10">
        <v>7.5071242636234624E-10</v>
      </c>
      <c r="P122" s="35">
        <v>5.044129888720579E-11</v>
      </c>
    </row>
    <row r="123" spans="4:16" x14ac:dyDescent="0.45">
      <c r="D123" s="149" t="s">
        <v>192</v>
      </c>
      <c r="E123" s="12">
        <v>1.156663690547094E-18</v>
      </c>
      <c r="F123" s="12">
        <v>1.1588002124706685E-18</v>
      </c>
      <c r="G123" s="12">
        <v>1.145735891850582E-18</v>
      </c>
      <c r="H123" s="12">
        <v>1.0744221706771413E-25</v>
      </c>
      <c r="I123" s="12">
        <v>1.2614995707915947E-25</v>
      </c>
      <c r="J123" s="12">
        <v>1.0512279124440631E-26</v>
      </c>
      <c r="K123" s="12">
        <v>2.8868816210382887E-5</v>
      </c>
      <c r="L123" s="12">
        <v>2.8922141009324187E-5</v>
      </c>
      <c r="M123" s="12">
        <v>2.8596072616257918E-5</v>
      </c>
      <c r="N123" s="12">
        <v>7.0004327289059169E-8</v>
      </c>
      <c r="O123" s="12">
        <v>8.2193416367279442E-8</v>
      </c>
      <c r="P123" s="36">
        <v>6.8493097821826505E-9</v>
      </c>
    </row>
  </sheetData>
  <mergeCells count="12">
    <mergeCell ref="A1:T4"/>
    <mergeCell ref="D7:D10"/>
    <mergeCell ref="K7:P7"/>
    <mergeCell ref="N8:P8"/>
    <mergeCell ref="N9:P9"/>
    <mergeCell ref="K8:M8"/>
    <mergeCell ref="K9:M9"/>
    <mergeCell ref="E7:J7"/>
    <mergeCell ref="E9:G9"/>
    <mergeCell ref="H9:J9"/>
    <mergeCell ref="E8:G8"/>
    <mergeCell ref="H8:J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B8754-31B4-4879-BA0F-6F286203C8F8}">
  <dimension ref="A1:T345"/>
  <sheetViews>
    <sheetView zoomScale="73" workbookViewId="0">
      <selection activeCell="C4" sqref="C4"/>
    </sheetView>
  </sheetViews>
  <sheetFormatPr defaultColWidth="8.73046875" defaultRowHeight="14.25" x14ac:dyDescent="0.45"/>
  <cols>
    <col min="1" max="3" width="8.73046875" style="3"/>
    <col min="4" max="4" width="13.06640625" style="3" customWidth="1"/>
    <col min="5" max="5" width="9.796875" style="3" customWidth="1"/>
    <col min="6" max="6" width="8.46484375" style="3" bestFit="1" customWidth="1"/>
    <col min="7" max="7" width="13" style="3" bestFit="1" customWidth="1"/>
    <col min="8" max="8" width="15.46484375" style="3" bestFit="1" customWidth="1"/>
    <col min="9" max="9" width="14.73046875" style="3" bestFit="1" customWidth="1"/>
    <col min="10" max="10" width="8.796875" style="3" bestFit="1" customWidth="1"/>
    <col min="11" max="11" width="8.46484375" style="3" bestFit="1" customWidth="1"/>
    <col min="12" max="12" width="13" style="3" bestFit="1" customWidth="1"/>
    <col min="13" max="13" width="15.46484375" style="3" bestFit="1" customWidth="1"/>
    <col min="14" max="14" width="14.73046875" style="3" bestFit="1" customWidth="1"/>
    <col min="15" max="16384" width="8.73046875" style="3"/>
  </cols>
  <sheetData>
    <row r="1" spans="1:20" ht="14.55" customHeight="1" x14ac:dyDescent="0.45">
      <c r="A1" s="250" t="s">
        <v>369</v>
      </c>
      <c r="B1" s="250"/>
      <c r="C1" s="250"/>
      <c r="D1" s="250"/>
      <c r="E1" s="250"/>
      <c r="F1" s="250"/>
      <c r="G1" s="250"/>
      <c r="H1" s="250"/>
      <c r="I1" s="250"/>
      <c r="J1" s="250"/>
      <c r="K1" s="250"/>
      <c r="L1" s="158"/>
      <c r="M1" s="158"/>
      <c r="N1" s="158"/>
      <c r="O1" s="158"/>
    </row>
    <row r="2" spans="1:20" ht="14.55" customHeight="1" x14ac:dyDescent="0.45">
      <c r="A2" s="250"/>
      <c r="B2" s="250"/>
      <c r="C2" s="250"/>
      <c r="D2" s="250"/>
      <c r="E2" s="250"/>
      <c r="F2" s="250"/>
      <c r="G2" s="250"/>
      <c r="H2" s="250"/>
      <c r="I2" s="250"/>
      <c r="J2" s="250"/>
      <c r="K2" s="250"/>
      <c r="L2" s="157"/>
      <c r="M2" s="157"/>
      <c r="N2" s="157"/>
      <c r="O2" s="158"/>
    </row>
    <row r="3" spans="1:20" ht="15" customHeight="1" x14ac:dyDescent="0.45">
      <c r="A3" s="156"/>
      <c r="B3" s="156"/>
      <c r="C3" s="156"/>
      <c r="D3" s="156"/>
      <c r="E3" s="156"/>
      <c r="F3" s="156"/>
      <c r="G3" s="156"/>
      <c r="H3" s="156"/>
      <c r="I3" s="156"/>
    </row>
    <row r="4" spans="1:20" ht="18" customHeight="1" x14ac:dyDescent="0.85">
      <c r="A4" s="13"/>
      <c r="C4" s="155" t="s">
        <v>368</v>
      </c>
    </row>
    <row r="5" spans="1:20" x14ac:dyDescent="0.45">
      <c r="C5" s="223" t="s">
        <v>0</v>
      </c>
      <c r="D5" s="225" t="s">
        <v>201</v>
      </c>
      <c r="E5" s="220" t="s">
        <v>219</v>
      </c>
      <c r="F5" s="221"/>
      <c r="G5" s="221"/>
      <c r="H5" s="221"/>
      <c r="I5" s="222"/>
      <c r="J5" s="229" t="s">
        <v>220</v>
      </c>
      <c r="K5" s="230"/>
      <c r="L5" s="230"/>
      <c r="M5" s="230"/>
      <c r="N5" s="231"/>
    </row>
    <row r="6" spans="1:20" x14ac:dyDescent="0.45">
      <c r="C6" s="224"/>
      <c r="D6" s="226"/>
      <c r="E6" s="30" t="s">
        <v>205</v>
      </c>
      <c r="F6" s="159" t="s">
        <v>206</v>
      </c>
      <c r="G6" s="80" t="s">
        <v>207</v>
      </c>
      <c r="H6" s="80" t="s">
        <v>208</v>
      </c>
      <c r="I6" s="44" t="s">
        <v>209</v>
      </c>
      <c r="J6" s="30" t="s">
        <v>205</v>
      </c>
      <c r="K6" s="159" t="s">
        <v>206</v>
      </c>
      <c r="L6" s="80" t="s">
        <v>207</v>
      </c>
      <c r="M6" s="80" t="s">
        <v>208</v>
      </c>
      <c r="N6" s="44" t="s">
        <v>209</v>
      </c>
    </row>
    <row r="7" spans="1:20" x14ac:dyDescent="0.45">
      <c r="C7" s="25" t="s">
        <v>33</v>
      </c>
      <c r="D7" s="17" t="s">
        <v>177</v>
      </c>
      <c r="E7" s="17">
        <v>1.7712638132517106E-9</v>
      </c>
      <c r="F7" s="17">
        <v>1.3859830441528624E-8</v>
      </c>
      <c r="G7" s="17">
        <v>2.6990185118351398E-11</v>
      </c>
      <c r="H7" s="17">
        <v>8.1424483645331902E-6</v>
      </c>
      <c r="I7" s="17">
        <v>3.1001117937399336E-9</v>
      </c>
      <c r="J7" s="17">
        <v>1.7712638132517106E-9</v>
      </c>
      <c r="K7" s="17">
        <v>2.1626364068465258E-7</v>
      </c>
      <c r="L7" s="17">
        <v>2.6990185118351398E-11</v>
      </c>
      <c r="M7" s="17">
        <v>8.1424483645331902E-6</v>
      </c>
      <c r="N7" s="23">
        <v>3.1001117937399336E-9</v>
      </c>
    </row>
    <row r="8" spans="1:20" ht="14.55" customHeight="1" x14ac:dyDescent="0.45">
      <c r="C8" s="25" t="s">
        <v>34</v>
      </c>
      <c r="D8" s="17" t="s">
        <v>177</v>
      </c>
      <c r="E8" s="17">
        <v>7.9185911651252868E-10</v>
      </c>
      <c r="F8" s="17">
        <v>1.0214161829618981E-5</v>
      </c>
      <c r="G8" s="17">
        <v>8.5359203341777912E-11</v>
      </c>
      <c r="H8" s="17">
        <v>6.2008301240847867E-6</v>
      </c>
      <c r="I8" s="17">
        <v>1.3300423531626711E-9</v>
      </c>
      <c r="J8" s="17">
        <v>7.9185911651252868E-10</v>
      </c>
      <c r="K8" s="17">
        <v>1.6695604749224495E-5</v>
      </c>
      <c r="L8" s="17">
        <v>8.5359203341777912E-11</v>
      </c>
      <c r="M8" s="17">
        <v>6.2008301240847867E-6</v>
      </c>
      <c r="N8" s="23">
        <v>1.3300423531626711E-9</v>
      </c>
      <c r="R8" s="156"/>
      <c r="S8" s="156"/>
      <c r="T8" s="156"/>
    </row>
    <row r="9" spans="1:20" x14ac:dyDescent="0.45">
      <c r="C9" s="25" t="s">
        <v>35</v>
      </c>
      <c r="D9" s="17" t="s">
        <v>177</v>
      </c>
      <c r="E9" s="17">
        <v>4.3760635386218738E-6</v>
      </c>
      <c r="F9" s="17">
        <v>1.2132810725718614E-3</v>
      </c>
      <c r="G9" s="17">
        <v>3.6425778289807577E-13</v>
      </c>
      <c r="H9" s="17">
        <v>2.7045801367531019E-7</v>
      </c>
      <c r="I9" s="17">
        <v>4.3451078688767399E-11</v>
      </c>
      <c r="J9" s="17">
        <v>4.3760635386218738E-6</v>
      </c>
      <c r="K9" s="17">
        <v>1.2142010925712289E-3</v>
      </c>
      <c r="L9" s="17">
        <v>3.6425778289807577E-13</v>
      </c>
      <c r="M9" s="17">
        <v>2.7045801367531019E-7</v>
      </c>
      <c r="N9" s="23">
        <v>4.3451078688767399E-11</v>
      </c>
      <c r="R9" s="156"/>
      <c r="S9" s="156"/>
      <c r="T9" s="156"/>
    </row>
    <row r="10" spans="1:20" x14ac:dyDescent="0.45">
      <c r="C10" s="25" t="s">
        <v>36</v>
      </c>
      <c r="D10" s="17" t="s">
        <v>177</v>
      </c>
      <c r="E10" s="17">
        <v>7.7102071870956727E-11</v>
      </c>
      <c r="F10" s="17">
        <v>3.2722989771986094E-8</v>
      </c>
      <c r="G10" s="17">
        <v>1.3407319599441206E-11</v>
      </c>
      <c r="H10" s="17">
        <v>2.1526868891700515E-6</v>
      </c>
      <c r="I10" s="17">
        <v>9.2821060543450655E-10</v>
      </c>
      <c r="J10" s="17">
        <v>7.7102071870956727E-11</v>
      </c>
      <c r="K10" s="17">
        <v>9.7329586898840731E-7</v>
      </c>
      <c r="L10" s="17">
        <v>1.3407319599441206E-11</v>
      </c>
      <c r="M10" s="17">
        <v>2.1526868891700515E-6</v>
      </c>
      <c r="N10" s="23">
        <v>9.2821060543450655E-10</v>
      </c>
      <c r="R10" s="156"/>
      <c r="S10" s="156"/>
      <c r="T10" s="156"/>
    </row>
    <row r="11" spans="1:20" x14ac:dyDescent="0.45">
      <c r="C11" s="25" t="s">
        <v>37</v>
      </c>
      <c r="D11" s="17" t="s">
        <v>177</v>
      </c>
      <c r="E11" s="17">
        <v>1.667071824236904E-9</v>
      </c>
      <c r="F11" s="17">
        <v>3.2505451962368793E-7</v>
      </c>
      <c r="G11" s="17">
        <v>7.2193259381606572E-13</v>
      </c>
      <c r="H11" s="17">
        <v>4.0315546722952357E-8</v>
      </c>
      <c r="I11" s="17">
        <v>7.8691413441434314E-11</v>
      </c>
      <c r="J11" s="17">
        <v>1.667071824236904E-9</v>
      </c>
      <c r="K11" s="17">
        <v>5.5466535196671751E-6</v>
      </c>
      <c r="L11" s="17">
        <v>7.2193259381606572E-13</v>
      </c>
      <c r="M11" s="17">
        <v>4.0315546722952357E-8</v>
      </c>
      <c r="N11" s="23">
        <v>7.8691413441434314E-11</v>
      </c>
      <c r="R11" s="156"/>
      <c r="S11" s="156"/>
      <c r="T11" s="156"/>
    </row>
    <row r="12" spans="1:20" x14ac:dyDescent="0.45">
      <c r="C12" s="25" t="s">
        <v>38</v>
      </c>
      <c r="D12" s="17" t="s">
        <v>177</v>
      </c>
      <c r="E12" s="17">
        <v>8.1269751431549069E-11</v>
      </c>
      <c r="F12" s="17">
        <v>3.9255860544082276E-8</v>
      </c>
      <c r="G12" s="17">
        <v>1.1498257725216365E-11</v>
      </c>
      <c r="H12" s="17">
        <v>1.0625463383981613E-6</v>
      </c>
      <c r="I12" s="17">
        <v>1.1583097909916922E-9</v>
      </c>
      <c r="J12" s="17">
        <v>8.1269751431549069E-11</v>
      </c>
      <c r="K12" s="17">
        <v>1.0662308774601533E-6</v>
      </c>
      <c r="L12" s="17">
        <v>1.1498257725216365E-11</v>
      </c>
      <c r="M12" s="17">
        <v>1.0625463383981613E-6</v>
      </c>
      <c r="N12" s="23">
        <v>1.1583097909916922E-9</v>
      </c>
      <c r="R12" s="156"/>
      <c r="S12" s="156"/>
      <c r="T12" s="156"/>
    </row>
    <row r="13" spans="1:20" x14ac:dyDescent="0.45">
      <c r="C13" s="25" t="s">
        <v>39</v>
      </c>
      <c r="D13" s="17" t="s">
        <v>177</v>
      </c>
      <c r="E13" s="17">
        <v>1.7712638132517104E-10</v>
      </c>
      <c r="F13" s="17">
        <v>6.8235618104972588E-8</v>
      </c>
      <c r="G13" s="17">
        <v>1.0050003889597512E-10</v>
      </c>
      <c r="H13" s="17">
        <v>9.1166375793772627E-6</v>
      </c>
      <c r="I13" s="17">
        <v>1.2090115597576192E-8</v>
      </c>
      <c r="J13" s="17">
        <v>1.7712638132517104E-10</v>
      </c>
      <c r="K13" s="17">
        <v>3.9180405880454999E-6</v>
      </c>
      <c r="L13" s="17">
        <v>1.0050003889597512E-10</v>
      </c>
      <c r="M13" s="17">
        <v>9.1166375793772627E-6</v>
      </c>
      <c r="N13" s="23">
        <v>1.2090115597576192E-8</v>
      </c>
    </row>
    <row r="14" spans="1:20" x14ac:dyDescent="0.45">
      <c r="C14" s="25" t="s">
        <v>40</v>
      </c>
      <c r="D14" s="17" t="s">
        <v>177</v>
      </c>
      <c r="E14" s="17">
        <v>9.6898549783770053E-9</v>
      </c>
      <c r="F14" s="17">
        <v>4.6171888584013397E-8</v>
      </c>
      <c r="G14" s="17">
        <v>1.6172167831077218E-13</v>
      </c>
      <c r="H14" s="17">
        <v>2.1602467307654818E-7</v>
      </c>
      <c r="I14" s="17">
        <v>1.2586306528007246E-11</v>
      </c>
      <c r="J14" s="17">
        <v>9.6898549783770053E-9</v>
      </c>
      <c r="K14" s="17">
        <v>2.3307350525008413E-6</v>
      </c>
      <c r="L14" s="17">
        <v>1.6172167831077218E-13</v>
      </c>
      <c r="M14" s="17">
        <v>2.1602467307654818E-7</v>
      </c>
      <c r="N14" s="23">
        <v>1.2586306528007246E-11</v>
      </c>
    </row>
    <row r="15" spans="1:20" x14ac:dyDescent="0.45">
      <c r="C15" s="25" t="s">
        <v>41</v>
      </c>
      <c r="D15" s="17" t="s">
        <v>177</v>
      </c>
      <c r="E15" s="17">
        <v>3.2299516594590015E-9</v>
      </c>
      <c r="F15" s="17">
        <v>8.7663728159620053E-9</v>
      </c>
      <c r="G15" s="17">
        <v>3.5109183893790434E-12</v>
      </c>
      <c r="H15" s="17">
        <v>5.8168111511896226E-7</v>
      </c>
      <c r="I15" s="17">
        <v>4.1147540572331368E-10</v>
      </c>
      <c r="J15" s="17">
        <v>3.2299516594590015E-9</v>
      </c>
      <c r="K15" s="17">
        <v>5.9458075763696356E-8</v>
      </c>
      <c r="L15" s="17">
        <v>3.5109183893790434E-12</v>
      </c>
      <c r="M15" s="17">
        <v>5.8168111511896226E-7</v>
      </c>
      <c r="N15" s="23">
        <v>4.1147540572331368E-10</v>
      </c>
    </row>
    <row r="16" spans="1:20" x14ac:dyDescent="0.45">
      <c r="C16" s="25" t="s">
        <v>42</v>
      </c>
      <c r="D16" s="17" t="s">
        <v>177</v>
      </c>
      <c r="E16" s="17">
        <v>6.3981358554696052E-9</v>
      </c>
      <c r="F16" s="17">
        <v>9.9917593209120164E-10</v>
      </c>
      <c r="G16" s="17">
        <v>1.4244708300193333E-8</v>
      </c>
      <c r="H16" s="17">
        <v>6.5239883545070022E-8</v>
      </c>
      <c r="I16" s="17">
        <v>5.1104742041423136E-10</v>
      </c>
      <c r="J16" s="17">
        <v>6.3981358554696052E-9</v>
      </c>
      <c r="K16" s="17">
        <v>6.9301025799334978E-5</v>
      </c>
      <c r="L16" s="17">
        <v>1.4244708300193333E-8</v>
      </c>
      <c r="M16" s="17">
        <v>6.5239883545070022E-8</v>
      </c>
      <c r="N16" s="23">
        <v>5.1104742041423136E-10</v>
      </c>
    </row>
    <row r="17" spans="3:14" x14ac:dyDescent="0.45">
      <c r="C17" s="25" t="s">
        <v>43</v>
      </c>
      <c r="D17" s="17" t="s">
        <v>177</v>
      </c>
      <c r="E17" s="17">
        <v>6.8766712749772229E-10</v>
      </c>
      <c r="F17" s="17">
        <v>3.4431953555621185E-5</v>
      </c>
      <c r="G17" s="17">
        <v>1.3758411438379114E-13</v>
      </c>
      <c r="H17" s="17">
        <v>5.0791711919986445E-8</v>
      </c>
      <c r="I17" s="17">
        <v>2.4825171269004694E-12</v>
      </c>
      <c r="J17" s="17">
        <v>6.8766712749772229E-10</v>
      </c>
      <c r="K17" s="17">
        <v>4.1499797897172992E-5</v>
      </c>
      <c r="L17" s="17">
        <v>1.3758411438379114E-13</v>
      </c>
      <c r="M17" s="17">
        <v>5.0791711919986445E-8</v>
      </c>
      <c r="N17" s="23">
        <v>2.4825171269004694E-12</v>
      </c>
    </row>
    <row r="18" spans="3:14" x14ac:dyDescent="0.45">
      <c r="C18" s="25" t="s">
        <v>44</v>
      </c>
      <c r="D18" s="17" t="s">
        <v>177</v>
      </c>
      <c r="E18" s="17">
        <v>3.3341436484738062E-10</v>
      </c>
      <c r="F18" s="17">
        <v>3.1896102477640056E-7</v>
      </c>
      <c r="G18" s="17">
        <v>1.8190945904970158E-12</v>
      </c>
      <c r="H18" s="17">
        <v>6.4905714496185931E-7</v>
      </c>
      <c r="I18" s="17">
        <v>1.889504627689061E-10</v>
      </c>
      <c r="J18" s="17">
        <v>3.3341436484738062E-10</v>
      </c>
      <c r="K18" s="17">
        <v>4.180564601581074E-6</v>
      </c>
      <c r="L18" s="17">
        <v>1.8190945904970158E-12</v>
      </c>
      <c r="M18" s="17">
        <v>6.4905714496185931E-7</v>
      </c>
      <c r="N18" s="23">
        <v>1.889504627689061E-10</v>
      </c>
    </row>
    <row r="19" spans="3:14" x14ac:dyDescent="0.45">
      <c r="C19" s="25" t="s">
        <v>45</v>
      </c>
      <c r="D19" s="17" t="s">
        <v>177</v>
      </c>
      <c r="E19" s="17">
        <v>3.7509116045330316E-9</v>
      </c>
      <c r="F19" s="17">
        <v>2.6390297423099519E-5</v>
      </c>
      <c r="G19" s="17">
        <v>4.1692155873876123E-13</v>
      </c>
      <c r="H19" s="17">
        <v>1.8067725489186507E-7</v>
      </c>
      <c r="I19" s="17">
        <v>4.3918215670610605E-11</v>
      </c>
      <c r="J19" s="17">
        <v>3.7509116045330316E-9</v>
      </c>
      <c r="K19" s="17">
        <v>3.8121768789288276E-5</v>
      </c>
      <c r="L19" s="17">
        <v>4.1692155873876123E-13</v>
      </c>
      <c r="M19" s="17">
        <v>1.8067725489186507E-7</v>
      </c>
      <c r="N19" s="23">
        <v>4.3918215670610605E-11</v>
      </c>
    </row>
    <row r="20" spans="3:14" x14ac:dyDescent="0.45">
      <c r="C20" s="25" t="s">
        <v>46</v>
      </c>
      <c r="D20" s="17" t="s">
        <v>177</v>
      </c>
      <c r="E20" s="17">
        <v>5.4179834287699395E-7</v>
      </c>
      <c r="F20" s="17">
        <v>3.1845236841765551E-5</v>
      </c>
      <c r="G20" s="17">
        <v>2.8745644313040923E-15</v>
      </c>
      <c r="H20" s="17">
        <v>1.6584411017908619E-8</v>
      </c>
      <c r="I20" s="17">
        <v>4.9982132492644589E-13</v>
      </c>
      <c r="J20" s="17">
        <v>5.4179834287699395E-7</v>
      </c>
      <c r="K20" s="17">
        <v>6.6377291562226041E-5</v>
      </c>
      <c r="L20" s="17">
        <v>2.8745644313040923E-15</v>
      </c>
      <c r="M20" s="17">
        <v>1.6584411017908619E-8</v>
      </c>
      <c r="N20" s="23">
        <v>4.9982132492644589E-13</v>
      </c>
    </row>
    <row r="21" spans="3:14" x14ac:dyDescent="0.45">
      <c r="C21" s="25" t="s">
        <v>47</v>
      </c>
      <c r="D21" s="17" t="s">
        <v>177</v>
      </c>
      <c r="E21" s="17">
        <v>2.8131837033997761E-6</v>
      </c>
      <c r="F21" s="17">
        <v>7.0179465452016793E-4</v>
      </c>
      <c r="G21" s="17">
        <v>2.9184509111713304E-15</v>
      </c>
      <c r="H21" s="17">
        <v>1.4498946159369212E-8</v>
      </c>
      <c r="I21" s="17">
        <v>5.0495647552500522E-13</v>
      </c>
      <c r="J21" s="17">
        <v>2.8131837033997761E-6</v>
      </c>
      <c r="K21" s="17">
        <v>7.1475415478450505E-4</v>
      </c>
      <c r="L21" s="17">
        <v>2.9184509111713304E-15</v>
      </c>
      <c r="M21" s="17">
        <v>1.4498946159369212E-8</v>
      </c>
      <c r="N21" s="23">
        <v>5.0495647552500522E-13</v>
      </c>
    </row>
    <row r="22" spans="3:14" x14ac:dyDescent="0.45">
      <c r="C22" s="25" t="s">
        <v>48</v>
      </c>
      <c r="D22" s="17" t="s">
        <v>177</v>
      </c>
      <c r="E22" s="17">
        <v>1.3544958571924824E-12</v>
      </c>
      <c r="F22" s="17">
        <v>7.6404031321862516E-7</v>
      </c>
      <c r="G22" s="17">
        <v>2.940394151104944E-11</v>
      </c>
      <c r="H22" s="17">
        <v>7.5941460031627364E-7</v>
      </c>
      <c r="I22" s="17">
        <v>6.6236421072116337E-10</v>
      </c>
      <c r="J22" s="17">
        <v>1.3544958571924824E-12</v>
      </c>
      <c r="K22" s="17">
        <v>3.9205100902048786E-6</v>
      </c>
      <c r="L22" s="17">
        <v>2.940394151104944E-11</v>
      </c>
      <c r="M22" s="17">
        <v>7.5941460031627364E-7</v>
      </c>
      <c r="N22" s="23">
        <v>6.6236421072116337E-10</v>
      </c>
    </row>
    <row r="23" spans="3:14" x14ac:dyDescent="0.45">
      <c r="C23" s="25" t="s">
        <v>49</v>
      </c>
      <c r="D23" s="17" t="s">
        <v>177</v>
      </c>
      <c r="E23" s="17">
        <v>1.0419198901480635E-9</v>
      </c>
      <c r="F23" s="17">
        <v>1.9773287692463062E-5</v>
      </c>
      <c r="G23" s="17">
        <v>8.1409420153726458E-11</v>
      </c>
      <c r="H23" s="17">
        <v>1.8377292819041499E-6</v>
      </c>
      <c r="I23" s="17">
        <v>1.8664558515166804E-9</v>
      </c>
      <c r="J23" s="17">
        <v>1.0419198901480635E-9</v>
      </c>
      <c r="K23" s="17">
        <v>2.1035297781640821E-5</v>
      </c>
      <c r="L23" s="17">
        <v>8.1409420153726458E-11</v>
      </c>
      <c r="M23" s="17">
        <v>1.8377292819041499E-6</v>
      </c>
      <c r="N23" s="23">
        <v>1.8664558515166804E-9</v>
      </c>
    </row>
    <row r="24" spans="3:14" x14ac:dyDescent="0.45">
      <c r="C24" s="25" t="s">
        <v>50</v>
      </c>
      <c r="D24" s="17" t="s">
        <v>177</v>
      </c>
      <c r="E24" s="17">
        <v>3.3341436484738019E-12</v>
      </c>
      <c r="F24" s="17">
        <v>2.6557858468988675E-9</v>
      </c>
      <c r="G24" s="17">
        <v>8.8211824533148308E-13</v>
      </c>
      <c r="H24" s="17">
        <v>7.7700688603411133E-9</v>
      </c>
      <c r="I24" s="17">
        <v>2.7152157489799063E-11</v>
      </c>
      <c r="J24" s="17">
        <v>3.3341436484738019E-12</v>
      </c>
      <c r="K24" s="17">
        <v>1.5390616271806067E-7</v>
      </c>
      <c r="L24" s="17">
        <v>8.8211824533148308E-13</v>
      </c>
      <c r="M24" s="17">
        <v>7.7700688603411133E-9</v>
      </c>
      <c r="N24" s="23">
        <v>2.7152157489799063E-11</v>
      </c>
    </row>
    <row r="25" spans="3:14" x14ac:dyDescent="0.45">
      <c r="C25" s="25" t="s">
        <v>51</v>
      </c>
      <c r="D25" s="17" t="s">
        <v>177</v>
      </c>
      <c r="E25" s="17">
        <v>9.4814710003473867E-10</v>
      </c>
      <c r="F25" s="17">
        <v>1.8276332703687494E-4</v>
      </c>
      <c r="G25" s="17">
        <v>4.65196686592723E-11</v>
      </c>
      <c r="H25" s="17">
        <v>1.4671109599987625E-5</v>
      </c>
      <c r="I25" s="17">
        <v>1.3548431883124759E-9</v>
      </c>
      <c r="J25" s="17">
        <v>9.4814710003473867E-10</v>
      </c>
      <c r="K25" s="17">
        <v>2.0784078124376257E-4</v>
      </c>
      <c r="L25" s="17">
        <v>4.65196686592723E-11</v>
      </c>
      <c r="M25" s="17">
        <v>1.4671109599987625E-5</v>
      </c>
      <c r="N25" s="23">
        <v>1.3548431883124759E-9</v>
      </c>
    </row>
    <row r="26" spans="3:14" x14ac:dyDescent="0.45">
      <c r="C26" s="25" t="s">
        <v>52</v>
      </c>
      <c r="D26" s="17" t="s">
        <v>177</v>
      </c>
      <c r="E26" s="17">
        <v>3.2299516594589999E-10</v>
      </c>
      <c r="F26" s="17">
        <v>2.2104553329674625E-5</v>
      </c>
      <c r="G26" s="17">
        <v>1.0510811928203506E-14</v>
      </c>
      <c r="H26" s="17">
        <v>9.4497321659308942E-8</v>
      </c>
      <c r="I26" s="17">
        <v>2.0497843064555135E-13</v>
      </c>
      <c r="J26" s="17">
        <v>3.2299516594589999E-10</v>
      </c>
      <c r="K26" s="17">
        <v>2.2104555906828759E-5</v>
      </c>
      <c r="L26" s="17">
        <v>1.0510811928203506E-14</v>
      </c>
      <c r="M26" s="17">
        <v>9.4497321659308942E-8</v>
      </c>
      <c r="N26" s="23">
        <v>2.0497843064555135E-13</v>
      </c>
    </row>
    <row r="27" spans="3:14" x14ac:dyDescent="0.45">
      <c r="C27" s="25" t="s">
        <v>53</v>
      </c>
      <c r="D27" s="17" t="s">
        <v>177</v>
      </c>
      <c r="E27" s="17">
        <v>2.6047997253701612E-10</v>
      </c>
      <c r="F27" s="17">
        <v>6.7302191095517186E-7</v>
      </c>
      <c r="G27" s="17">
        <v>6.582971980085703E-11</v>
      </c>
      <c r="H27" s="17">
        <v>1.9187761245398661E-5</v>
      </c>
      <c r="I27" s="17">
        <v>1.9183878765545191E-9</v>
      </c>
      <c r="J27" s="17">
        <v>2.6047997253701612E-10</v>
      </c>
      <c r="K27" s="17">
        <v>2.3130812671002379E-5</v>
      </c>
      <c r="L27" s="17">
        <v>6.582971980085703E-11</v>
      </c>
      <c r="M27" s="17">
        <v>1.9187761245398661E-5</v>
      </c>
      <c r="N27" s="23">
        <v>1.9183878765545191E-9</v>
      </c>
    </row>
    <row r="28" spans="3:14" x14ac:dyDescent="0.45">
      <c r="C28" s="25" t="s">
        <v>54</v>
      </c>
      <c r="D28" s="17" t="s">
        <v>177</v>
      </c>
      <c r="E28" s="17">
        <v>1.0106622934436225E-9</v>
      </c>
      <c r="F28" s="17">
        <v>1.4230489137215976E-4</v>
      </c>
      <c r="G28" s="17">
        <v>5.5955261830728477E-14</v>
      </c>
      <c r="H28" s="17">
        <v>3.1456396565912326E-7</v>
      </c>
      <c r="I28" s="17">
        <v>9.9277302591862461E-13</v>
      </c>
      <c r="J28" s="17">
        <v>1.0106622934436225E-9</v>
      </c>
      <c r="K28" s="17">
        <v>1.4357727884622569E-4</v>
      </c>
      <c r="L28" s="17">
        <v>5.5955261830728477E-14</v>
      </c>
      <c r="M28" s="17">
        <v>3.1456396565912326E-7</v>
      </c>
      <c r="N28" s="23">
        <v>9.9277302591862461E-13</v>
      </c>
    </row>
    <row r="29" spans="3:14" x14ac:dyDescent="0.45">
      <c r="C29" s="25" t="s">
        <v>55</v>
      </c>
      <c r="D29" s="17" t="s">
        <v>177</v>
      </c>
      <c r="E29" s="17">
        <v>1.1461118791628696E-11</v>
      </c>
      <c r="F29" s="17">
        <v>6.9632491218705012E-10</v>
      </c>
      <c r="G29" s="17">
        <v>5.3541505438030339E-12</v>
      </c>
      <c r="H29" s="17">
        <v>6.5411257521405126E-7</v>
      </c>
      <c r="I29" s="17">
        <v>1.1210226598106153E-10</v>
      </c>
      <c r="J29" s="17">
        <v>1.1461118791628696E-11</v>
      </c>
      <c r="K29" s="17">
        <v>1.4927395180278514E-6</v>
      </c>
      <c r="L29" s="17">
        <v>5.3541505438030339E-12</v>
      </c>
      <c r="M29" s="17">
        <v>6.5411257521405126E-7</v>
      </c>
      <c r="N29" s="23">
        <v>1.1210226598106153E-10</v>
      </c>
    </row>
    <row r="30" spans="3:14" x14ac:dyDescent="0.45">
      <c r="C30" s="25" t="s">
        <v>56</v>
      </c>
      <c r="D30" s="17" t="s">
        <v>177</v>
      </c>
      <c r="E30" s="17">
        <v>5.5221754177847441E-9</v>
      </c>
      <c r="F30" s="17">
        <v>1.1708412073181928E-5</v>
      </c>
      <c r="G30" s="17">
        <v>3.8839534682505652E-11</v>
      </c>
      <c r="H30" s="17">
        <v>6.5601453012140147E-6</v>
      </c>
      <c r="I30" s="17">
        <v>5.0050890995396296E-9</v>
      </c>
      <c r="J30" s="17">
        <v>5.5221754177847441E-9</v>
      </c>
      <c r="K30" s="17">
        <v>1.2165828493016335E-5</v>
      </c>
      <c r="L30" s="17">
        <v>3.8839534682505652E-11</v>
      </c>
      <c r="M30" s="17">
        <v>6.5601453012140147E-6</v>
      </c>
      <c r="N30" s="23">
        <v>5.0050890995396296E-9</v>
      </c>
    </row>
    <row r="31" spans="3:14" x14ac:dyDescent="0.45">
      <c r="C31" s="25" t="s">
        <v>57</v>
      </c>
      <c r="D31" s="17" t="s">
        <v>177</v>
      </c>
      <c r="E31" s="17">
        <v>7.1892472420216475E-10</v>
      </c>
      <c r="F31" s="17">
        <v>1.8101754660674685E-6</v>
      </c>
      <c r="G31" s="17">
        <v>1.1915179283955126E-12</v>
      </c>
      <c r="H31" s="17">
        <v>3.0235306555874651E-7</v>
      </c>
      <c r="I31" s="17">
        <v>1.6211856723444559E-10</v>
      </c>
      <c r="J31" s="17">
        <v>7.1892472420216475E-10</v>
      </c>
      <c r="K31" s="17">
        <v>1.9402528440634084E-6</v>
      </c>
      <c r="L31" s="17">
        <v>1.1915179283955126E-12</v>
      </c>
      <c r="M31" s="17">
        <v>3.0235306555874651E-7</v>
      </c>
      <c r="N31" s="23">
        <v>1.6211856723444559E-10</v>
      </c>
    </row>
    <row r="32" spans="3:14" x14ac:dyDescent="0.45">
      <c r="C32" s="25" t="s">
        <v>58</v>
      </c>
      <c r="D32" s="17" t="s">
        <v>177</v>
      </c>
      <c r="E32" s="17">
        <v>3.9592955825626407E-11</v>
      </c>
      <c r="F32" s="17">
        <v>2.2781169176623032E-6</v>
      </c>
      <c r="G32" s="17">
        <v>3.7303507887152275E-21</v>
      </c>
      <c r="H32" s="17">
        <v>7.5460513426573629E-16</v>
      </c>
      <c r="I32" s="17">
        <v>2.7015137336892783E-19</v>
      </c>
      <c r="J32" s="17">
        <v>3.9592955825626407E-11</v>
      </c>
      <c r="K32" s="17">
        <v>2.5285822085532447E-6</v>
      </c>
      <c r="L32" s="17">
        <v>3.7303507887152275E-21</v>
      </c>
      <c r="M32" s="17">
        <v>7.5460513426573629E-16</v>
      </c>
      <c r="N32" s="23">
        <v>2.7015137336892783E-19</v>
      </c>
    </row>
    <row r="33" spans="3:14" x14ac:dyDescent="0.45">
      <c r="C33" s="25" t="s">
        <v>59</v>
      </c>
      <c r="D33" s="17" t="s">
        <v>177</v>
      </c>
      <c r="E33" s="17">
        <v>3.8551035935478345E-10</v>
      </c>
      <c r="F33" s="17">
        <v>1.8682006088079549E-6</v>
      </c>
      <c r="G33" s="17">
        <v>3.8181237484497031E-11</v>
      </c>
      <c r="H33" s="17">
        <v>5.6987500901823505E-6</v>
      </c>
      <c r="I33" s="17">
        <v>2.6401156942872492E-9</v>
      </c>
      <c r="J33" s="17">
        <v>3.8551035935478345E-10</v>
      </c>
      <c r="K33" s="17">
        <v>1.1491747961571554E-5</v>
      </c>
      <c r="L33" s="17">
        <v>3.8181237484497031E-11</v>
      </c>
      <c r="M33" s="17">
        <v>5.6987500901823505E-6</v>
      </c>
      <c r="N33" s="23">
        <v>2.6401156942872492E-9</v>
      </c>
    </row>
    <row r="34" spans="3:14" x14ac:dyDescent="0.45">
      <c r="C34" s="25" t="s">
        <v>60</v>
      </c>
      <c r="D34" s="17" t="s">
        <v>177</v>
      </c>
      <c r="E34" s="17">
        <v>2.6047997253701591E-12</v>
      </c>
      <c r="F34" s="17">
        <v>1.0602881269036151E-8</v>
      </c>
      <c r="G34" s="17">
        <v>3.971726427985038E-12</v>
      </c>
      <c r="H34" s="17">
        <v>2.715348198528012E-7</v>
      </c>
      <c r="I34" s="17">
        <v>4.4329333997301232E-10</v>
      </c>
      <c r="J34" s="17">
        <v>2.6047997253701591E-12</v>
      </c>
      <c r="K34" s="17">
        <v>2.4253101415720917E-7</v>
      </c>
      <c r="L34" s="17">
        <v>3.971726427985038E-12</v>
      </c>
      <c r="M34" s="17">
        <v>2.715348198528012E-7</v>
      </c>
      <c r="N34" s="23">
        <v>4.4329333997301232E-10</v>
      </c>
    </row>
    <row r="35" spans="3:14" x14ac:dyDescent="0.45">
      <c r="C35" s="25" t="s">
        <v>61</v>
      </c>
      <c r="D35" s="17" t="s">
        <v>177</v>
      </c>
      <c r="E35" s="17">
        <v>3.8741557290961811E-9</v>
      </c>
      <c r="F35" s="17">
        <v>1.8832215652597739E-9</v>
      </c>
      <c r="G35" s="17">
        <v>1.6508626178496512E-10</v>
      </c>
      <c r="H35" s="17">
        <v>4.1785714291634589E-9</v>
      </c>
      <c r="I35" s="17">
        <v>4.7459015200962175E-13</v>
      </c>
      <c r="J35" s="17">
        <v>3.8741557290961811E-9</v>
      </c>
      <c r="K35" s="17">
        <v>2.7782932370315556E-5</v>
      </c>
      <c r="L35" s="17">
        <v>1.6508626178496512E-10</v>
      </c>
      <c r="M35" s="17">
        <v>4.1785714291634589E-9</v>
      </c>
      <c r="N35" s="23">
        <v>4.7459015200962175E-13</v>
      </c>
    </row>
    <row r="36" spans="3:14" x14ac:dyDescent="0.45">
      <c r="C36" s="25" t="s">
        <v>62</v>
      </c>
      <c r="D36" s="17" t="s">
        <v>177</v>
      </c>
      <c r="E36" s="17">
        <v>6.8443417880699195E-9</v>
      </c>
      <c r="F36" s="17">
        <v>2.1604826894267367E-10</v>
      </c>
      <c r="G36" s="17">
        <v>2.6707530325014134E-10</v>
      </c>
      <c r="H36" s="17">
        <v>7.6607142867996763E-9</v>
      </c>
      <c r="I36" s="17">
        <v>7.6003205502990155E-13</v>
      </c>
      <c r="J36" s="17">
        <v>6.8443417880699195E-9</v>
      </c>
      <c r="K36" s="17">
        <v>2.3241847115734554E-5</v>
      </c>
      <c r="L36" s="17">
        <v>2.6707530325014134E-10</v>
      </c>
      <c r="M36" s="17">
        <v>7.6607142867996763E-9</v>
      </c>
      <c r="N36" s="23">
        <v>7.6003205502990155E-13</v>
      </c>
    </row>
    <row r="37" spans="3:14" x14ac:dyDescent="0.45">
      <c r="C37" s="25" t="s">
        <v>63</v>
      </c>
      <c r="D37" s="17" t="s">
        <v>177</v>
      </c>
      <c r="E37" s="17">
        <v>3.1013291567816693E-8</v>
      </c>
      <c r="F37" s="17">
        <v>7.6948757182693724E-5</v>
      </c>
      <c r="G37" s="17">
        <v>8.028327113941913E-10</v>
      </c>
      <c r="H37" s="17">
        <v>1.6144363636224273E-8</v>
      </c>
      <c r="I37" s="17">
        <v>2.2005176777635267E-12</v>
      </c>
      <c r="J37" s="17">
        <v>3.1013291567816693E-8</v>
      </c>
      <c r="K37" s="17">
        <v>1.0796438573607565E-3</v>
      </c>
      <c r="L37" s="17">
        <v>8.028327113941913E-10</v>
      </c>
      <c r="M37" s="17">
        <v>1.6144363636224273E-8</v>
      </c>
      <c r="N37" s="23">
        <v>2.2005176777635267E-12</v>
      </c>
    </row>
    <row r="38" spans="3:14" x14ac:dyDescent="0.45">
      <c r="C38" s="25" t="s">
        <v>64</v>
      </c>
      <c r="D38" s="17" t="s">
        <v>177</v>
      </c>
      <c r="E38" s="17">
        <v>3.4601643076043536E-9</v>
      </c>
      <c r="F38" s="17">
        <v>3.1398064886379793E-11</v>
      </c>
      <c r="G38" s="17">
        <v>1.7528769397361903E-9</v>
      </c>
      <c r="H38" s="17">
        <v>5.3144004474588112E-11</v>
      </c>
      <c r="I38" s="17">
        <v>2.204897818536336E-12</v>
      </c>
      <c r="J38" s="17">
        <v>3.4601643076043536E-9</v>
      </c>
      <c r="K38" s="17">
        <v>2.2797860382262125E-5</v>
      </c>
      <c r="L38" s="17">
        <v>1.7528769397361903E-9</v>
      </c>
      <c r="M38" s="17">
        <v>5.3144004474588112E-11</v>
      </c>
      <c r="N38" s="23">
        <v>2.204897818536336E-12</v>
      </c>
    </row>
    <row r="39" spans="3:14" x14ac:dyDescent="0.45">
      <c r="C39" s="25" t="s">
        <v>65</v>
      </c>
      <c r="D39" s="17" t="s">
        <v>177</v>
      </c>
      <c r="E39" s="17">
        <v>6.5462536256596911E-8</v>
      </c>
      <c r="F39" s="17">
        <v>4.2117001553351584E-3</v>
      </c>
      <c r="G39" s="17">
        <v>1.014304703902864E-10</v>
      </c>
      <c r="H39" s="17">
        <v>9.3464084313142548E-12</v>
      </c>
      <c r="I39" s="17">
        <v>1.2918414137419221E-13</v>
      </c>
      <c r="J39" s="17">
        <v>6.5462536256596911E-8</v>
      </c>
      <c r="K39" s="17">
        <v>3.4226523093037114E-2</v>
      </c>
      <c r="L39" s="17">
        <v>1.014304703902864E-10</v>
      </c>
      <c r="M39" s="17">
        <v>9.3464084313142548E-12</v>
      </c>
      <c r="N39" s="23">
        <v>1.2918414137419221E-13</v>
      </c>
    </row>
    <row r="40" spans="3:14" x14ac:dyDescent="0.45">
      <c r="C40" s="25" t="s">
        <v>66</v>
      </c>
      <c r="D40" s="17" t="s">
        <v>177</v>
      </c>
      <c r="E40" s="17">
        <v>7.0138364894866742E-7</v>
      </c>
      <c r="F40" s="17">
        <v>0.30729849701718304</v>
      </c>
      <c r="G40" s="17">
        <v>7.6220494467964504E-11</v>
      </c>
      <c r="H40" s="17">
        <v>6.7931819797232052E-12</v>
      </c>
      <c r="I40" s="17">
        <v>9.7457243895339223E-14</v>
      </c>
      <c r="J40" s="17">
        <v>7.0138364894866742E-7</v>
      </c>
      <c r="K40" s="17">
        <v>0.30729850370645745</v>
      </c>
      <c r="L40" s="17">
        <v>7.6220494467964504E-11</v>
      </c>
      <c r="M40" s="17">
        <v>6.7931819797232052E-12</v>
      </c>
      <c r="N40" s="23">
        <v>9.7457243895339223E-14</v>
      </c>
    </row>
    <row r="41" spans="3:14" x14ac:dyDescent="0.45">
      <c r="C41" s="25" t="s">
        <v>67</v>
      </c>
      <c r="D41" s="17" t="s">
        <v>177</v>
      </c>
      <c r="E41" s="17">
        <v>1.1222133133889389E-7</v>
      </c>
      <c r="F41" s="17">
        <v>5.0901552869172321E-8</v>
      </c>
      <c r="G41" s="17">
        <v>4.8647166220373801E-9</v>
      </c>
      <c r="H41" s="17">
        <v>1.3748099956703641E-10</v>
      </c>
      <c r="I41" s="17">
        <v>6.014877230983902E-12</v>
      </c>
      <c r="J41" s="17">
        <v>1.1222133133889389E-7</v>
      </c>
      <c r="K41" s="17">
        <v>2.2808657659657332E-2</v>
      </c>
      <c r="L41" s="17">
        <v>4.8647166220373801E-9</v>
      </c>
      <c r="M41" s="17">
        <v>1.3748099956703641E-10</v>
      </c>
      <c r="N41" s="23">
        <v>6.014877230983902E-12</v>
      </c>
    </row>
    <row r="42" spans="3:14" x14ac:dyDescent="0.45">
      <c r="C42" s="25" t="s">
        <v>68</v>
      </c>
      <c r="D42" s="17" t="s">
        <v>177</v>
      </c>
      <c r="E42" s="17">
        <v>5.1434765005611873E-9</v>
      </c>
      <c r="F42" s="17">
        <v>4.3213291903758459E-11</v>
      </c>
      <c r="G42" s="17">
        <v>3.1118423039633459E-8</v>
      </c>
      <c r="H42" s="17">
        <v>7.7982846656416211E-10</v>
      </c>
      <c r="I42" s="17">
        <v>3.8373866997321462E-11</v>
      </c>
      <c r="J42" s="17">
        <v>5.1434765005611873E-9</v>
      </c>
      <c r="K42" s="17">
        <v>5.6093431270463353E-6</v>
      </c>
      <c r="L42" s="17">
        <v>3.1118423039633459E-8</v>
      </c>
      <c r="M42" s="17">
        <v>7.7982846656416211E-10</v>
      </c>
      <c r="N42" s="23">
        <v>3.8373866997321462E-11</v>
      </c>
    </row>
    <row r="43" spans="3:14" x14ac:dyDescent="0.45">
      <c r="C43" s="25" t="s">
        <v>69</v>
      </c>
      <c r="D43" s="17" t="s">
        <v>177</v>
      </c>
      <c r="E43" s="17">
        <v>2.5717376561932532E-8</v>
      </c>
      <c r="F43" s="17">
        <v>6.9634815499915848E-10</v>
      </c>
      <c r="G43" s="17">
        <v>8.1341175610751416E-9</v>
      </c>
      <c r="H43" s="17">
        <v>2.3106028761803018E-10</v>
      </c>
      <c r="I43" s="17">
        <v>1.0136803045801426E-11</v>
      </c>
      <c r="J43" s="17">
        <v>2.5717376561932532E-8</v>
      </c>
      <c r="K43" s="17">
        <v>7.1504984133781565E-4</v>
      </c>
      <c r="L43" s="17">
        <v>8.1341175610751416E-9</v>
      </c>
      <c r="M43" s="17">
        <v>2.3106028761803018E-10</v>
      </c>
      <c r="N43" s="23">
        <v>1.0136803045801426E-11</v>
      </c>
    </row>
    <row r="44" spans="3:14" x14ac:dyDescent="0.45">
      <c r="C44" s="25" t="s">
        <v>70</v>
      </c>
      <c r="D44" s="17" t="s">
        <v>177</v>
      </c>
      <c r="E44" s="17">
        <v>2.5249782085840337E-9</v>
      </c>
      <c r="F44" s="17">
        <v>1.6392287203764893E-11</v>
      </c>
      <c r="G44" s="17">
        <v>3.6337635462870667E-8</v>
      </c>
      <c r="H44" s="17">
        <v>8.7918460758275845E-10</v>
      </c>
      <c r="I44" s="17">
        <v>4.4892921331041739E-11</v>
      </c>
      <c r="J44" s="17">
        <v>2.5249782085840337E-9</v>
      </c>
      <c r="K44" s="17">
        <v>8.1639153636498028E-7</v>
      </c>
      <c r="L44" s="17">
        <v>3.6337635462870667E-8</v>
      </c>
      <c r="M44" s="17">
        <v>8.7918460758275845E-10</v>
      </c>
      <c r="N44" s="23">
        <v>4.4892921331041739E-11</v>
      </c>
    </row>
    <row r="45" spans="3:14" x14ac:dyDescent="0.45">
      <c r="C45" s="25" t="s">
        <v>71</v>
      </c>
      <c r="D45" s="17" t="s">
        <v>177</v>
      </c>
      <c r="E45" s="17">
        <v>1.1222122822935049E-8</v>
      </c>
      <c r="F45" s="17">
        <v>1.385937493079878E-10</v>
      </c>
      <c r="G45" s="17">
        <v>2.3141849307549591E-8</v>
      </c>
      <c r="H45" s="17">
        <v>5.1526420578182842E-10</v>
      </c>
      <c r="I45" s="17">
        <v>2.8852648985910607E-11</v>
      </c>
      <c r="J45" s="17">
        <v>1.1222122822935049E-8</v>
      </c>
      <c r="K45" s="17">
        <v>5.0926864999241722E-5</v>
      </c>
      <c r="L45" s="17">
        <v>2.3141849307549591E-8</v>
      </c>
      <c r="M45" s="17">
        <v>5.1526420578182842E-10</v>
      </c>
      <c r="N45" s="23">
        <v>2.8852648985910607E-11</v>
      </c>
    </row>
    <row r="46" spans="3:14" x14ac:dyDescent="0.45">
      <c r="C46" s="25" t="s">
        <v>72</v>
      </c>
      <c r="D46" s="17" t="s">
        <v>177</v>
      </c>
      <c r="E46" s="17">
        <v>2.3964157473405474E-11</v>
      </c>
      <c r="F46" s="17">
        <v>1.2115792913239224E-7</v>
      </c>
      <c r="G46" s="17">
        <v>1.031332276880093E-11</v>
      </c>
      <c r="H46" s="17">
        <v>1.0900327540559759E-6</v>
      </c>
      <c r="I46" s="17">
        <v>1.0054176110924826E-9</v>
      </c>
      <c r="J46" s="17">
        <v>2.3964157473405474E-11</v>
      </c>
      <c r="K46" s="17">
        <v>1.0280219814702663E-6</v>
      </c>
      <c r="L46" s="17">
        <v>1.031332276880093E-11</v>
      </c>
      <c r="M46" s="17">
        <v>1.0900327540559759E-6</v>
      </c>
      <c r="N46" s="23">
        <v>1.0054176110924826E-9</v>
      </c>
    </row>
    <row r="47" spans="3:14" x14ac:dyDescent="0.45">
      <c r="C47" s="25" t="s">
        <v>73</v>
      </c>
      <c r="D47" s="17" t="s">
        <v>177</v>
      </c>
      <c r="E47" s="17">
        <v>2.0838397802961281E-12</v>
      </c>
      <c r="F47" s="17">
        <v>7.6154694530466247E-10</v>
      </c>
      <c r="G47" s="17">
        <v>7.24126917809427E-12</v>
      </c>
      <c r="H47" s="17">
        <v>8.1356081007268756E-7</v>
      </c>
      <c r="I47" s="17">
        <v>7.0672072857374496E-10</v>
      </c>
      <c r="J47" s="17">
        <v>2.0838397802961281E-12</v>
      </c>
      <c r="K47" s="17">
        <v>7.218178249057596E-8</v>
      </c>
      <c r="L47" s="17">
        <v>7.24126917809427E-12</v>
      </c>
      <c r="M47" s="17">
        <v>8.1356081007268756E-7</v>
      </c>
      <c r="N47" s="23">
        <v>7.0672072857374496E-10</v>
      </c>
    </row>
    <row r="48" spans="3:14" x14ac:dyDescent="0.45">
      <c r="C48" s="25" t="s">
        <v>74</v>
      </c>
      <c r="D48" s="17" t="s">
        <v>177</v>
      </c>
      <c r="E48" s="17">
        <v>1.562879835222095E-10</v>
      </c>
      <c r="F48" s="17">
        <v>1.4230965226367806E-5</v>
      </c>
      <c r="G48" s="17">
        <v>2.5673590722334211E-11</v>
      </c>
      <c r="H48" s="17">
        <v>5.4778581737915721E-6</v>
      </c>
      <c r="I48" s="17">
        <v>4.3607598808702187E-10</v>
      </c>
      <c r="J48" s="17">
        <v>1.562879835222095E-10</v>
      </c>
      <c r="K48" s="17">
        <v>1.7909224124531031E-5</v>
      </c>
      <c r="L48" s="17">
        <v>2.5673590722334211E-11</v>
      </c>
      <c r="M48" s="17">
        <v>5.4778581737915721E-6</v>
      </c>
      <c r="N48" s="23">
        <v>4.3607598808702187E-10</v>
      </c>
    </row>
    <row r="49" spans="3:14" x14ac:dyDescent="0.45">
      <c r="C49" s="25" t="s">
        <v>75</v>
      </c>
      <c r="D49" s="17" t="s">
        <v>177</v>
      </c>
      <c r="E49" s="17">
        <v>9.2730870223177695E-11</v>
      </c>
      <c r="F49" s="17">
        <v>6.552805860267205E-9</v>
      </c>
      <c r="G49" s="17">
        <v>4.520307426325514E-12</v>
      </c>
      <c r="H49" s="17">
        <v>5.5885394599545227E-8</v>
      </c>
      <c r="I49" s="17">
        <v>1.6681044635899902E-10</v>
      </c>
      <c r="J49" s="17">
        <v>9.2730870223177695E-11</v>
      </c>
      <c r="K49" s="17">
        <v>1.73357036528409E-6</v>
      </c>
      <c r="L49" s="17">
        <v>4.520307426325514E-12</v>
      </c>
      <c r="M49" s="17">
        <v>5.5885394599545227E-8</v>
      </c>
      <c r="N49" s="23">
        <v>1.6681044635899902E-10</v>
      </c>
    </row>
    <row r="50" spans="3:14" x14ac:dyDescent="0.45">
      <c r="C50" s="25" t="s">
        <v>76</v>
      </c>
      <c r="D50" s="17" t="s">
        <v>177</v>
      </c>
      <c r="E50" s="17">
        <v>1.3544958571924796E-10</v>
      </c>
      <c r="F50" s="17">
        <v>1.9717135399119909E-5</v>
      </c>
      <c r="G50" s="17">
        <v>6.7804611394882538E-11</v>
      </c>
      <c r="H50" s="17">
        <v>4.8041735204657407E-8</v>
      </c>
      <c r="I50" s="17">
        <v>3.1674643375458146E-8</v>
      </c>
      <c r="J50" s="17">
        <v>1.3544958571924796E-10</v>
      </c>
      <c r="K50" s="17">
        <v>2.2482350797035967E-5</v>
      </c>
      <c r="L50" s="17">
        <v>6.7804611394882538E-11</v>
      </c>
      <c r="M50" s="17">
        <v>4.8041735204657407E-8</v>
      </c>
      <c r="N50" s="23">
        <v>3.1674643375458146E-8</v>
      </c>
    </row>
    <row r="51" spans="3:14" x14ac:dyDescent="0.45">
      <c r="C51" s="25" t="s">
        <v>77</v>
      </c>
      <c r="D51" s="17" t="s">
        <v>177</v>
      </c>
      <c r="E51" s="17">
        <v>2.8131837033997661E-11</v>
      </c>
      <c r="F51" s="17">
        <v>1.2761224324034351E-8</v>
      </c>
      <c r="G51" s="17">
        <v>1.4285049196785936E-10</v>
      </c>
      <c r="H51" s="17">
        <v>8.3416517718697748E-8</v>
      </c>
      <c r="I51" s="17">
        <v>6.5661304515548217E-8</v>
      </c>
      <c r="J51" s="17">
        <v>2.8131837033997661E-11</v>
      </c>
      <c r="K51" s="17">
        <v>1.8595096115235649E-7</v>
      </c>
      <c r="L51" s="17">
        <v>1.4285049196785936E-10</v>
      </c>
      <c r="M51" s="17">
        <v>8.3416517718697748E-8</v>
      </c>
      <c r="N51" s="23">
        <v>6.5661304515548217E-8</v>
      </c>
    </row>
    <row r="52" spans="3:14" x14ac:dyDescent="0.45">
      <c r="C52" s="25" t="s">
        <v>78</v>
      </c>
      <c r="D52" s="17" t="s">
        <v>177</v>
      </c>
      <c r="E52" s="17">
        <v>1.5628798352220958E-10</v>
      </c>
      <c r="F52" s="17">
        <v>1.9980087399705637E-7</v>
      </c>
      <c r="G52" s="17">
        <v>2.3040401930299947E-11</v>
      </c>
      <c r="H52" s="17">
        <v>6.2039362338451649E-6</v>
      </c>
      <c r="I52" s="17">
        <v>3.0662582880866578E-9</v>
      </c>
      <c r="J52" s="17">
        <v>1.5628798352220958E-10</v>
      </c>
      <c r="K52" s="17">
        <v>2.8346167481843018E-6</v>
      </c>
      <c r="L52" s="17">
        <v>2.3040401930299947E-11</v>
      </c>
      <c r="M52" s="17">
        <v>6.2039362338451649E-6</v>
      </c>
      <c r="N52" s="23">
        <v>3.0662582880866578E-9</v>
      </c>
    </row>
    <row r="53" spans="3:14" x14ac:dyDescent="0.45">
      <c r="C53" s="25" t="s">
        <v>79</v>
      </c>
      <c r="D53" s="17" t="s">
        <v>177</v>
      </c>
      <c r="E53" s="17">
        <v>1.3544958571924823E-11</v>
      </c>
      <c r="F53" s="17">
        <v>6.803633522480893E-7</v>
      </c>
      <c r="G53" s="17">
        <v>4.4544777065246535E-16</v>
      </c>
      <c r="H53" s="17">
        <v>7.1569081948330879E-11</v>
      </c>
      <c r="I53" s="17">
        <v>2.2174864670348665E-14</v>
      </c>
      <c r="J53" s="17">
        <v>1.3544958571924823E-11</v>
      </c>
      <c r="K53" s="17">
        <v>6.8036520092249845E-7</v>
      </c>
      <c r="L53" s="17">
        <v>4.4544777065246535E-16</v>
      </c>
      <c r="M53" s="17">
        <v>7.1569081948330879E-11</v>
      </c>
      <c r="N53" s="23">
        <v>2.2174864670348665E-14</v>
      </c>
    </row>
    <row r="54" spans="3:14" x14ac:dyDescent="0.45">
      <c r="C54" s="25" t="s">
        <v>80</v>
      </c>
      <c r="D54" s="17" t="s">
        <v>177</v>
      </c>
      <c r="E54" s="17">
        <v>5.0012154727107042E-11</v>
      </c>
      <c r="F54" s="17">
        <v>1.6151668303363116E-6</v>
      </c>
      <c r="G54" s="17">
        <v>7.8776231361692174E-18</v>
      </c>
      <c r="H54" s="17">
        <v>4.3004925073165561E-12</v>
      </c>
      <c r="I54" s="17">
        <v>2.9073711456679363E-16</v>
      </c>
      <c r="J54" s="17">
        <v>5.0012154727107042E-11</v>
      </c>
      <c r="K54" s="17">
        <v>1.6195991292405856E-6</v>
      </c>
      <c r="L54" s="17">
        <v>7.8776231361692174E-18</v>
      </c>
      <c r="M54" s="17">
        <v>4.3004925073165561E-12</v>
      </c>
      <c r="N54" s="23">
        <v>2.9073711456679363E-16</v>
      </c>
    </row>
    <row r="55" spans="3:14" x14ac:dyDescent="0.45">
      <c r="C55" s="25" t="s">
        <v>81</v>
      </c>
      <c r="D55" s="17" t="s">
        <v>177</v>
      </c>
      <c r="E55" s="17">
        <v>2.3964157473405501E-6</v>
      </c>
      <c r="F55" s="17">
        <v>6.480624914245415E-4</v>
      </c>
      <c r="G55" s="17">
        <v>4.8494560253298037E-13</v>
      </c>
      <c r="H55" s="17">
        <v>5.4587493616423196E-9</v>
      </c>
      <c r="I55" s="17">
        <v>6.0433048635951545E-11</v>
      </c>
      <c r="J55" s="17">
        <v>2.3964157473405501E-6</v>
      </c>
      <c r="K55" s="17">
        <v>6.4806259225902289E-4</v>
      </c>
      <c r="L55" s="17">
        <v>4.8494560253298037E-13</v>
      </c>
      <c r="M55" s="17">
        <v>5.4587493616423196E-9</v>
      </c>
      <c r="N55" s="23">
        <v>6.0433048635951545E-11</v>
      </c>
    </row>
    <row r="56" spans="3:14" x14ac:dyDescent="0.45">
      <c r="C56" s="25" t="s">
        <v>82</v>
      </c>
      <c r="D56" s="17" t="s">
        <v>177</v>
      </c>
      <c r="E56" s="17">
        <v>9.6898549783770076E-11</v>
      </c>
      <c r="F56" s="17">
        <v>2.7340399096432527E-8</v>
      </c>
      <c r="G56" s="17">
        <v>4.2789317870557099E-12</v>
      </c>
      <c r="H56" s="17">
        <v>4.324364905736175E-8</v>
      </c>
      <c r="I56" s="17">
        <v>5.2700473515209715E-10</v>
      </c>
      <c r="J56" s="17">
        <v>9.6898549783770076E-11</v>
      </c>
      <c r="K56" s="17">
        <v>7.3837801151345746E-7</v>
      </c>
      <c r="L56" s="17">
        <v>4.2789317870557099E-12</v>
      </c>
      <c r="M56" s="17">
        <v>4.324364905736175E-8</v>
      </c>
      <c r="N56" s="23">
        <v>5.2700473515209715E-10</v>
      </c>
    </row>
    <row r="57" spans="3:14" x14ac:dyDescent="0.45">
      <c r="C57" s="25" t="s">
        <v>83</v>
      </c>
      <c r="D57" s="17" t="s">
        <v>177</v>
      </c>
      <c r="E57" s="17">
        <v>3.5425276265034539E-10</v>
      </c>
      <c r="F57" s="17">
        <v>2.7622479539474392</v>
      </c>
      <c r="G57" s="17">
        <v>3.8620102283169824E-13</v>
      </c>
      <c r="H57" s="17">
        <v>7.7625156619126019E-8</v>
      </c>
      <c r="I57" s="17">
        <v>8.955160168990888E-8</v>
      </c>
      <c r="J57" s="17">
        <v>3.5425276265034539E-10</v>
      </c>
      <c r="K57" s="17">
        <v>3.8778016070481547</v>
      </c>
      <c r="L57" s="17">
        <v>3.8620102283169824E-13</v>
      </c>
      <c r="M57" s="17">
        <v>7.7625156619126019E-8</v>
      </c>
      <c r="N57" s="23">
        <v>8.955160168990888E-8</v>
      </c>
    </row>
    <row r="58" spans="3:14" x14ac:dyDescent="0.45">
      <c r="C58" s="25" t="s">
        <v>84</v>
      </c>
      <c r="D58" s="17" t="s">
        <v>177</v>
      </c>
      <c r="E58" s="17">
        <v>3.5425276265034209E-6</v>
      </c>
      <c r="F58" s="17">
        <v>5.4324718541022641E-3</v>
      </c>
      <c r="G58" s="17">
        <v>9.0845013325182748E-13</v>
      </c>
      <c r="H58" s="17">
        <v>3.8051973012643835E-7</v>
      </c>
      <c r="I58" s="17">
        <v>1.2543083137048432E-10</v>
      </c>
      <c r="J58" s="17">
        <v>3.5425276265034209E-6</v>
      </c>
      <c r="K58" s="17">
        <v>5.432524215370927E-3</v>
      </c>
      <c r="L58" s="17">
        <v>9.0845013325182748E-13</v>
      </c>
      <c r="M58" s="17">
        <v>3.8051973012643835E-7</v>
      </c>
      <c r="N58" s="23">
        <v>1.2543083137048432E-10</v>
      </c>
    </row>
    <row r="59" spans="3:14" x14ac:dyDescent="0.45">
      <c r="C59" s="25" t="s">
        <v>85</v>
      </c>
      <c r="D59" s="17" t="s">
        <v>177</v>
      </c>
      <c r="E59" s="17">
        <v>4.0634875715774538E-10</v>
      </c>
      <c r="F59" s="17">
        <v>1.7540559514576136E-7</v>
      </c>
      <c r="G59" s="17">
        <v>5.705242382740945E-12</v>
      </c>
      <c r="H59" s="17">
        <v>2.4040311922006755E-6</v>
      </c>
      <c r="I59" s="17">
        <v>7.9870130717639518E-10</v>
      </c>
      <c r="J59" s="17">
        <v>4.0634875715774538E-10</v>
      </c>
      <c r="K59" s="17">
        <v>4.9715156741877945E-6</v>
      </c>
      <c r="L59" s="17">
        <v>5.705242382740945E-12</v>
      </c>
      <c r="M59" s="17">
        <v>2.4040311922006755E-6</v>
      </c>
      <c r="N59" s="23">
        <v>7.9870130717639518E-10</v>
      </c>
    </row>
    <row r="60" spans="3:14" x14ac:dyDescent="0.45">
      <c r="C60" s="25" t="s">
        <v>86</v>
      </c>
      <c r="D60" s="17" t="s">
        <v>177</v>
      </c>
      <c r="E60" s="17">
        <v>9.3772790113325843E-8</v>
      </c>
      <c r="F60" s="17">
        <v>5.3825561314736932E-3</v>
      </c>
      <c r="G60" s="17">
        <v>2.7429049917023776E-14</v>
      </c>
      <c r="H60" s="17">
        <v>2.2688933441183894E-8</v>
      </c>
      <c r="I60" s="17">
        <v>1.5119996378079792E-12</v>
      </c>
      <c r="J60" s="17">
        <v>9.3772790113325843E-8</v>
      </c>
      <c r="K60" s="17">
        <v>5.4528175734840255E-3</v>
      </c>
      <c r="L60" s="17">
        <v>2.7429049917023776E-14</v>
      </c>
      <c r="M60" s="17">
        <v>2.2688933441183894E-8</v>
      </c>
      <c r="N60" s="23">
        <v>1.5119996378079792E-12</v>
      </c>
    </row>
    <row r="61" spans="3:14" x14ac:dyDescent="0.45">
      <c r="C61" s="25" t="s">
        <v>87</v>
      </c>
      <c r="D61" s="17" t="s">
        <v>177</v>
      </c>
      <c r="E61" s="17">
        <v>3.9592955825626433E-11</v>
      </c>
      <c r="F61" s="17">
        <v>1.4633331570964557E-8</v>
      </c>
      <c r="G61" s="17">
        <v>3.642577828980754E-14</v>
      </c>
      <c r="H61" s="17">
        <v>7.2956713361147484E-9</v>
      </c>
      <c r="I61" s="17">
        <v>4.268185247414472E-12</v>
      </c>
      <c r="J61" s="17">
        <v>3.9592955825626433E-11</v>
      </c>
      <c r="K61" s="17">
        <v>9.8825049968084766E-7</v>
      </c>
      <c r="L61" s="17">
        <v>3.642577828980754E-14</v>
      </c>
      <c r="M61" s="17">
        <v>7.2956713361147484E-9</v>
      </c>
      <c r="N61" s="23">
        <v>4.268185247414472E-12</v>
      </c>
    </row>
    <row r="62" spans="3:14" x14ac:dyDescent="0.45">
      <c r="C62" s="25" t="s">
        <v>88</v>
      </c>
      <c r="D62" s="17" t="s">
        <v>177</v>
      </c>
      <c r="E62" s="17">
        <v>8.8563190662585454E-12</v>
      </c>
      <c r="F62" s="17">
        <v>2.880623988769445E-7</v>
      </c>
      <c r="G62" s="17">
        <v>1.2332100842693879E-18</v>
      </c>
      <c r="H62" s="17">
        <v>1.5013723644320351E-13</v>
      </c>
      <c r="I62" s="17">
        <v>8.7664613437461653E-17</v>
      </c>
      <c r="J62" s="17">
        <v>8.8563190662585454E-12</v>
      </c>
      <c r="K62" s="17">
        <v>2.8806241285362658E-7</v>
      </c>
      <c r="L62" s="17">
        <v>1.2332100842693879E-18</v>
      </c>
      <c r="M62" s="17">
        <v>1.5013723644320351E-13</v>
      </c>
      <c r="N62" s="23">
        <v>8.7664613437461653E-17</v>
      </c>
    </row>
    <row r="63" spans="3:14" x14ac:dyDescent="0.45">
      <c r="C63" s="25" t="s">
        <v>89</v>
      </c>
      <c r="D63" s="17" t="s">
        <v>177</v>
      </c>
      <c r="E63" s="17">
        <v>3.5425276265034181E-11</v>
      </c>
      <c r="F63" s="17">
        <v>1.7631027899157353E-8</v>
      </c>
      <c r="G63" s="17">
        <v>2.5454158322998039E-13</v>
      </c>
      <c r="H63" s="17">
        <v>8.8700004139079311E-8</v>
      </c>
      <c r="I63" s="17">
        <v>2.3699357438473886E-11</v>
      </c>
      <c r="J63" s="17">
        <v>3.5425276265034181E-11</v>
      </c>
      <c r="K63" s="17">
        <v>1.2040466160161482E-6</v>
      </c>
      <c r="L63" s="17">
        <v>2.5454158322998039E-13</v>
      </c>
      <c r="M63" s="17">
        <v>8.8700004139079311E-8</v>
      </c>
      <c r="N63" s="23">
        <v>2.3699357438473886E-11</v>
      </c>
    </row>
    <row r="64" spans="3:14" x14ac:dyDescent="0.45">
      <c r="C64" s="25" t="s">
        <v>90</v>
      </c>
      <c r="D64" s="17" t="s">
        <v>177</v>
      </c>
      <c r="E64" s="17">
        <v>5.2095994507403224E-10</v>
      </c>
      <c r="F64" s="17">
        <v>1.7326281482498222E-6</v>
      </c>
      <c r="G64" s="17">
        <v>3.9717264279850404E-15</v>
      </c>
      <c r="H64" s="17">
        <v>1.2581754580960601E-8</v>
      </c>
      <c r="I64" s="17">
        <v>3.366797766979997E-13</v>
      </c>
      <c r="J64" s="17">
        <v>5.2095994507403224E-10</v>
      </c>
      <c r="K64" s="17">
        <v>1.9400483621471897E-6</v>
      </c>
      <c r="L64" s="17">
        <v>3.9717264279850404E-15</v>
      </c>
      <c r="M64" s="17">
        <v>1.2581754580960601E-8</v>
      </c>
      <c r="N64" s="23">
        <v>3.366797766979997E-13</v>
      </c>
    </row>
    <row r="65" spans="3:14" x14ac:dyDescent="0.45">
      <c r="C65" s="25" t="s">
        <v>91</v>
      </c>
      <c r="D65" s="17" t="s">
        <v>177</v>
      </c>
      <c r="E65" s="17">
        <v>3.4383356374886149E-7</v>
      </c>
      <c r="F65" s="17">
        <v>2.8965070615726632E-3</v>
      </c>
      <c r="G65" s="17">
        <v>2.9623373910385677E-16</v>
      </c>
      <c r="H65" s="17">
        <v>1.2545590951439217E-11</v>
      </c>
      <c r="I65" s="17">
        <v>3.0968295497969794E-14</v>
      </c>
      <c r="J65" s="17">
        <v>3.4383356374886149E-7</v>
      </c>
      <c r="K65" s="17">
        <v>6.8075093979320664E-3</v>
      </c>
      <c r="L65" s="17">
        <v>2.9623373910385677E-16</v>
      </c>
      <c r="M65" s="17">
        <v>1.2545590951439217E-11</v>
      </c>
      <c r="N65" s="23">
        <v>3.0968295497969794E-14</v>
      </c>
    </row>
    <row r="66" spans="3:14" x14ac:dyDescent="0.45">
      <c r="C66" s="25" t="s">
        <v>92</v>
      </c>
      <c r="D66" s="17" t="s">
        <v>177</v>
      </c>
      <c r="E66" s="17">
        <v>4.7928314946811002E-6</v>
      </c>
      <c r="F66" s="17">
        <v>1.3431434580000094E-3</v>
      </c>
      <c r="G66" s="17">
        <v>2.5893023121670448E-15</v>
      </c>
      <c r="H66" s="17">
        <v>2.3191724207587235E-9</v>
      </c>
      <c r="I66" s="17">
        <v>2.5930469665983621E-13</v>
      </c>
      <c r="J66" s="17">
        <v>4.7928314946811002E-6</v>
      </c>
      <c r="K66" s="17">
        <v>1.3482766037223864E-3</v>
      </c>
      <c r="L66" s="17">
        <v>2.5893023121670448E-15</v>
      </c>
      <c r="M66" s="17">
        <v>2.3191724207587235E-9</v>
      </c>
      <c r="N66" s="23">
        <v>2.5930469665983621E-13</v>
      </c>
    </row>
    <row r="67" spans="3:14" x14ac:dyDescent="0.45">
      <c r="C67" s="25" t="s">
        <v>93</v>
      </c>
      <c r="D67" s="17" t="s">
        <v>177</v>
      </c>
      <c r="E67" s="17">
        <v>5.2095994507403267E-6</v>
      </c>
      <c r="F67" s="17">
        <v>1.4660932744787174E-3</v>
      </c>
      <c r="G67" s="17">
        <v>2.4795861124989497E-15</v>
      </c>
      <c r="H67" s="17">
        <v>1.2264854148243252E-9</v>
      </c>
      <c r="I67" s="17">
        <v>2.523767085811383E-13</v>
      </c>
      <c r="J67" s="17">
        <v>5.2095994507403267E-6</v>
      </c>
      <c r="K67" s="17">
        <v>1.4661135914222302E-3</v>
      </c>
      <c r="L67" s="17">
        <v>2.4795861124989497E-15</v>
      </c>
      <c r="M67" s="17">
        <v>1.2264854148243252E-9</v>
      </c>
      <c r="N67" s="23">
        <v>2.523767085811383E-13</v>
      </c>
    </row>
    <row r="68" spans="3:14" x14ac:dyDescent="0.45">
      <c r="C68" s="25" t="s">
        <v>94</v>
      </c>
      <c r="D68" s="17" t="s">
        <v>177</v>
      </c>
      <c r="E68" s="17">
        <v>5.2095994507403267E-6</v>
      </c>
      <c r="F68" s="17">
        <v>1.4660327042159403E-3</v>
      </c>
      <c r="G68" s="17">
        <v>2.5234725923661878E-15</v>
      </c>
      <c r="H68" s="17">
        <v>2.2002405017454557E-9</v>
      </c>
      <c r="I68" s="17">
        <v>2.523767085811383E-13</v>
      </c>
      <c r="J68" s="17">
        <v>5.2095994507403267E-6</v>
      </c>
      <c r="K68" s="17">
        <v>1.4661077406940063E-3</v>
      </c>
      <c r="L68" s="17">
        <v>2.5234725923661878E-15</v>
      </c>
      <c r="M68" s="17">
        <v>2.2002405017454557E-9</v>
      </c>
      <c r="N68" s="23">
        <v>2.523767085811383E-13</v>
      </c>
    </row>
    <row r="69" spans="3:14" x14ac:dyDescent="0.45">
      <c r="C69" s="25" t="s">
        <v>95</v>
      </c>
      <c r="D69" s="17" t="s">
        <v>177</v>
      </c>
      <c r="E69" s="17">
        <v>9.3772790113325869E-8</v>
      </c>
      <c r="F69" s="17">
        <v>2.7432171996003829E-5</v>
      </c>
      <c r="G69" s="17">
        <v>3.4012021897109487E-17</v>
      </c>
      <c r="H69" s="17">
        <v>6.6899204444963183E-12</v>
      </c>
      <c r="I69" s="17">
        <v>3.592656675096204E-15</v>
      </c>
      <c r="J69" s="17">
        <v>9.3772790113325869E-8</v>
      </c>
      <c r="K69" s="17">
        <v>2.8079394690074687E-5</v>
      </c>
      <c r="L69" s="17">
        <v>3.4012021897109487E-17</v>
      </c>
      <c r="M69" s="17">
        <v>6.6899204444963183E-12</v>
      </c>
      <c r="N69" s="23">
        <v>3.592656675096204E-15</v>
      </c>
    </row>
    <row r="70" spans="3:14" x14ac:dyDescent="0.45">
      <c r="C70" s="25" t="s">
        <v>96</v>
      </c>
      <c r="D70" s="17" t="s">
        <v>177</v>
      </c>
      <c r="E70" s="17">
        <v>5.0012154727107139E-6</v>
      </c>
      <c r="F70" s="17">
        <v>1.4074697414707355E-3</v>
      </c>
      <c r="G70" s="17">
        <v>4.6300236259936141E-15</v>
      </c>
      <c r="H70" s="17">
        <v>2.2299734814987728E-9</v>
      </c>
      <c r="I70" s="17">
        <v>4.5922663835940464E-13</v>
      </c>
      <c r="J70" s="17">
        <v>5.0012154727107139E-6</v>
      </c>
      <c r="K70" s="17">
        <v>1.407470998724303E-3</v>
      </c>
      <c r="L70" s="17">
        <v>4.6300236259936141E-15</v>
      </c>
      <c r="M70" s="17">
        <v>2.2299734814987728E-9</v>
      </c>
      <c r="N70" s="23">
        <v>4.5922663835940464E-13</v>
      </c>
    </row>
    <row r="71" spans="3:14" x14ac:dyDescent="0.45">
      <c r="C71" s="25" t="s">
        <v>98</v>
      </c>
      <c r="D71" s="17" t="s">
        <v>177</v>
      </c>
      <c r="E71" s="17">
        <v>3.1257596704441951E-7</v>
      </c>
      <c r="F71" s="17">
        <v>3.6711375246560216E-6</v>
      </c>
      <c r="G71" s="17">
        <v>2.7867914715696155E-13</v>
      </c>
      <c r="H71" s="17">
        <v>1.2669708153147428E-7</v>
      </c>
      <c r="I71" s="17">
        <v>3.8024516504128078E-11</v>
      </c>
      <c r="J71" s="17">
        <v>3.1257596704441951E-7</v>
      </c>
      <c r="K71" s="17">
        <v>3.7713910198422149E-4</v>
      </c>
      <c r="L71" s="17">
        <v>2.7867914715696155E-13</v>
      </c>
      <c r="M71" s="17">
        <v>1.2669708153147428E-7</v>
      </c>
      <c r="N71" s="23">
        <v>3.8024516504128078E-11</v>
      </c>
    </row>
    <row r="72" spans="3:14" x14ac:dyDescent="0.45">
      <c r="C72" s="25" t="s">
        <v>180</v>
      </c>
      <c r="D72" s="17" t="s">
        <v>177</v>
      </c>
      <c r="E72" s="17">
        <v>6.564095307932809E-7</v>
      </c>
      <c r="F72" s="17">
        <v>1.9238469386550767E-5</v>
      </c>
      <c r="G72" s="17">
        <v>1.4372822156520457E-13</v>
      </c>
      <c r="H72" s="17">
        <v>2.6657406080615561E-7</v>
      </c>
      <c r="I72" s="17">
        <v>1.956333820139923E-11</v>
      </c>
      <c r="J72" s="17">
        <v>6.564095307932809E-7</v>
      </c>
      <c r="K72" s="17">
        <v>7.5540614457106153E-4</v>
      </c>
      <c r="L72" s="17">
        <v>1.4372822156520457E-13</v>
      </c>
      <c r="M72" s="17">
        <v>2.6657406080615561E-7</v>
      </c>
      <c r="N72" s="23">
        <v>1.956333820139923E-11</v>
      </c>
    </row>
    <row r="73" spans="3:14" x14ac:dyDescent="0.45">
      <c r="C73" s="25" t="s">
        <v>99</v>
      </c>
      <c r="D73" s="17" t="s">
        <v>177</v>
      </c>
      <c r="E73" s="17">
        <v>3.6467196155182276E-7</v>
      </c>
      <c r="F73" s="17">
        <v>2.9164456997127111E-3</v>
      </c>
      <c r="G73" s="17">
        <v>1.8717583663377023E-13</v>
      </c>
      <c r="H73" s="17">
        <v>9.1408968219016672E-8</v>
      </c>
      <c r="I73" s="17">
        <v>2.590075761875391E-11</v>
      </c>
      <c r="J73" s="17">
        <v>3.6467196155182276E-7</v>
      </c>
      <c r="K73" s="17">
        <v>2.9169222729259958E-3</v>
      </c>
      <c r="L73" s="17">
        <v>1.8717583663377023E-13</v>
      </c>
      <c r="M73" s="17">
        <v>9.1408968219016672E-8</v>
      </c>
      <c r="N73" s="23">
        <v>2.590075761875391E-11</v>
      </c>
    </row>
    <row r="74" spans="3:14" x14ac:dyDescent="0.45">
      <c r="C74" s="25" t="s">
        <v>100</v>
      </c>
      <c r="D74" s="17" t="s">
        <v>177</v>
      </c>
      <c r="E74" s="17">
        <v>9.6898549783769947E-11</v>
      </c>
      <c r="F74" s="17">
        <v>3.9103720424961452E-6</v>
      </c>
      <c r="G74" s="17">
        <v>3.357315709843707E-12</v>
      </c>
      <c r="H74" s="17">
        <v>2.8618234163247437E-7</v>
      </c>
      <c r="I74" s="17">
        <v>3.5324408436729887E-10</v>
      </c>
      <c r="J74" s="17">
        <v>9.6898549783769947E-11</v>
      </c>
      <c r="K74" s="17">
        <v>2.9107656599894397E-5</v>
      </c>
      <c r="L74" s="17">
        <v>3.357315709843707E-12</v>
      </c>
      <c r="M74" s="17">
        <v>2.8618234163247437E-7</v>
      </c>
      <c r="N74" s="23">
        <v>3.5324408436729887E-10</v>
      </c>
    </row>
    <row r="75" spans="3:14" x14ac:dyDescent="0.45">
      <c r="C75" s="25" t="s">
        <v>101</v>
      </c>
      <c r="D75" s="17" t="s">
        <v>177</v>
      </c>
      <c r="E75" s="17">
        <v>3.3341436484738049E-11</v>
      </c>
      <c r="F75" s="17">
        <v>1.1601092044714699E-8</v>
      </c>
      <c r="G75" s="17">
        <v>2.1921296693685383E-12</v>
      </c>
      <c r="H75" s="17">
        <v>2.6449546320097228E-9</v>
      </c>
      <c r="I75" s="17">
        <v>2.2265977938641522E-10</v>
      </c>
      <c r="J75" s="17">
        <v>3.3341436484738049E-11</v>
      </c>
      <c r="K75" s="17">
        <v>2.8968298489648682E-7</v>
      </c>
      <c r="L75" s="17">
        <v>2.1921296693685383E-12</v>
      </c>
      <c r="M75" s="17">
        <v>2.6449546320097228E-9</v>
      </c>
      <c r="N75" s="23">
        <v>2.2265977938641522E-10</v>
      </c>
    </row>
    <row r="76" spans="3:14" x14ac:dyDescent="0.45">
      <c r="C76" s="25" t="s">
        <v>102</v>
      </c>
      <c r="D76" s="17" t="s">
        <v>177</v>
      </c>
      <c r="E76" s="17">
        <v>1.6670718242369024E-12</v>
      </c>
      <c r="F76" s="17">
        <v>6.8934460492454134E-10</v>
      </c>
      <c r="G76" s="17">
        <v>8.9308986529829331E-12</v>
      </c>
      <c r="H76" s="17">
        <v>1.0200678273621116E-8</v>
      </c>
      <c r="I76" s="17">
        <v>9.1228659609711797E-10</v>
      </c>
      <c r="J76" s="17">
        <v>1.6670718242369024E-12</v>
      </c>
      <c r="K76" s="17">
        <v>5.2906990772690148E-9</v>
      </c>
      <c r="L76" s="17">
        <v>8.9308986529829331E-12</v>
      </c>
      <c r="M76" s="17">
        <v>1.0200678273621116E-8</v>
      </c>
      <c r="N76" s="23">
        <v>9.1228659609711797E-10</v>
      </c>
    </row>
    <row r="77" spans="3:14" x14ac:dyDescent="0.45">
      <c r="C77" s="25" t="s">
        <v>103</v>
      </c>
      <c r="D77" s="17" t="s">
        <v>177</v>
      </c>
      <c r="E77" s="17">
        <v>2.5006077363553539E-10</v>
      </c>
      <c r="F77" s="17">
        <v>2.3145509672391161E-7</v>
      </c>
      <c r="G77" s="17">
        <v>1.4219219476985112E-11</v>
      </c>
      <c r="H77" s="17">
        <v>8.3249957636130277E-7</v>
      </c>
      <c r="I77" s="17">
        <v>1.5623724238011748E-9</v>
      </c>
      <c r="J77" s="17">
        <v>2.5006077363553539E-10</v>
      </c>
      <c r="K77" s="17">
        <v>3.4811256995190031E-6</v>
      </c>
      <c r="L77" s="17">
        <v>1.4219219476985112E-11</v>
      </c>
      <c r="M77" s="17">
        <v>8.3249957636130277E-7</v>
      </c>
      <c r="N77" s="23">
        <v>1.5623724238011748E-9</v>
      </c>
    </row>
    <row r="78" spans="3:14" x14ac:dyDescent="0.45">
      <c r="C78" s="25" t="s">
        <v>104</v>
      </c>
      <c r="D78" s="17" t="s">
        <v>177</v>
      </c>
      <c r="E78" s="17">
        <v>2.9173756924145792E-9</v>
      </c>
      <c r="F78" s="17">
        <v>3.093225437574745E-5</v>
      </c>
      <c r="G78" s="17">
        <v>1.492140315486092E-18</v>
      </c>
      <c r="H78" s="17">
        <v>2.719878752906448E-13</v>
      </c>
      <c r="I78" s="17">
        <v>1.0274768648192446E-16</v>
      </c>
      <c r="J78" s="17">
        <v>2.9173756924145792E-9</v>
      </c>
      <c r="K78" s="17">
        <v>4.2369986672756072E-5</v>
      </c>
      <c r="L78" s="17">
        <v>1.492140315486092E-18</v>
      </c>
      <c r="M78" s="17">
        <v>2.719878752906448E-13</v>
      </c>
      <c r="N78" s="23">
        <v>1.0274768648192446E-16</v>
      </c>
    </row>
    <row r="79" spans="3:14" x14ac:dyDescent="0.45">
      <c r="C79" s="25" t="s">
        <v>105</v>
      </c>
      <c r="D79" s="17" t="s">
        <v>177</v>
      </c>
      <c r="E79" s="17">
        <v>1.4586878462072872E-10</v>
      </c>
      <c r="F79" s="17">
        <v>1.4282592638647676E-6</v>
      </c>
      <c r="G79" s="17">
        <v>1.4087560037383373E-15</v>
      </c>
      <c r="H79" s="17">
        <v>2.6051687497880007E-9</v>
      </c>
      <c r="I79" s="17">
        <v>1.9173476006259586E-13</v>
      </c>
      <c r="J79" s="17">
        <v>1.4586878462072872E-10</v>
      </c>
      <c r="K79" s="17">
        <v>5.1873704725308636E-6</v>
      </c>
      <c r="L79" s="17">
        <v>1.4087560037383373E-15</v>
      </c>
      <c r="M79" s="17">
        <v>2.6051687497880007E-9</v>
      </c>
      <c r="N79" s="23">
        <v>1.9173476006259586E-13</v>
      </c>
    </row>
    <row r="80" spans="3:14" x14ac:dyDescent="0.45">
      <c r="C80" s="25" t="s">
        <v>106</v>
      </c>
      <c r="D80" s="17" t="s">
        <v>177</v>
      </c>
      <c r="E80" s="17">
        <v>6.6682872969476114E-10</v>
      </c>
      <c r="F80" s="17">
        <v>1.6480091033794653E-6</v>
      </c>
      <c r="G80" s="17">
        <v>5.9246747820771312E-11</v>
      </c>
      <c r="H80" s="17">
        <v>7.1531426464061306E-7</v>
      </c>
      <c r="I80" s="17">
        <v>3.8320260630965017E-9</v>
      </c>
      <c r="J80" s="17">
        <v>6.6682872969476114E-10</v>
      </c>
      <c r="K80" s="17">
        <v>1.2053861898879161E-5</v>
      </c>
      <c r="L80" s="17">
        <v>5.9246747820771312E-11</v>
      </c>
      <c r="M80" s="17">
        <v>7.1531426464061306E-7</v>
      </c>
      <c r="N80" s="23">
        <v>3.8320260630965017E-9</v>
      </c>
    </row>
    <row r="81" spans="3:14" x14ac:dyDescent="0.45">
      <c r="C81" s="25" t="s">
        <v>107</v>
      </c>
      <c r="D81" s="17" t="s">
        <v>177</v>
      </c>
      <c r="E81" s="17">
        <v>5.0012154727107088E-10</v>
      </c>
      <c r="F81" s="17">
        <v>5.65458528312669E-6</v>
      </c>
      <c r="G81" s="17">
        <v>1.2222384643025788E-11</v>
      </c>
      <c r="H81" s="17">
        <v>1.7312484078543918E-7</v>
      </c>
      <c r="I81" s="17">
        <v>7.9483845828139919E-10</v>
      </c>
      <c r="J81" s="17">
        <v>5.0012154727107088E-10</v>
      </c>
      <c r="K81" s="17">
        <v>6.3823835444849481E-6</v>
      </c>
      <c r="L81" s="17">
        <v>1.2222384643025788E-11</v>
      </c>
      <c r="M81" s="17">
        <v>1.7312484078543918E-7</v>
      </c>
      <c r="N81" s="23">
        <v>7.9483845828139919E-10</v>
      </c>
    </row>
    <row r="82" spans="3:14" x14ac:dyDescent="0.45">
      <c r="C82" s="25" t="s">
        <v>108</v>
      </c>
      <c r="D82" s="17" t="s">
        <v>177</v>
      </c>
      <c r="E82" s="17">
        <v>1.1461118791628703E-10</v>
      </c>
      <c r="F82" s="17">
        <v>9.3866459165710342E-6</v>
      </c>
      <c r="G82" s="17">
        <v>1.0137776849331977E-11</v>
      </c>
      <c r="H82" s="17">
        <v>4.5547885004463473E-7</v>
      </c>
      <c r="I82" s="17">
        <v>7.3098197851199599E-10</v>
      </c>
      <c r="J82" s="17">
        <v>1.1461118791628703E-10</v>
      </c>
      <c r="K82" s="17">
        <v>2.080413405171648E-5</v>
      </c>
      <c r="L82" s="17">
        <v>1.0137776849331977E-11</v>
      </c>
      <c r="M82" s="17">
        <v>4.5547885004463473E-7</v>
      </c>
      <c r="N82" s="23">
        <v>7.3098197851199599E-10</v>
      </c>
    </row>
    <row r="83" spans="3:14" x14ac:dyDescent="0.45">
      <c r="C83" s="25" t="s">
        <v>109</v>
      </c>
      <c r="D83" s="17" t="s">
        <v>177</v>
      </c>
      <c r="E83" s="17">
        <v>2.8131837033997733E-10</v>
      </c>
      <c r="F83" s="17">
        <v>2.649653221081603E-6</v>
      </c>
      <c r="G83" s="17">
        <v>2.1548261614813858E-13</v>
      </c>
      <c r="H83" s="17">
        <v>1.3405104481905721E-7</v>
      </c>
      <c r="I83" s="17">
        <v>3.9500244019755071E-12</v>
      </c>
      <c r="J83" s="17">
        <v>2.8131837033997733E-10</v>
      </c>
      <c r="K83" s="17">
        <v>6.5970094000165628E-6</v>
      </c>
      <c r="L83" s="17">
        <v>2.1548261614813858E-13</v>
      </c>
      <c r="M83" s="17">
        <v>1.3405104481905721E-7</v>
      </c>
      <c r="N83" s="23">
        <v>3.9500244019755071E-12</v>
      </c>
    </row>
    <row r="84" spans="3:14" x14ac:dyDescent="0.45">
      <c r="C84" s="25" t="s">
        <v>181</v>
      </c>
      <c r="D84" s="17" t="s">
        <v>177</v>
      </c>
      <c r="E84" s="17">
        <v>6.6682872969476086E-11</v>
      </c>
      <c r="F84" s="17">
        <v>1.0505424001117707E-6</v>
      </c>
      <c r="G84" s="17">
        <v>1.4109503277317017E-11</v>
      </c>
      <c r="H84" s="17">
        <v>2.2949167156396679E-7</v>
      </c>
      <c r="I84" s="17">
        <v>1.5089070034612401E-9</v>
      </c>
      <c r="J84" s="17">
        <v>6.6682872969476086E-11</v>
      </c>
      <c r="K84" s="17">
        <v>4.2434891826381411E-6</v>
      </c>
      <c r="L84" s="17">
        <v>1.4109503277317017E-11</v>
      </c>
      <c r="M84" s="17">
        <v>2.2949167156396679E-7</v>
      </c>
      <c r="N84" s="23">
        <v>1.5089070034612401E-9</v>
      </c>
    </row>
    <row r="85" spans="3:14" x14ac:dyDescent="0.45">
      <c r="C85" s="25" t="s">
        <v>111</v>
      </c>
      <c r="D85" s="17" t="s">
        <v>177</v>
      </c>
      <c r="E85" s="17">
        <v>2.0838397802961277E-12</v>
      </c>
      <c r="F85" s="17">
        <v>8.4571275089127823E-10</v>
      </c>
      <c r="G85" s="17">
        <v>8.9967283727837897E-12</v>
      </c>
      <c r="H85" s="17">
        <v>1.5219760162749186E-7</v>
      </c>
      <c r="I85" s="17">
        <v>9.5282728959825144E-10</v>
      </c>
      <c r="J85" s="17">
        <v>2.0838397802961277E-12</v>
      </c>
      <c r="K85" s="17">
        <v>8.1774025077647841E-8</v>
      </c>
      <c r="L85" s="17">
        <v>8.9967283727837897E-12</v>
      </c>
      <c r="M85" s="17">
        <v>1.5219760162749186E-7</v>
      </c>
      <c r="N85" s="23">
        <v>9.5282728959825144E-10</v>
      </c>
    </row>
    <row r="86" spans="3:14" x14ac:dyDescent="0.45">
      <c r="C86" s="25" t="s">
        <v>112</v>
      </c>
      <c r="D86" s="17" t="s">
        <v>177</v>
      </c>
      <c r="E86" s="17">
        <v>6.35571132990319E-10</v>
      </c>
      <c r="F86" s="17">
        <v>3.4287089373790252E-6</v>
      </c>
      <c r="G86" s="17">
        <v>3.0281671108394221E-13</v>
      </c>
      <c r="H86" s="17">
        <v>5.2910579832803453E-8</v>
      </c>
      <c r="I86" s="17">
        <v>2.1314630398543389E-11</v>
      </c>
      <c r="J86" s="17">
        <v>6.35571132990319E-10</v>
      </c>
      <c r="K86" s="17">
        <v>1.9108576141969047E-5</v>
      </c>
      <c r="L86" s="17">
        <v>3.0281671108394221E-13</v>
      </c>
      <c r="M86" s="17">
        <v>5.2910579832803453E-8</v>
      </c>
      <c r="N86" s="23">
        <v>2.1314630398543389E-11</v>
      </c>
    </row>
    <row r="87" spans="3:14" x14ac:dyDescent="0.45">
      <c r="C87" s="25" t="s">
        <v>113</v>
      </c>
      <c r="D87" s="17" t="s">
        <v>177</v>
      </c>
      <c r="E87" s="17">
        <v>3.7509116045330299E-9</v>
      </c>
      <c r="F87" s="17">
        <v>2.3781837865176762E-4</v>
      </c>
      <c r="G87" s="17">
        <v>5.8369018223426532E-14</v>
      </c>
      <c r="H87" s="17">
        <v>1.6733767718205914E-8</v>
      </c>
      <c r="I87" s="17">
        <v>3.6825772322235852E-12</v>
      </c>
      <c r="J87" s="17">
        <v>3.7509116045330299E-9</v>
      </c>
      <c r="K87" s="17">
        <v>2.4016034995041335E-4</v>
      </c>
      <c r="L87" s="17">
        <v>5.8369018223426532E-14</v>
      </c>
      <c r="M87" s="17">
        <v>1.6733767718205914E-8</v>
      </c>
      <c r="N87" s="23">
        <v>3.6825772322235852E-12</v>
      </c>
    </row>
    <row r="88" spans="3:14" x14ac:dyDescent="0.45">
      <c r="C88" s="25" t="s">
        <v>114</v>
      </c>
      <c r="D88" s="17" t="s">
        <v>177</v>
      </c>
      <c r="E88" s="17">
        <v>4.167679560592256E-10</v>
      </c>
      <c r="F88" s="17">
        <v>4.1181566495613698E-6</v>
      </c>
      <c r="G88" s="17">
        <v>1.4394765396454063E-14</v>
      </c>
      <c r="H88" s="17">
        <v>3.1129728078985239E-11</v>
      </c>
      <c r="I88" s="17">
        <v>1.1150294229579021E-12</v>
      </c>
      <c r="J88" s="17">
        <v>4.167679560592256E-10</v>
      </c>
      <c r="K88" s="17">
        <v>4.1181629429164772E-6</v>
      </c>
      <c r="L88" s="17">
        <v>1.4394765396454063E-14</v>
      </c>
      <c r="M88" s="17">
        <v>3.1129728078985239E-11</v>
      </c>
      <c r="N88" s="23">
        <v>1.1150294229579021E-12</v>
      </c>
    </row>
    <row r="89" spans="3:14" x14ac:dyDescent="0.45">
      <c r="C89" s="25" t="s">
        <v>115</v>
      </c>
      <c r="D89" s="17" t="s">
        <v>177</v>
      </c>
      <c r="E89" s="17">
        <v>1.9796477912813212E-12</v>
      </c>
      <c r="F89" s="17">
        <v>7.2639617123238382E-10</v>
      </c>
      <c r="G89" s="17">
        <v>3.0501103507730407E-12</v>
      </c>
      <c r="H89" s="17">
        <v>2.8792912030160609E-10</v>
      </c>
      <c r="I89" s="17">
        <v>3.7207271789533401E-10</v>
      </c>
      <c r="J89" s="17">
        <v>1.9796477912813212E-12</v>
      </c>
      <c r="K89" s="17">
        <v>1.4456915008683917E-8</v>
      </c>
      <c r="L89" s="17">
        <v>3.0501103507730407E-12</v>
      </c>
      <c r="M89" s="17">
        <v>2.8792912030160609E-10</v>
      </c>
      <c r="N89" s="23">
        <v>3.7207271789533401E-10</v>
      </c>
    </row>
    <row r="90" spans="3:14" x14ac:dyDescent="0.45">
      <c r="C90" s="25" t="s">
        <v>116</v>
      </c>
      <c r="D90" s="17" t="s">
        <v>177</v>
      </c>
      <c r="E90" s="17">
        <v>3.5425276265034188E-10</v>
      </c>
      <c r="F90" s="17">
        <v>2.3148602901680833E-6</v>
      </c>
      <c r="G90" s="17">
        <v>1.9814745660057965E-13</v>
      </c>
      <c r="H90" s="17">
        <v>8.5914399796957407E-8</v>
      </c>
      <c r="I90" s="17">
        <v>2.5338155247605554E-11</v>
      </c>
      <c r="J90" s="17">
        <v>3.5425276265034188E-10</v>
      </c>
      <c r="K90" s="17">
        <v>9.0571783191832972E-6</v>
      </c>
      <c r="L90" s="17">
        <v>1.9814745660057965E-13</v>
      </c>
      <c r="M90" s="17">
        <v>8.5914399796957407E-8</v>
      </c>
      <c r="N90" s="23">
        <v>2.5338155247605554E-11</v>
      </c>
    </row>
    <row r="91" spans="3:14" x14ac:dyDescent="0.45">
      <c r="C91" s="25" t="s">
        <v>117</v>
      </c>
      <c r="D91" s="17" t="s">
        <v>177</v>
      </c>
      <c r="E91" s="17">
        <v>7.7102071870956763E-10</v>
      </c>
      <c r="F91" s="17">
        <v>1.148333774908492E-5</v>
      </c>
      <c r="G91" s="17">
        <v>6.6268584599529398E-14</v>
      </c>
      <c r="H91" s="17">
        <v>3.0421823226834979E-8</v>
      </c>
      <c r="I91" s="17">
        <v>8.3715277631794823E-12</v>
      </c>
      <c r="J91" s="17">
        <v>7.7102071870956763E-10</v>
      </c>
      <c r="K91" s="17">
        <v>2.5031594842465552E-5</v>
      </c>
      <c r="L91" s="17">
        <v>6.6268584599529398E-14</v>
      </c>
      <c r="M91" s="17">
        <v>3.0421823226834979E-8</v>
      </c>
      <c r="N91" s="23">
        <v>8.3715277631794823E-12</v>
      </c>
    </row>
    <row r="92" spans="3:14" x14ac:dyDescent="0.45">
      <c r="C92" s="25" t="s">
        <v>118</v>
      </c>
      <c r="D92" s="17" t="s">
        <v>177</v>
      </c>
      <c r="E92" s="17">
        <v>6.876671274977225E-10</v>
      </c>
      <c r="F92" s="17">
        <v>3.7089891311038416E-6</v>
      </c>
      <c r="G92" s="17">
        <v>1.0357209248668171E-12</v>
      </c>
      <c r="H92" s="17">
        <v>2.2890687835175503E-7</v>
      </c>
      <c r="I92" s="17">
        <v>1.2308878358027993E-10</v>
      </c>
      <c r="J92" s="17">
        <v>6.876671274977225E-10</v>
      </c>
      <c r="K92" s="17">
        <v>2.9519830942886977E-5</v>
      </c>
      <c r="L92" s="17">
        <v>1.0357209248668171E-12</v>
      </c>
      <c r="M92" s="17">
        <v>2.2890687835175503E-7</v>
      </c>
      <c r="N92" s="23">
        <v>1.2308878358027993E-10</v>
      </c>
    </row>
    <row r="93" spans="3:14" x14ac:dyDescent="0.45">
      <c r="C93" s="25" t="s">
        <v>119</v>
      </c>
      <c r="D93" s="17" t="s">
        <v>177</v>
      </c>
      <c r="E93" s="17">
        <v>9.7940469673918061E-11</v>
      </c>
      <c r="F93" s="17">
        <v>7.1387440640795999E-8</v>
      </c>
      <c r="G93" s="17">
        <v>4.4544777065246592E-11</v>
      </c>
      <c r="H93" s="17">
        <v>4.1223056880662395E-6</v>
      </c>
      <c r="I93" s="17">
        <v>5.5147749656553273E-9</v>
      </c>
      <c r="J93" s="17">
        <v>9.7940469673918061E-11</v>
      </c>
      <c r="K93" s="17">
        <v>1.1623970878212818E-5</v>
      </c>
      <c r="L93" s="17">
        <v>4.4544777065246592E-11</v>
      </c>
      <c r="M93" s="17">
        <v>4.1223056880662395E-6</v>
      </c>
      <c r="N93" s="23">
        <v>5.5147749656553273E-9</v>
      </c>
    </row>
    <row r="94" spans="3:14" x14ac:dyDescent="0.45">
      <c r="C94" s="25" t="s">
        <v>120</v>
      </c>
      <c r="D94" s="17" t="s">
        <v>177</v>
      </c>
      <c r="E94" s="17">
        <v>2.083839780296129E-10</v>
      </c>
      <c r="F94" s="17">
        <v>2.5105226244378392E-7</v>
      </c>
      <c r="G94" s="17">
        <v>5.7271856226745625E-12</v>
      </c>
      <c r="H94" s="17">
        <v>6.4708308036232072E-7</v>
      </c>
      <c r="I94" s="17">
        <v>7.0921993364621427E-10</v>
      </c>
      <c r="J94" s="17">
        <v>2.083839780296129E-10</v>
      </c>
      <c r="K94" s="17">
        <v>2.5629290782322959E-5</v>
      </c>
      <c r="L94" s="17">
        <v>5.7271856226745625E-12</v>
      </c>
      <c r="M94" s="17">
        <v>6.4708308036232072E-7</v>
      </c>
      <c r="N94" s="23">
        <v>7.0921993364621427E-10</v>
      </c>
    </row>
    <row r="95" spans="3:14" x14ac:dyDescent="0.45">
      <c r="C95" s="25" t="s">
        <v>121</v>
      </c>
      <c r="D95" s="17" t="s">
        <v>177</v>
      </c>
      <c r="E95" s="17">
        <v>4.1676795605922602E-6</v>
      </c>
      <c r="F95" s="17">
        <v>4.9533085239799159E-4</v>
      </c>
      <c r="G95" s="17">
        <v>4.8494560253298033E-14</v>
      </c>
      <c r="H95" s="17">
        <v>1.0316521408035887E-7</v>
      </c>
      <c r="I95" s="17">
        <v>7.7617424270307989E-12</v>
      </c>
      <c r="J95" s="17">
        <v>4.1676795605922602E-6</v>
      </c>
      <c r="K95" s="17">
        <v>5.7346117019715535E-4</v>
      </c>
      <c r="L95" s="17">
        <v>4.8494560253298033E-14</v>
      </c>
      <c r="M95" s="17">
        <v>1.0316521408035887E-7</v>
      </c>
      <c r="N95" s="23">
        <v>7.7617424270307989E-12</v>
      </c>
    </row>
    <row r="96" spans="3:14" x14ac:dyDescent="0.45">
      <c r="C96" s="25" t="s">
        <v>122</v>
      </c>
      <c r="D96" s="17" t="s">
        <v>177</v>
      </c>
      <c r="E96" s="17">
        <v>1.4586878462072911E-6</v>
      </c>
      <c r="F96" s="17">
        <v>1.6952723559696624E-3</v>
      </c>
      <c r="G96" s="17">
        <v>9.0625580925846553E-15</v>
      </c>
      <c r="H96" s="17">
        <v>2.7664414948923045E-8</v>
      </c>
      <c r="I96" s="17">
        <v>1.4626082585621931E-12</v>
      </c>
      <c r="J96" s="17">
        <v>1.4586878462072911E-6</v>
      </c>
      <c r="K96" s="17">
        <v>1.6952787070342874E-3</v>
      </c>
      <c r="L96" s="17">
        <v>9.0625580925846553E-15</v>
      </c>
      <c r="M96" s="17">
        <v>2.7664414948923045E-8</v>
      </c>
      <c r="N96" s="23">
        <v>1.4626082585621931E-12</v>
      </c>
    </row>
    <row r="97" spans="3:14" x14ac:dyDescent="0.45">
      <c r="C97" s="25" t="s">
        <v>123</v>
      </c>
      <c r="D97" s="17" t="s">
        <v>177</v>
      </c>
      <c r="E97" s="17">
        <v>2.6047997253701625E-6</v>
      </c>
      <c r="F97" s="17">
        <v>1.8567344619577822E-3</v>
      </c>
      <c r="G97" s="17">
        <v>4.7836263055289461E-15</v>
      </c>
      <c r="H97" s="17">
        <v>1.9019285277384594E-8</v>
      </c>
      <c r="I97" s="17">
        <v>7.8404619242623486E-13</v>
      </c>
      <c r="J97" s="17">
        <v>2.6047997253701625E-6</v>
      </c>
      <c r="K97" s="17">
        <v>1.856734461995097E-3</v>
      </c>
      <c r="L97" s="17">
        <v>4.7836263055289461E-15</v>
      </c>
      <c r="M97" s="17">
        <v>1.9019285277384594E-8</v>
      </c>
      <c r="N97" s="23">
        <v>7.8404619242623486E-13</v>
      </c>
    </row>
    <row r="98" spans="3:14" x14ac:dyDescent="0.45">
      <c r="C98" s="25" t="s">
        <v>124</v>
      </c>
      <c r="D98" s="17" t="s">
        <v>177</v>
      </c>
      <c r="E98" s="17">
        <v>4.5844475166514863E-12</v>
      </c>
      <c r="F98" s="17">
        <v>6.5919110353989157E-9</v>
      </c>
      <c r="G98" s="17">
        <v>1.8410378304306358E-12</v>
      </c>
      <c r="H98" s="17">
        <v>1.7153355861273013E-9</v>
      </c>
      <c r="I98" s="17">
        <v>1.8489638201517832E-10</v>
      </c>
      <c r="J98" s="17">
        <v>4.5844475166514863E-12</v>
      </c>
      <c r="K98" s="17">
        <v>1.2758526106338028E-7</v>
      </c>
      <c r="L98" s="17">
        <v>1.8410378304306358E-12</v>
      </c>
      <c r="M98" s="17">
        <v>1.7153355861273013E-9</v>
      </c>
      <c r="N98" s="23">
        <v>1.8489638201517832E-10</v>
      </c>
    </row>
    <row r="99" spans="3:14" x14ac:dyDescent="0.45">
      <c r="C99" s="25" t="s">
        <v>125</v>
      </c>
      <c r="D99" s="17" t="s">
        <v>177</v>
      </c>
      <c r="E99" s="17">
        <v>1.9796477912813236E-11</v>
      </c>
      <c r="F99" s="17">
        <v>7.5268998242891704E-8</v>
      </c>
      <c r="G99" s="17">
        <v>1.2617362961830937E-11</v>
      </c>
      <c r="H99" s="17">
        <v>9.5136259398657048E-9</v>
      </c>
      <c r="I99" s="17">
        <v>1.2424254241231559E-9</v>
      </c>
      <c r="J99" s="17">
        <v>1.9796477912813236E-11</v>
      </c>
      <c r="K99" s="17">
        <v>1.4045043678833712E-6</v>
      </c>
      <c r="L99" s="17">
        <v>1.2617362961830937E-11</v>
      </c>
      <c r="M99" s="17">
        <v>9.5136259398657048E-9</v>
      </c>
      <c r="N99" s="23">
        <v>1.2424254241231559E-9</v>
      </c>
    </row>
    <row r="100" spans="3:14" x14ac:dyDescent="0.45">
      <c r="C100" s="25" t="s">
        <v>126</v>
      </c>
      <c r="D100" s="17" t="s">
        <v>177</v>
      </c>
      <c r="E100" s="17">
        <v>8.1269751431549071E-7</v>
      </c>
      <c r="F100" s="17">
        <v>2.1236765949598866E-3</v>
      </c>
      <c r="G100" s="17">
        <v>6.7146314196874199E-15</v>
      </c>
      <c r="H100" s="17">
        <v>2.2244271451944006E-9</v>
      </c>
      <c r="I100" s="17">
        <v>8.6835856183195788E-13</v>
      </c>
      <c r="J100" s="17">
        <v>8.1269751431549071E-7</v>
      </c>
      <c r="K100" s="17">
        <v>2.1337142973485794E-3</v>
      </c>
      <c r="L100" s="17">
        <v>6.7146314196874199E-15</v>
      </c>
      <c r="M100" s="17">
        <v>2.2244271451944006E-9</v>
      </c>
      <c r="N100" s="23">
        <v>8.6835856183195788E-13</v>
      </c>
    </row>
    <row r="101" spans="3:14" x14ac:dyDescent="0.45">
      <c r="C101" s="25" t="s">
        <v>127</v>
      </c>
      <c r="D101" s="17" t="s">
        <v>177</v>
      </c>
      <c r="E101" s="17">
        <v>3.6467196155182276E-7</v>
      </c>
      <c r="F101" s="17">
        <v>3.169772235454652E-4</v>
      </c>
      <c r="G101" s="17">
        <v>4.0375561477859001E-15</v>
      </c>
      <c r="H101" s="17">
        <v>1.7265791650794635E-9</v>
      </c>
      <c r="I101" s="17">
        <v>5.2201181837530905E-13</v>
      </c>
      <c r="J101" s="17">
        <v>3.6467196155182276E-7</v>
      </c>
      <c r="K101" s="17">
        <v>3.1697764091207485E-4</v>
      </c>
      <c r="L101" s="17">
        <v>4.0375561477859001E-15</v>
      </c>
      <c r="M101" s="17">
        <v>1.7265791650794635E-9</v>
      </c>
      <c r="N101" s="23">
        <v>5.2201181837530905E-13</v>
      </c>
    </row>
    <row r="102" spans="3:14" x14ac:dyDescent="0.45">
      <c r="C102" s="25" t="s">
        <v>128</v>
      </c>
      <c r="D102" s="17" t="s">
        <v>177</v>
      </c>
      <c r="E102" s="17">
        <v>3.2299516594590023E-7</v>
      </c>
      <c r="F102" s="17">
        <v>3.0403981897659057E-4</v>
      </c>
      <c r="G102" s="17">
        <v>4.125329107520376E-12</v>
      </c>
      <c r="H102" s="17">
        <v>4.7136670457690887E-7</v>
      </c>
      <c r="I102" s="17">
        <v>5.1702841199463786E-10</v>
      </c>
      <c r="J102" s="17">
        <v>3.2299516594590023E-7</v>
      </c>
      <c r="K102" s="17">
        <v>3.0403981911628075E-4</v>
      </c>
      <c r="L102" s="17">
        <v>4.125329107520376E-12</v>
      </c>
      <c r="M102" s="17">
        <v>4.7136670457690887E-7</v>
      </c>
      <c r="N102" s="23">
        <v>5.1702841199463786E-10</v>
      </c>
    </row>
    <row r="103" spans="3:14" x14ac:dyDescent="0.45">
      <c r="C103" s="25" t="s">
        <v>129</v>
      </c>
      <c r="D103" s="17" t="s">
        <v>177</v>
      </c>
      <c r="E103" s="17">
        <v>3.0215676814293896E-7</v>
      </c>
      <c r="F103" s="17">
        <v>2.9110195446353869E-4</v>
      </c>
      <c r="G103" s="17">
        <v>2.2820969530963784E-15</v>
      </c>
      <c r="H103" s="17">
        <v>1.1333985930276235E-9</v>
      </c>
      <c r="I103" s="17">
        <v>2.9152927326926569E-13</v>
      </c>
      <c r="J103" s="17">
        <v>3.0215676814293896E-7</v>
      </c>
      <c r="K103" s="17">
        <v>2.9110195448460647E-4</v>
      </c>
      <c r="L103" s="17">
        <v>2.2820969530963784E-15</v>
      </c>
      <c r="M103" s="17">
        <v>1.1333985930276235E-9</v>
      </c>
      <c r="N103" s="23">
        <v>2.9152927326926569E-13</v>
      </c>
    </row>
    <row r="104" spans="3:14" x14ac:dyDescent="0.45">
      <c r="C104" s="25" t="s">
        <v>130</v>
      </c>
      <c r="D104" s="17" t="s">
        <v>177</v>
      </c>
      <c r="E104" s="17">
        <v>3.8551035935478363E-11</v>
      </c>
      <c r="F104" s="17">
        <v>1.9261533812019537E-8</v>
      </c>
      <c r="G104" s="17">
        <v>1.2507646762162831E-11</v>
      </c>
      <c r="H104" s="17">
        <v>1.2952212062590025E-7</v>
      </c>
      <c r="I104" s="17">
        <v>1.4920903733095227E-9</v>
      </c>
      <c r="J104" s="17">
        <v>3.8551035935478363E-11</v>
      </c>
      <c r="K104" s="17">
        <v>6.5303566344004518E-7</v>
      </c>
      <c r="L104" s="17">
        <v>1.2507646762162831E-11</v>
      </c>
      <c r="M104" s="17">
        <v>1.2952212062590025E-7</v>
      </c>
      <c r="N104" s="23">
        <v>1.4920903733095227E-9</v>
      </c>
    </row>
    <row r="105" spans="3:14" x14ac:dyDescent="0.45">
      <c r="C105" s="25" t="s">
        <v>131</v>
      </c>
      <c r="D105" s="17" t="s">
        <v>177</v>
      </c>
      <c r="E105" s="17">
        <v>1.4586878462072895E-10</v>
      </c>
      <c r="F105" s="17">
        <v>9.291791314882582E-8</v>
      </c>
      <c r="G105" s="17">
        <v>6.7804611394882704E-13</v>
      </c>
      <c r="H105" s="17">
        <v>5.9253820538305549E-8</v>
      </c>
      <c r="I105" s="17">
        <v>5.4591560483784922E-11</v>
      </c>
      <c r="J105" s="17">
        <v>1.4586878462072895E-10</v>
      </c>
      <c r="K105" s="17">
        <v>2.6979116121391419E-6</v>
      </c>
      <c r="L105" s="17">
        <v>6.7804611394882704E-13</v>
      </c>
      <c r="M105" s="17">
        <v>5.9253820538305549E-8</v>
      </c>
      <c r="N105" s="23">
        <v>5.4591560483784922E-11</v>
      </c>
    </row>
    <row r="106" spans="3:14" x14ac:dyDescent="0.45">
      <c r="C106" s="25" t="s">
        <v>132</v>
      </c>
      <c r="D106" s="17" t="s">
        <v>177</v>
      </c>
      <c r="E106" s="17">
        <v>7.3976312200512538E-10</v>
      </c>
      <c r="F106" s="17">
        <v>1.4990711959005627E-6</v>
      </c>
      <c r="G106" s="17">
        <v>4.1692155873876103E-13</v>
      </c>
      <c r="H106" s="17">
        <v>3.5899044456942429E-8</v>
      </c>
      <c r="I106" s="17">
        <v>3.6946999720045341E-11</v>
      </c>
      <c r="J106" s="17">
        <v>7.3976312200512538E-10</v>
      </c>
      <c r="K106" s="17">
        <v>1.1520930816184968E-5</v>
      </c>
      <c r="L106" s="17">
        <v>4.1692155873876103E-13</v>
      </c>
      <c r="M106" s="17">
        <v>3.5899044456942429E-8</v>
      </c>
      <c r="N106" s="23">
        <v>3.6946999720045341E-11</v>
      </c>
    </row>
    <row r="107" spans="3:14" x14ac:dyDescent="0.45">
      <c r="C107" s="25" t="s">
        <v>133</v>
      </c>
      <c r="D107" s="17" t="s">
        <v>177</v>
      </c>
      <c r="E107" s="17">
        <v>1.6670718242369013E-10</v>
      </c>
      <c r="F107" s="17">
        <v>1.0477725653450306E-4</v>
      </c>
      <c r="G107" s="17">
        <v>1.8476208024107189E-11</v>
      </c>
      <c r="H107" s="17">
        <v>1.6311159519020025E-6</v>
      </c>
      <c r="I107" s="17">
        <v>2.0760185236323553E-9</v>
      </c>
      <c r="J107" s="17">
        <v>1.6670718242369013E-10</v>
      </c>
      <c r="K107" s="17">
        <v>1.3691094196016624E-4</v>
      </c>
      <c r="L107" s="17">
        <v>1.8476208024107189E-11</v>
      </c>
      <c r="M107" s="17">
        <v>1.6311159519020025E-6</v>
      </c>
      <c r="N107" s="23">
        <v>2.0760185236323553E-9</v>
      </c>
    </row>
    <row r="108" spans="3:14" x14ac:dyDescent="0.45">
      <c r="C108" s="25" t="s">
        <v>134</v>
      </c>
      <c r="D108" s="17" t="s">
        <v>177</v>
      </c>
      <c r="E108" s="17">
        <v>5.0012154727107068E-10</v>
      </c>
      <c r="F108" s="17">
        <v>7.9702468603845787E-7</v>
      </c>
      <c r="G108" s="17">
        <v>2.2162672332955191E-11</v>
      </c>
      <c r="H108" s="17">
        <v>1.8505459784425682E-6</v>
      </c>
      <c r="I108" s="17">
        <v>2.662818378398046E-9</v>
      </c>
      <c r="J108" s="17">
        <v>5.0012154727107068E-10</v>
      </c>
      <c r="K108" s="17">
        <v>4.7415021542236678E-6</v>
      </c>
      <c r="L108" s="17">
        <v>2.2162672332955191E-11</v>
      </c>
      <c r="M108" s="17">
        <v>1.8505459784425682E-6</v>
      </c>
      <c r="N108" s="23">
        <v>2.662818378398046E-9</v>
      </c>
    </row>
    <row r="109" spans="3:14" x14ac:dyDescent="0.45">
      <c r="C109" s="25" t="s">
        <v>182</v>
      </c>
      <c r="D109" s="17" t="s">
        <v>177</v>
      </c>
      <c r="E109" s="17">
        <v>1.000243094542137E-9</v>
      </c>
      <c r="F109" s="17">
        <v>1.6519035784215579E-5</v>
      </c>
      <c r="G109" s="17">
        <v>8.3603744147087987E-14</v>
      </c>
      <c r="H109" s="17">
        <v>2.772629314184208E-7</v>
      </c>
      <c r="I109" s="17">
        <v>1.3793203742326733E-12</v>
      </c>
      <c r="J109" s="17">
        <v>1.000243094542137E-9</v>
      </c>
      <c r="K109" s="17">
        <v>1.6519038211274879E-5</v>
      </c>
      <c r="L109" s="17">
        <v>8.3603744147087987E-14</v>
      </c>
      <c r="M109" s="17">
        <v>2.772629314184208E-7</v>
      </c>
      <c r="N109" s="23">
        <v>1.3793203742326733E-12</v>
      </c>
    </row>
    <row r="110" spans="3:14" x14ac:dyDescent="0.45">
      <c r="C110" s="25" t="s">
        <v>183</v>
      </c>
      <c r="D110" s="17" t="s">
        <v>177</v>
      </c>
      <c r="E110" s="17">
        <v>2.1667302159205641E-11</v>
      </c>
      <c r="F110" s="17">
        <v>1.7701754443125972E-5</v>
      </c>
      <c r="G110" s="17">
        <v>1.1320292004493671E-16</v>
      </c>
      <c r="H110" s="17">
        <v>4.0317860433351756E-9</v>
      </c>
      <c r="I110" s="17">
        <v>1.0189035879311259E-13</v>
      </c>
      <c r="J110" s="17">
        <v>2.1667302159205641E-11</v>
      </c>
      <c r="K110" s="17">
        <v>1.7701770024501023E-5</v>
      </c>
      <c r="L110" s="17">
        <v>1.1320292004493671E-16</v>
      </c>
      <c r="M110" s="17">
        <v>4.0317860433351756E-9</v>
      </c>
      <c r="N110" s="23">
        <v>1.0189035879311259E-13</v>
      </c>
    </row>
    <row r="111" spans="3:14" x14ac:dyDescent="0.45">
      <c r="C111" s="25" t="s">
        <v>184</v>
      </c>
      <c r="D111" s="17" t="s">
        <v>177</v>
      </c>
      <c r="E111" s="17">
        <v>2.9173756924145801E-9</v>
      </c>
      <c r="F111" s="17">
        <v>5.7567067426194632E-5</v>
      </c>
      <c r="G111" s="17">
        <v>1.0093890369464743E-12</v>
      </c>
      <c r="H111" s="17">
        <v>4.90142586783337E-7</v>
      </c>
      <c r="I111" s="17">
        <v>1.9113021224445619E-11</v>
      </c>
      <c r="J111" s="17">
        <v>2.9173756924145801E-9</v>
      </c>
      <c r="K111" s="17">
        <v>5.7567127568717959E-5</v>
      </c>
      <c r="L111" s="17">
        <v>1.0093890369464743E-12</v>
      </c>
      <c r="M111" s="17">
        <v>4.90142586783337E-7</v>
      </c>
      <c r="N111" s="23">
        <v>1.9113021224445619E-11</v>
      </c>
    </row>
    <row r="112" spans="3:14" x14ac:dyDescent="0.45">
      <c r="C112" s="25" t="s">
        <v>185</v>
      </c>
      <c r="D112" s="17" t="s">
        <v>177</v>
      </c>
      <c r="E112" s="17">
        <v>1.7712638132517105E-6</v>
      </c>
      <c r="F112" s="17">
        <v>3.9570105668893995E-3</v>
      </c>
      <c r="G112" s="17">
        <v>1.8937016062713215E-12</v>
      </c>
      <c r="H112" s="17">
        <v>3.4724604180679452E-6</v>
      </c>
      <c r="I112" s="17">
        <v>3.0857708333629962E-10</v>
      </c>
      <c r="J112" s="17">
        <v>1.7712638132517105E-6</v>
      </c>
      <c r="K112" s="17">
        <v>3.9571628175379325E-3</v>
      </c>
      <c r="L112" s="17">
        <v>1.8937016062713215E-12</v>
      </c>
      <c r="M112" s="17">
        <v>3.4724604180679452E-6</v>
      </c>
      <c r="N112" s="23">
        <v>3.0857708333629962E-10</v>
      </c>
    </row>
    <row r="113" spans="3:14" x14ac:dyDescent="0.45">
      <c r="C113" s="25" t="s">
        <v>186</v>
      </c>
      <c r="D113" s="17" t="s">
        <v>177</v>
      </c>
      <c r="E113" s="17">
        <v>3.7509116045330337E-7</v>
      </c>
      <c r="F113" s="17">
        <v>3.3312298589228869E-4</v>
      </c>
      <c r="G113" s="17">
        <v>6.5390855002184683E-15</v>
      </c>
      <c r="H113" s="17">
        <v>1.4829514301296005E-9</v>
      </c>
      <c r="I113" s="17">
        <v>8.3098301075327635E-13</v>
      </c>
      <c r="J113" s="17">
        <v>3.7509116045330337E-7</v>
      </c>
      <c r="K113" s="17">
        <v>3.3312366295773634E-4</v>
      </c>
      <c r="L113" s="17">
        <v>6.5390855002184683E-15</v>
      </c>
      <c r="M113" s="17">
        <v>1.4829514301296005E-9</v>
      </c>
      <c r="N113" s="23">
        <v>8.3098301075327635E-13</v>
      </c>
    </row>
    <row r="114" spans="3:14" x14ac:dyDescent="0.45">
      <c r="C114" s="25" t="s">
        <v>187</v>
      </c>
      <c r="D114" s="17" t="s">
        <v>177</v>
      </c>
      <c r="E114" s="17">
        <v>3.0873974084665446E-12</v>
      </c>
      <c r="F114" s="17">
        <v>4.6033816684226727E-6</v>
      </c>
      <c r="G114" s="17">
        <v>9.0636442318915637E-15</v>
      </c>
      <c r="H114" s="17">
        <v>2.3078489528977351E-10</v>
      </c>
      <c r="I114" s="17">
        <v>1.2100905659094877E-11</v>
      </c>
      <c r="J114" s="17">
        <v>3.0873974084665446E-12</v>
      </c>
      <c r="K114" s="17">
        <v>4.6033858937636377E-6</v>
      </c>
      <c r="L114" s="17">
        <v>9.0636442318915637E-15</v>
      </c>
      <c r="M114" s="17">
        <v>2.3078489528977351E-10</v>
      </c>
      <c r="N114" s="23">
        <v>1.2100905659094877E-11</v>
      </c>
    </row>
    <row r="115" spans="3:14" x14ac:dyDescent="0.45">
      <c r="C115" s="25" t="s">
        <v>188</v>
      </c>
      <c r="D115" s="17" t="s">
        <v>177</v>
      </c>
      <c r="E115" s="17">
        <v>3.3341436484738089E-7</v>
      </c>
      <c r="F115" s="17">
        <v>3.0699637624212505E-4</v>
      </c>
      <c r="G115" s="17">
        <v>2.6770752719015206E-15</v>
      </c>
      <c r="H115" s="17">
        <v>1.3982113484079094E-9</v>
      </c>
      <c r="I115" s="17">
        <v>3.4260918734205558E-13</v>
      </c>
      <c r="J115" s="17">
        <v>3.3341436484738089E-7</v>
      </c>
      <c r="K115" s="17">
        <v>3.0699638048794261E-4</v>
      </c>
      <c r="L115" s="17">
        <v>2.6770752719015206E-15</v>
      </c>
      <c r="M115" s="17">
        <v>1.3982113484079094E-9</v>
      </c>
      <c r="N115" s="23">
        <v>3.4260918734205558E-13</v>
      </c>
    </row>
    <row r="116" spans="3:14" x14ac:dyDescent="0.45">
      <c r="C116" s="25" t="s">
        <v>189</v>
      </c>
      <c r="D116" s="17" t="s">
        <v>177</v>
      </c>
      <c r="E116" s="17">
        <v>2.2922237583257431E-5</v>
      </c>
      <c r="F116" s="17">
        <v>6.7325322642063012E-3</v>
      </c>
      <c r="G116" s="17">
        <v>2.3040401930299972E-15</v>
      </c>
      <c r="H116" s="17">
        <v>2.0573667241683097E-9</v>
      </c>
      <c r="I116" s="17">
        <v>3.0546422219614364E-13</v>
      </c>
      <c r="J116" s="17">
        <v>2.2922237583257431E-5</v>
      </c>
      <c r="K116" s="17">
        <v>6.8351345277152019E-3</v>
      </c>
      <c r="L116" s="17">
        <v>2.3040401930299972E-15</v>
      </c>
      <c r="M116" s="17">
        <v>2.0573667241683097E-9</v>
      </c>
      <c r="N116" s="23">
        <v>3.0546422219614364E-13</v>
      </c>
    </row>
    <row r="117" spans="3:14" x14ac:dyDescent="0.45">
      <c r="C117" s="25" t="s">
        <v>190</v>
      </c>
      <c r="D117" s="17" t="s">
        <v>177</v>
      </c>
      <c r="E117" s="17">
        <v>8.3703202682275351E-11</v>
      </c>
      <c r="F117" s="17">
        <v>0</v>
      </c>
      <c r="G117" s="17">
        <v>7.1138739970922659E-11</v>
      </c>
      <c r="H117" s="17">
        <v>8.9739181316360657E-14</v>
      </c>
      <c r="I117" s="17">
        <v>1.9061499686566433E-15</v>
      </c>
      <c r="J117" s="17">
        <v>8.3703202682275351E-11</v>
      </c>
      <c r="K117" s="17">
        <v>0</v>
      </c>
      <c r="L117" s="17">
        <v>7.1138739970922659E-11</v>
      </c>
      <c r="M117" s="17">
        <v>8.9739181316360657E-14</v>
      </c>
      <c r="N117" s="23">
        <v>1.9061499686566433E-15</v>
      </c>
    </row>
    <row r="118" spans="3:14" x14ac:dyDescent="0.45">
      <c r="C118" s="25" t="s">
        <v>191</v>
      </c>
      <c r="D118" s="17" t="s">
        <v>177</v>
      </c>
      <c r="E118" s="17">
        <v>1.1857745199900745E-6</v>
      </c>
      <c r="F118" s="17">
        <v>0</v>
      </c>
      <c r="G118" s="17">
        <v>5.2859251316709486E-12</v>
      </c>
      <c r="H118" s="17">
        <v>9.052963206415798E-16</v>
      </c>
      <c r="I118" s="17">
        <v>6.7299785953090828E-16</v>
      </c>
      <c r="J118" s="17">
        <v>1.1857745199900745E-6</v>
      </c>
      <c r="K118" s="17">
        <v>0</v>
      </c>
      <c r="L118" s="17">
        <v>5.2859251316709486E-12</v>
      </c>
      <c r="M118" s="17">
        <v>9.052963206415798E-16</v>
      </c>
      <c r="N118" s="23">
        <v>6.7299785953090828E-16</v>
      </c>
    </row>
    <row r="119" spans="3:14" x14ac:dyDescent="0.45">
      <c r="C119" s="25" t="s">
        <v>192</v>
      </c>
      <c r="D119" s="17" t="s">
        <v>177</v>
      </c>
      <c r="E119" s="17">
        <v>4.5684705851291968E-10</v>
      </c>
      <c r="F119" s="17">
        <v>0</v>
      </c>
      <c r="G119" s="17">
        <v>3.6796817634657017E-10</v>
      </c>
      <c r="H119" s="17">
        <v>1.0209707298259459E-13</v>
      </c>
      <c r="I119" s="17">
        <v>2.2112362084932331E-14</v>
      </c>
      <c r="J119" s="17">
        <v>4.5684705851291968E-10</v>
      </c>
      <c r="K119" s="17">
        <v>0</v>
      </c>
      <c r="L119" s="17">
        <v>3.6796817634657017E-10</v>
      </c>
      <c r="M119" s="17">
        <v>1.0209707298259459E-13</v>
      </c>
      <c r="N119" s="23">
        <v>2.2112362084932331E-14</v>
      </c>
    </row>
    <row r="120" spans="3:14" x14ac:dyDescent="0.45">
      <c r="C120" s="25" t="s">
        <v>33</v>
      </c>
      <c r="D120" s="17" t="s">
        <v>193</v>
      </c>
      <c r="E120" s="17">
        <v>3.2903067633675477E-29</v>
      </c>
      <c r="F120" s="17">
        <v>3.9322922466798146E-8</v>
      </c>
      <c r="G120" s="17">
        <v>5.0137076123303444E-31</v>
      </c>
      <c r="H120" s="17">
        <v>1.5125444738246534E-25</v>
      </c>
      <c r="I120" s="17">
        <v>8.7940525881990984E-9</v>
      </c>
      <c r="J120" s="17">
        <v>3.2903067633675477E-29</v>
      </c>
      <c r="K120" s="17">
        <v>4.9154740292320774E-8</v>
      </c>
      <c r="L120" s="17">
        <v>5.0137076123303444E-31</v>
      </c>
      <c r="M120" s="17">
        <v>1.5125444738246534E-25</v>
      </c>
      <c r="N120" s="23">
        <v>8.7940525881990984E-9</v>
      </c>
    </row>
    <row r="121" spans="3:14" x14ac:dyDescent="0.45">
      <c r="C121" s="25" t="s">
        <v>34</v>
      </c>
      <c r="D121" s="17" t="s">
        <v>193</v>
      </c>
      <c r="E121" s="17">
        <v>2.5168091781370778E-30</v>
      </c>
      <c r="F121" s="17">
        <v>2.4335016630112629E-7</v>
      </c>
      <c r="G121" s="17">
        <v>2.7130182873339022E-31</v>
      </c>
      <c r="H121" s="17">
        <v>1.9708437830580364E-26</v>
      </c>
      <c r="I121" s="17">
        <v>4.1736738098772306E-9</v>
      </c>
      <c r="J121" s="17">
        <v>2.5168091781370778E-30</v>
      </c>
      <c r="K121" s="17">
        <v>2.4766487350528668E-7</v>
      </c>
      <c r="L121" s="17">
        <v>2.7130182873339022E-31</v>
      </c>
      <c r="M121" s="17">
        <v>1.9708437830580364E-26</v>
      </c>
      <c r="N121" s="23">
        <v>4.1736738098772306E-9</v>
      </c>
    </row>
    <row r="122" spans="3:14" x14ac:dyDescent="0.45">
      <c r="C122" s="25" t="s">
        <v>35</v>
      </c>
      <c r="D122" s="17" t="s">
        <v>193</v>
      </c>
      <c r="E122" s="17">
        <v>3.6283124927084929E-26</v>
      </c>
      <c r="F122" s="17">
        <v>2.2598295510268273E-5</v>
      </c>
      <c r="G122" s="17">
        <v>3.0201596768213349E-33</v>
      </c>
      <c r="H122" s="17">
        <v>2.2424404515851443E-27</v>
      </c>
      <c r="I122" s="17">
        <v>1.1699381681504092E-10</v>
      </c>
      <c r="J122" s="17">
        <v>3.6283124927084929E-26</v>
      </c>
      <c r="K122" s="17">
        <v>2.2598805569761003E-5</v>
      </c>
      <c r="L122" s="17">
        <v>3.0201596768213349E-33</v>
      </c>
      <c r="M122" s="17">
        <v>2.2424404515851443E-27</v>
      </c>
      <c r="N122" s="23">
        <v>1.1699381681504092E-10</v>
      </c>
    </row>
    <row r="123" spans="3:14" x14ac:dyDescent="0.45">
      <c r="C123" s="25" t="s">
        <v>36</v>
      </c>
      <c r="D123" s="17" t="s">
        <v>193</v>
      </c>
      <c r="E123" s="17">
        <v>2.4410357428658401E-30</v>
      </c>
      <c r="F123" s="17">
        <v>1.0089041591558436E-7</v>
      </c>
      <c r="G123" s="17">
        <v>4.2447298190685573E-31</v>
      </c>
      <c r="H123" s="17">
        <v>6.8153624308015215E-26</v>
      </c>
      <c r="I123" s="17">
        <v>2.8710206345938968E-9</v>
      </c>
      <c r="J123" s="17">
        <v>2.4410357428658401E-30</v>
      </c>
      <c r="K123" s="17">
        <v>4.5288423526589643E-7</v>
      </c>
      <c r="L123" s="17">
        <v>4.2447298190685573E-31</v>
      </c>
      <c r="M123" s="17">
        <v>6.8153624308015215E-26</v>
      </c>
      <c r="N123" s="23">
        <v>2.8710206345938968E-9</v>
      </c>
    </row>
    <row r="124" spans="3:14" x14ac:dyDescent="0.45">
      <c r="C124" s="25" t="s">
        <v>37</v>
      </c>
      <c r="D124" s="17" t="s">
        <v>193</v>
      </c>
      <c r="E124" s="17">
        <v>3.8472539505097016E-29</v>
      </c>
      <c r="F124" s="17">
        <v>1.0381823962325628E-6</v>
      </c>
      <c r="G124" s="17">
        <v>1.6660698016607325E-32</v>
      </c>
      <c r="H124" s="17">
        <v>9.3039870353417617E-28</v>
      </c>
      <c r="I124" s="17">
        <v>2.5128222312340949E-10</v>
      </c>
      <c r="J124" s="17">
        <v>3.8472539505097016E-29</v>
      </c>
      <c r="K124" s="17">
        <v>1.3828219988474826E-6</v>
      </c>
      <c r="L124" s="17">
        <v>1.6660698016607325E-32</v>
      </c>
      <c r="M124" s="17">
        <v>9.3039870353417617E-28</v>
      </c>
      <c r="N124" s="23">
        <v>2.5128222312340949E-10</v>
      </c>
    </row>
    <row r="125" spans="3:14" x14ac:dyDescent="0.45">
      <c r="C125" s="25" t="s">
        <v>38</v>
      </c>
      <c r="D125" s="17" t="s">
        <v>193</v>
      </c>
      <c r="E125" s="17">
        <v>1.3925577040967964E-30</v>
      </c>
      <c r="F125" s="17">
        <v>1.2299184963395911E-7</v>
      </c>
      <c r="G125" s="17">
        <v>1.9702271874704748E-31</v>
      </c>
      <c r="H125" s="17">
        <v>1.8206738219723342E-26</v>
      </c>
      <c r="I125" s="17">
        <v>3.6391119816133413E-9</v>
      </c>
      <c r="J125" s="17">
        <v>1.3925577040967964E-30</v>
      </c>
      <c r="K125" s="17">
        <v>2.9887130921161372E-7</v>
      </c>
      <c r="L125" s="17">
        <v>1.9702271874704748E-31</v>
      </c>
      <c r="M125" s="17">
        <v>1.8206738219723342E-26</v>
      </c>
      <c r="N125" s="23">
        <v>3.6391119816133413E-9</v>
      </c>
    </row>
    <row r="126" spans="3:14" x14ac:dyDescent="0.45">
      <c r="C126" s="25" t="s">
        <v>39</v>
      </c>
      <c r="D126" s="17" t="s">
        <v>193</v>
      </c>
      <c r="E126" s="17">
        <v>7.2929060365815164E-30</v>
      </c>
      <c r="F126" s="17">
        <v>2.1161029470731929E-7</v>
      </c>
      <c r="G126" s="17">
        <v>4.1379343656075573E-30</v>
      </c>
      <c r="H126" s="17">
        <v>3.7536351580462175E-25</v>
      </c>
      <c r="I126" s="17">
        <v>3.7636527962490843E-8</v>
      </c>
      <c r="J126" s="17">
        <v>7.2929060365815164E-30</v>
      </c>
      <c r="K126" s="17">
        <v>2.3805182210193386E-7</v>
      </c>
      <c r="L126" s="17">
        <v>4.1379343656075573E-30</v>
      </c>
      <c r="M126" s="17">
        <v>3.7536351580462175E-25</v>
      </c>
      <c r="N126" s="23">
        <v>3.7636527962490843E-8</v>
      </c>
    </row>
    <row r="127" spans="3:14" x14ac:dyDescent="0.45">
      <c r="C127" s="25" t="s">
        <v>40</v>
      </c>
      <c r="D127" s="17" t="s">
        <v>193</v>
      </c>
      <c r="E127" s="17">
        <v>3.9650537512871466E-28</v>
      </c>
      <c r="F127" s="17">
        <v>1.4333485022464872E-7</v>
      </c>
      <c r="G127" s="17">
        <v>6.6175928193094944E-33</v>
      </c>
      <c r="H127" s="17">
        <v>8.8396518035011248E-27</v>
      </c>
      <c r="I127" s="17">
        <v>3.918117025124171E-11</v>
      </c>
      <c r="J127" s="17">
        <v>3.9650537512871466E-28</v>
      </c>
      <c r="K127" s="17">
        <v>1.6287756249079684E-7</v>
      </c>
      <c r="L127" s="17">
        <v>6.6175928193094944E-33</v>
      </c>
      <c r="M127" s="17">
        <v>8.8396518035011248E-27</v>
      </c>
      <c r="N127" s="23">
        <v>3.918117025124171E-11</v>
      </c>
    </row>
    <row r="128" spans="3:14" x14ac:dyDescent="0.45">
      <c r="C128" s="25" t="s">
        <v>41</v>
      </c>
      <c r="D128" s="17" t="s">
        <v>193</v>
      </c>
      <c r="E128" s="17">
        <v>1.3176632092267786E-28</v>
      </c>
      <c r="F128" s="17">
        <v>2.7296593205049857E-8</v>
      </c>
      <c r="G128" s="17">
        <v>1.4322839720323756E-31</v>
      </c>
      <c r="H128" s="17">
        <v>2.3729760866533847E-26</v>
      </c>
      <c r="I128" s="17">
        <v>1.2809228735982869E-9</v>
      </c>
      <c r="J128" s="17">
        <v>1.3176632092267786E-28</v>
      </c>
      <c r="K128" s="17">
        <v>3.2575512498159363E-8</v>
      </c>
      <c r="L128" s="17">
        <v>1.4322839720323756E-31</v>
      </c>
      <c r="M128" s="17">
        <v>2.3729760866533847E-26</v>
      </c>
      <c r="N128" s="23">
        <v>1.2809228735982869E-9</v>
      </c>
    </row>
    <row r="129" spans="3:14" x14ac:dyDescent="0.45">
      <c r="C129" s="25" t="s">
        <v>42</v>
      </c>
      <c r="D129" s="17" t="s">
        <v>193</v>
      </c>
      <c r="E129" s="17">
        <v>6.389712745528369E-9</v>
      </c>
      <c r="F129" s="17">
        <v>3.3916470863462829E-9</v>
      </c>
      <c r="G129" s="17">
        <v>1.4225955221671121E-8</v>
      </c>
      <c r="H129" s="17">
        <v>6.5153995604571894E-8</v>
      </c>
      <c r="I129" s="17">
        <v>1.7394091649769134E-9</v>
      </c>
      <c r="J129" s="17">
        <v>6.389712745528369E-9</v>
      </c>
      <c r="K129" s="17">
        <v>6.9246740395665751E-5</v>
      </c>
      <c r="L129" s="17">
        <v>1.4225955221671121E-8</v>
      </c>
      <c r="M129" s="17">
        <v>6.5153995604571894E-8</v>
      </c>
      <c r="N129" s="23">
        <v>1.7394091649769134E-9</v>
      </c>
    </row>
    <row r="130" spans="3:14" x14ac:dyDescent="0.45">
      <c r="C130" s="25" t="s">
        <v>43</v>
      </c>
      <c r="D130" s="17" t="s">
        <v>193</v>
      </c>
      <c r="E130" s="17">
        <v>2.592520844073829E-30</v>
      </c>
      <c r="F130" s="17">
        <v>2.6135092704873554E-7</v>
      </c>
      <c r="G130" s="17">
        <v>5.1869526707105518E-34</v>
      </c>
      <c r="H130" s="17">
        <v>1.9148591897639329E-28</v>
      </c>
      <c r="I130" s="17">
        <v>7.7061423142590358E-12</v>
      </c>
      <c r="J130" s="17">
        <v>2.592520844073829E-30</v>
      </c>
      <c r="K130" s="17">
        <v>2.8238026262098549E-7</v>
      </c>
      <c r="L130" s="17">
        <v>5.1869526707105518E-34</v>
      </c>
      <c r="M130" s="17">
        <v>1.9148591897639329E-28</v>
      </c>
      <c r="N130" s="23">
        <v>7.7061423142590358E-12</v>
      </c>
    </row>
    <row r="131" spans="3:14" x14ac:dyDescent="0.45">
      <c r="C131" s="25" t="s">
        <v>44</v>
      </c>
      <c r="D131" s="17" t="s">
        <v>193</v>
      </c>
      <c r="E131" s="17">
        <v>3.1599070770277843E-30</v>
      </c>
      <c r="F131" s="17">
        <v>7.1143776969634825E-8</v>
      </c>
      <c r="G131" s="17">
        <v>1.7240318583530991E-32</v>
      </c>
      <c r="H131" s="17">
        <v>6.151385429056865E-27</v>
      </c>
      <c r="I131" s="17">
        <v>5.5474832398402385E-10</v>
      </c>
      <c r="J131" s="17">
        <v>3.1599070770277843E-30</v>
      </c>
      <c r="K131" s="17">
        <v>9.703348534443608E-8</v>
      </c>
      <c r="L131" s="17">
        <v>1.7240318583530991E-32</v>
      </c>
      <c r="M131" s="17">
        <v>6.151385429056865E-27</v>
      </c>
      <c r="N131" s="23">
        <v>5.5474832398402385E-10</v>
      </c>
    </row>
    <row r="132" spans="3:14" x14ac:dyDescent="0.45">
      <c r="C132" s="25" t="s">
        <v>45</v>
      </c>
      <c r="D132" s="17" t="s">
        <v>193</v>
      </c>
      <c r="E132" s="17">
        <v>3.5331260372012229E-29</v>
      </c>
      <c r="F132" s="17">
        <v>6.7031216825106729E-7</v>
      </c>
      <c r="G132" s="17">
        <v>3.9271424388414011E-33</v>
      </c>
      <c r="H132" s="17">
        <v>1.7018676548309704E-27</v>
      </c>
      <c r="I132" s="17">
        <v>1.2894150233142175E-10</v>
      </c>
      <c r="J132" s="17">
        <v>3.5331260372012229E-29</v>
      </c>
      <c r="K132" s="17">
        <v>7.1066777998741917E-7</v>
      </c>
      <c r="L132" s="17">
        <v>3.9271424388414011E-33</v>
      </c>
      <c r="M132" s="17">
        <v>1.7018676548309704E-27</v>
      </c>
      <c r="N132" s="23">
        <v>1.2894150233142175E-10</v>
      </c>
    </row>
    <row r="133" spans="3:14" x14ac:dyDescent="0.45">
      <c r="C133" s="25" t="s">
        <v>46</v>
      </c>
      <c r="D133" s="17" t="s">
        <v>193</v>
      </c>
      <c r="E133" s="17">
        <v>1.9057545668063681E-26</v>
      </c>
      <c r="F133" s="17">
        <v>1.634537834245504E-6</v>
      </c>
      <c r="G133" s="17">
        <v>1.0111168416365309E-34</v>
      </c>
      <c r="H133" s="17">
        <v>5.8335019755401444E-28</v>
      </c>
      <c r="I133" s="17">
        <v>1.1023119580916224E-12</v>
      </c>
      <c r="J133" s="17">
        <v>1.9057545668063681E-26</v>
      </c>
      <c r="K133" s="17">
        <v>1.655151066728565E-6</v>
      </c>
      <c r="L133" s="17">
        <v>1.0111168416365309E-34</v>
      </c>
      <c r="M133" s="17">
        <v>5.8335019755401444E-28</v>
      </c>
      <c r="N133" s="23">
        <v>1.1023119580916224E-12</v>
      </c>
    </row>
    <row r="134" spans="3:14" x14ac:dyDescent="0.45">
      <c r="C134" s="25" t="s">
        <v>47</v>
      </c>
      <c r="D134" s="17" t="s">
        <v>193</v>
      </c>
      <c r="E134" s="17">
        <v>9.868680386888496E-26</v>
      </c>
      <c r="F134" s="17">
        <v>1.6545796765790818E-5</v>
      </c>
      <c r="G134" s="17">
        <v>1.0237958947496605E-34</v>
      </c>
      <c r="H134" s="17">
        <v>5.0862467822701455E-28</v>
      </c>
      <c r="I134" s="17">
        <v>1.113637080948728E-12</v>
      </c>
      <c r="J134" s="17">
        <v>9.868680386888496E-26</v>
      </c>
      <c r="K134" s="17">
        <v>1.6551510667285651E-5</v>
      </c>
      <c r="L134" s="17">
        <v>1.0237958947496605E-34</v>
      </c>
      <c r="M134" s="17">
        <v>5.0862467822701455E-28</v>
      </c>
      <c r="N134" s="23">
        <v>1.113637080948728E-12</v>
      </c>
    </row>
    <row r="135" spans="3:14" x14ac:dyDescent="0.45">
      <c r="C135" s="25" t="s">
        <v>48</v>
      </c>
      <c r="D135" s="17" t="s">
        <v>193</v>
      </c>
      <c r="E135" s="17">
        <v>1.0207300747707922E-32</v>
      </c>
      <c r="F135" s="17">
        <v>6.5544523984278568E-8</v>
      </c>
      <c r="G135" s="17">
        <v>2.2158419501806112E-31</v>
      </c>
      <c r="H135" s="17">
        <v>5.7228474907967676E-27</v>
      </c>
      <c r="I135" s="17">
        <v>2.1313947667291868E-9</v>
      </c>
      <c r="J135" s="17">
        <v>1.0207300747707922E-32</v>
      </c>
      <c r="K135" s="17">
        <v>6.9931132402010607E-8</v>
      </c>
      <c r="L135" s="17">
        <v>2.2158419501806112E-31</v>
      </c>
      <c r="M135" s="17">
        <v>5.7228474907967676E-27</v>
      </c>
      <c r="N135" s="23">
        <v>2.1313947667291868E-9</v>
      </c>
    </row>
    <row r="136" spans="3:14" x14ac:dyDescent="0.45">
      <c r="C136" s="25" t="s">
        <v>49</v>
      </c>
      <c r="D136" s="17" t="s">
        <v>193</v>
      </c>
      <c r="E136" s="17">
        <v>7.7670198325677822E-30</v>
      </c>
      <c r="F136" s="17">
        <v>3.2046247839421669E-7</v>
      </c>
      <c r="G136" s="17">
        <v>6.0686871118467793E-31</v>
      </c>
      <c r="H136" s="17">
        <v>1.3699402338323441E-26</v>
      </c>
      <c r="I136" s="17">
        <v>6.0059921261784649E-9</v>
      </c>
      <c r="J136" s="17">
        <v>7.7670198325677822E-30</v>
      </c>
      <c r="K136" s="17">
        <v>3.2130520292815686E-7</v>
      </c>
      <c r="L136" s="17">
        <v>6.0686871118467793E-31</v>
      </c>
      <c r="M136" s="17">
        <v>1.3699402338323441E-26</v>
      </c>
      <c r="N136" s="23">
        <v>6.0059921261784649E-9</v>
      </c>
    </row>
    <row r="137" spans="3:14" x14ac:dyDescent="0.45">
      <c r="C137" s="25" t="s">
        <v>50</v>
      </c>
      <c r="D137" s="17" t="s">
        <v>193</v>
      </c>
      <c r="E137" s="17">
        <v>4.6544234634774771E-32</v>
      </c>
      <c r="F137" s="17">
        <v>2.6770591334760672E-9</v>
      </c>
      <c r="G137" s="17">
        <v>1.2314262046003434E-32</v>
      </c>
      <c r="H137" s="17">
        <v>1.0846920417769621E-28</v>
      </c>
      <c r="I137" s="17">
        <v>8.816060770439434E-11</v>
      </c>
      <c r="J137" s="17">
        <v>4.6544234634774771E-32</v>
      </c>
      <c r="K137" s="17">
        <v>2.9888723230578562E-9</v>
      </c>
      <c r="L137" s="17">
        <v>1.2314262046003434E-32</v>
      </c>
      <c r="M137" s="17">
        <v>1.0846920417769621E-28</v>
      </c>
      <c r="N137" s="23">
        <v>8.816060770439434E-11</v>
      </c>
    </row>
    <row r="138" spans="3:14" x14ac:dyDescent="0.45">
      <c r="C138" s="25" t="s">
        <v>51</v>
      </c>
      <c r="D138" s="17" t="s">
        <v>193</v>
      </c>
      <c r="E138" s="17">
        <v>7.4504503105370788E-30</v>
      </c>
      <c r="F138" s="17">
        <v>1.1503365531241865E-5</v>
      </c>
      <c r="G138" s="17">
        <v>3.6554716013565679E-31</v>
      </c>
      <c r="H138" s="17">
        <v>1.1528419279154728E-25</v>
      </c>
      <c r="I138" s="17">
        <v>3.8253454749477396E-9</v>
      </c>
      <c r="J138" s="17">
        <v>7.4504503105370788E-30</v>
      </c>
      <c r="K138" s="17">
        <v>1.1615459040811262E-5</v>
      </c>
      <c r="L138" s="17">
        <v>3.6554716013565679E-31</v>
      </c>
      <c r="M138" s="17">
        <v>1.1528419279154728E-25</v>
      </c>
      <c r="N138" s="23">
        <v>3.8253454749477396E-9</v>
      </c>
    </row>
    <row r="139" spans="3:14" x14ac:dyDescent="0.45">
      <c r="C139" s="25" t="s">
        <v>52</v>
      </c>
      <c r="D139" s="17" t="s">
        <v>193</v>
      </c>
      <c r="E139" s="17">
        <v>2.5320070145840391E-30</v>
      </c>
      <c r="F139" s="17">
        <v>1.2226798882517059E-6</v>
      </c>
      <c r="G139" s="17">
        <v>8.2395813736860925E-35</v>
      </c>
      <c r="H139" s="17">
        <v>7.4077852094185995E-28</v>
      </c>
      <c r="I139" s="17">
        <v>5.7874838866666233E-13</v>
      </c>
      <c r="J139" s="17">
        <v>2.5320070145840391E-30</v>
      </c>
      <c r="K139" s="17">
        <v>1.2226798990327643E-6</v>
      </c>
      <c r="L139" s="17">
        <v>8.2395813736860925E-35</v>
      </c>
      <c r="M139" s="17">
        <v>7.4077852094185995E-28</v>
      </c>
      <c r="N139" s="23">
        <v>5.7874838866666233E-13</v>
      </c>
    </row>
    <row r="140" spans="3:14" x14ac:dyDescent="0.45">
      <c r="C140" s="25" t="s">
        <v>53</v>
      </c>
      <c r="D140" s="17" t="s">
        <v>193</v>
      </c>
      <c r="E140" s="17">
        <v>2.0371033516199095E-30</v>
      </c>
      <c r="F140" s="17">
        <v>1.229392806083985E-6</v>
      </c>
      <c r="G140" s="17">
        <v>5.1482630904941641E-31</v>
      </c>
      <c r="H140" s="17">
        <v>1.5005933992690967E-25</v>
      </c>
      <c r="I140" s="17">
        <v>5.4164913298290194E-9</v>
      </c>
      <c r="J140" s="17">
        <v>2.0371033516199095E-30</v>
      </c>
      <c r="K140" s="17">
        <v>1.8340198485491464E-6</v>
      </c>
      <c r="L140" s="17">
        <v>5.1482630904941641E-31</v>
      </c>
      <c r="M140" s="17">
        <v>1.5005933992690967E-25</v>
      </c>
      <c r="N140" s="23">
        <v>5.4164913298290194E-9</v>
      </c>
    </row>
    <row r="141" spans="3:14" x14ac:dyDescent="0.45">
      <c r="C141" s="25" t="s">
        <v>54</v>
      </c>
      <c r="D141" s="17" t="s">
        <v>193</v>
      </c>
      <c r="E141" s="17">
        <v>7.8853737393793806E-30</v>
      </c>
      <c r="F141" s="17">
        <v>7.9420720177318248E-6</v>
      </c>
      <c r="G141" s="17">
        <v>4.3657327980123818E-34</v>
      </c>
      <c r="H141" s="17">
        <v>2.4542861154064157E-27</v>
      </c>
      <c r="I141" s="17">
        <v>2.8030548738841195E-12</v>
      </c>
      <c r="J141" s="17">
        <v>7.8853737393793806E-30</v>
      </c>
      <c r="K141" s="17">
        <v>7.9474193437129679E-6</v>
      </c>
      <c r="L141" s="17">
        <v>4.3657327980123818E-34</v>
      </c>
      <c r="M141" s="17">
        <v>2.4542861154064157E-27</v>
      </c>
      <c r="N141" s="23">
        <v>2.8030548738841195E-12</v>
      </c>
    </row>
    <row r="142" spans="3:14" x14ac:dyDescent="0.45">
      <c r="C142" s="25" t="s">
        <v>55</v>
      </c>
      <c r="D142" s="17" t="s">
        <v>193</v>
      </c>
      <c r="E142" s="17">
        <v>7.4660551590645701E-32</v>
      </c>
      <c r="F142" s="17">
        <v>2.158387174772146E-9</v>
      </c>
      <c r="G142" s="17">
        <v>3.4878255793986412E-32</v>
      </c>
      <c r="H142" s="17">
        <v>4.2610504747171222E-27</v>
      </c>
      <c r="I142" s="17">
        <v>3.4713546455546354E-10</v>
      </c>
      <c r="J142" s="17">
        <v>7.4660551590645701E-32</v>
      </c>
      <c r="K142" s="17">
        <v>1.5488526375844333E-8</v>
      </c>
      <c r="L142" s="17">
        <v>3.4878255793986412E-32</v>
      </c>
      <c r="M142" s="17">
        <v>4.2610504747171222E-27</v>
      </c>
      <c r="N142" s="23">
        <v>3.4713546455546354E-10</v>
      </c>
    </row>
    <row r="143" spans="3:14" x14ac:dyDescent="0.45">
      <c r="C143" s="25" t="s">
        <v>56</v>
      </c>
      <c r="D143" s="17" t="s">
        <v>193</v>
      </c>
      <c r="E143" s="17">
        <v>2.4917255534937946E-28</v>
      </c>
      <c r="F143" s="17">
        <v>5.1516587770815157E-7</v>
      </c>
      <c r="G143" s="17">
        <v>1.7525242088928557E-30</v>
      </c>
      <c r="H143" s="17">
        <v>2.9600801215084432E-25</v>
      </c>
      <c r="I143" s="17">
        <v>1.5000953564667468E-8</v>
      </c>
      <c r="J143" s="17">
        <v>2.4917255534937946E-28</v>
      </c>
      <c r="K143" s="17">
        <v>5.1595740401674476E-7</v>
      </c>
      <c r="L143" s="17">
        <v>1.7525242088928557E-30</v>
      </c>
      <c r="M143" s="17">
        <v>2.9600801215084432E-25</v>
      </c>
      <c r="N143" s="23">
        <v>1.5000953564667468E-8</v>
      </c>
    </row>
    <row r="144" spans="3:14" x14ac:dyDescent="0.45">
      <c r="C144" s="25" t="s">
        <v>57</v>
      </c>
      <c r="D144" s="17" t="s">
        <v>193</v>
      </c>
      <c r="E144" s="17">
        <v>3.2371692394925287E-29</v>
      </c>
      <c r="F144" s="17">
        <v>8.2325189402680616E-8</v>
      </c>
      <c r="G144" s="17">
        <v>5.3651586268455688E-32</v>
      </c>
      <c r="H144" s="17">
        <v>1.3614332771476761E-26</v>
      </c>
      <c r="I144" s="17">
        <v>4.8589206918974317E-10</v>
      </c>
      <c r="J144" s="17">
        <v>3.2371692394925287E-29</v>
      </c>
      <c r="K144" s="17">
        <v>8.2553184642679145E-8</v>
      </c>
      <c r="L144" s="17">
        <v>5.3651586268455688E-32</v>
      </c>
      <c r="M144" s="17">
        <v>1.3614332771476761E-26</v>
      </c>
      <c r="N144" s="23">
        <v>4.8589206918974317E-10</v>
      </c>
    </row>
    <row r="145" spans="3:14" x14ac:dyDescent="0.45">
      <c r="C145" s="25" t="s">
        <v>58</v>
      </c>
      <c r="D145" s="17" t="s">
        <v>193</v>
      </c>
      <c r="E145" s="17">
        <v>1.2405651980266509E-30</v>
      </c>
      <c r="F145" s="17">
        <v>2.8816308727314058E-7</v>
      </c>
      <c r="G145" s="17">
        <v>1.1688299770526577E-40</v>
      </c>
      <c r="H145" s="17">
        <v>2.3644025769260433E-35</v>
      </c>
      <c r="I145" s="17">
        <v>8.1281207878584417E-19</v>
      </c>
      <c r="J145" s="17">
        <v>1.2405651980266509E-30</v>
      </c>
      <c r="K145" s="17">
        <v>2.8992361119033848E-7</v>
      </c>
      <c r="L145" s="17">
        <v>1.1688299770526577E-40</v>
      </c>
      <c r="M145" s="17">
        <v>2.3644025769260433E-35</v>
      </c>
      <c r="N145" s="23">
        <v>8.1281207878584417E-19</v>
      </c>
    </row>
    <row r="146" spans="3:14" x14ac:dyDescent="0.45">
      <c r="C146" s="25" t="s">
        <v>59</v>
      </c>
      <c r="D146" s="17" t="s">
        <v>193</v>
      </c>
      <c r="E146" s="17">
        <v>1.1806141277889279E-29</v>
      </c>
      <c r="F146" s="17">
        <v>1.4003938018010069E-6</v>
      </c>
      <c r="G146" s="17">
        <v>1.1692891590800789E-30</v>
      </c>
      <c r="H146" s="17">
        <v>1.7452254404961244E-25</v>
      </c>
      <c r="I146" s="17">
        <v>7.9433907699525675E-9</v>
      </c>
      <c r="J146" s="17">
        <v>1.1806141277889279E-29</v>
      </c>
      <c r="K146" s="17">
        <v>1.5814015155836643E-6</v>
      </c>
      <c r="L146" s="17">
        <v>1.1692891590800789E-30</v>
      </c>
      <c r="M146" s="17">
        <v>1.7452254404961244E-25</v>
      </c>
      <c r="N146" s="23">
        <v>7.9433907699525675E-9</v>
      </c>
    </row>
    <row r="147" spans="3:14" x14ac:dyDescent="0.45">
      <c r="C147" s="25" t="s">
        <v>60</v>
      </c>
      <c r="D147" s="17" t="s">
        <v>193</v>
      </c>
      <c r="E147" s="17">
        <v>1.0781920646983187E-31</v>
      </c>
      <c r="F147" s="17">
        <v>3.3261727823625681E-8</v>
      </c>
      <c r="G147" s="17">
        <v>1.6439973776477287E-31</v>
      </c>
      <c r="H147" s="17">
        <v>1.1239508558108961E-26</v>
      </c>
      <c r="I147" s="17">
        <v>1.4032919280391112E-9</v>
      </c>
      <c r="J147" s="17">
        <v>1.0781920646983187E-31</v>
      </c>
      <c r="K147" s="17">
        <v>8.3942256112276573E-8</v>
      </c>
      <c r="L147" s="17">
        <v>1.6439973776477287E-31</v>
      </c>
      <c r="M147" s="17">
        <v>1.1239508558108961E-26</v>
      </c>
      <c r="N147" s="23">
        <v>1.4032919280391112E-9</v>
      </c>
    </row>
    <row r="148" spans="3:14" x14ac:dyDescent="0.45">
      <c r="C148" s="25" t="s">
        <v>61</v>
      </c>
      <c r="D148" s="17" t="s">
        <v>193</v>
      </c>
      <c r="E148" s="17">
        <v>1.659272472780285E-9</v>
      </c>
      <c r="F148" s="17">
        <v>1.3062642542720536E-8</v>
      </c>
      <c r="G148" s="17">
        <v>7.0705234628732199E-11</v>
      </c>
      <c r="H148" s="17">
        <v>1.7896514835180931E-9</v>
      </c>
      <c r="I148" s="17">
        <v>3.33785030497581E-11</v>
      </c>
      <c r="J148" s="17">
        <v>1.659272472780285E-9</v>
      </c>
      <c r="K148" s="17">
        <v>1.196587803755793E-5</v>
      </c>
      <c r="L148" s="17">
        <v>7.0705234628732199E-11</v>
      </c>
      <c r="M148" s="17">
        <v>1.7896514835180931E-9</v>
      </c>
      <c r="N148" s="23">
        <v>3.33785030497581E-11</v>
      </c>
    </row>
    <row r="149" spans="3:14" x14ac:dyDescent="0.45">
      <c r="C149" s="25" t="s">
        <v>62</v>
      </c>
      <c r="D149" s="17" t="s">
        <v>193</v>
      </c>
      <c r="E149" s="17">
        <v>2.9313813685785037E-9</v>
      </c>
      <c r="F149" s="17">
        <v>4.2340440383142872E-9</v>
      </c>
      <c r="G149" s="17">
        <v>1.1438639276015655E-10</v>
      </c>
      <c r="H149" s="17">
        <v>3.2810277197831707E-9</v>
      </c>
      <c r="I149" s="17">
        <v>5.3453979521714066E-11</v>
      </c>
      <c r="J149" s="17">
        <v>2.9313813685785037E-9</v>
      </c>
      <c r="K149" s="17">
        <v>1.009051440976452E-5</v>
      </c>
      <c r="L149" s="17">
        <v>1.1438639276015655E-10</v>
      </c>
      <c r="M149" s="17">
        <v>3.2810277197831707E-9</v>
      </c>
      <c r="N149" s="23">
        <v>5.3453979521714066E-11</v>
      </c>
    </row>
    <row r="150" spans="3:14" x14ac:dyDescent="0.45">
      <c r="C150" s="25" t="s">
        <v>63</v>
      </c>
      <c r="D150" s="17" t="s">
        <v>193</v>
      </c>
      <c r="E150" s="17">
        <v>1.3233370378937956E-8</v>
      </c>
      <c r="F150" s="17">
        <v>3.3327666737042653E-5</v>
      </c>
      <c r="G150" s="17">
        <v>3.4256868862095658E-10</v>
      </c>
      <c r="H150" s="17">
        <v>6.888799373753595E-9</v>
      </c>
      <c r="I150" s="17">
        <v>1.5570232445760072E-10</v>
      </c>
      <c r="J150" s="17">
        <v>1.3233370378937956E-8</v>
      </c>
      <c r="K150" s="17">
        <v>4.6123642848810347E-4</v>
      </c>
      <c r="L150" s="17">
        <v>3.4256868862095658E-10</v>
      </c>
      <c r="M150" s="17">
        <v>6.888799373753595E-9</v>
      </c>
      <c r="N150" s="23">
        <v>1.5570232445760072E-10</v>
      </c>
    </row>
    <row r="151" spans="3:14" x14ac:dyDescent="0.45">
      <c r="C151" s="25" t="s">
        <v>64</v>
      </c>
      <c r="D151" s="17" t="s">
        <v>193</v>
      </c>
      <c r="E151" s="17">
        <v>3.4561655354955587E-9</v>
      </c>
      <c r="F151" s="17">
        <v>9.0223966845136875E-10</v>
      </c>
      <c r="G151" s="17">
        <v>1.7508512106685384E-9</v>
      </c>
      <c r="H151" s="17">
        <v>5.3082588095494331E-11</v>
      </c>
      <c r="I151" s="17">
        <v>6.1050690739412623E-11</v>
      </c>
      <c r="J151" s="17">
        <v>3.4561655354955587E-9</v>
      </c>
      <c r="K151" s="17">
        <v>2.2777003427560176E-5</v>
      </c>
      <c r="L151" s="17">
        <v>1.7508512106685384E-9</v>
      </c>
      <c r="M151" s="17">
        <v>5.3082588095494331E-11</v>
      </c>
      <c r="N151" s="23">
        <v>6.1050690739412623E-11</v>
      </c>
    </row>
    <row r="152" spans="3:14" x14ac:dyDescent="0.45">
      <c r="C152" s="25" t="s">
        <v>65</v>
      </c>
      <c r="D152" s="17" t="s">
        <v>193</v>
      </c>
      <c r="E152" s="17">
        <v>6.5386570765751934E-8</v>
      </c>
      <c r="F152" s="17">
        <v>4.207179039299529E-3</v>
      </c>
      <c r="G152" s="17">
        <v>1.0131276619013695E-10</v>
      </c>
      <c r="H152" s="17">
        <v>9.335562464373109E-12</v>
      </c>
      <c r="I152" s="17">
        <v>3.5901183971456484E-12</v>
      </c>
      <c r="J152" s="17">
        <v>6.5386570765751934E-8</v>
      </c>
      <c r="K152" s="17">
        <v>3.4187198830106603E-2</v>
      </c>
      <c r="L152" s="17">
        <v>1.0131276619013695E-10</v>
      </c>
      <c r="M152" s="17">
        <v>9.335562464373109E-12</v>
      </c>
      <c r="N152" s="23">
        <v>3.5901183971456484E-12</v>
      </c>
    </row>
    <row r="153" spans="3:14" x14ac:dyDescent="0.45">
      <c r="C153" s="25" t="s">
        <v>66</v>
      </c>
      <c r="D153" s="17" t="s">
        <v>193</v>
      </c>
      <c r="E153" s="17">
        <v>7.0056314321622161E-7</v>
      </c>
      <c r="F153" s="17">
        <v>0.30694191598499493</v>
      </c>
      <c r="G153" s="17">
        <v>7.6131328784198489E-11</v>
      </c>
      <c r="H153" s="17">
        <v>6.7852350525824513E-12</v>
      </c>
      <c r="I153" s="17">
        <v>2.7279281253229993E-12</v>
      </c>
      <c r="J153" s="17">
        <v>7.0056314321622161E-7</v>
      </c>
      <c r="K153" s="17">
        <v>0.30694192266644632</v>
      </c>
      <c r="L153" s="17">
        <v>7.6131328784198489E-11</v>
      </c>
      <c r="M153" s="17">
        <v>6.7852350525824513E-12</v>
      </c>
      <c r="N153" s="23">
        <v>2.7279281253229993E-12</v>
      </c>
    </row>
    <row r="154" spans="3:14" x14ac:dyDescent="0.45">
      <c r="C154" s="25" t="s">
        <v>67</v>
      </c>
      <c r="D154" s="17" t="s">
        <v>193</v>
      </c>
      <c r="E154" s="17">
        <v>1.1208953236939648E-7</v>
      </c>
      <c r="F154" s="17">
        <v>4.0924475516451637E-7</v>
      </c>
      <c r="G154" s="17">
        <v>4.8590032284246697E-9</v>
      </c>
      <c r="H154" s="17">
        <v>1.3731953423907937E-10</v>
      </c>
      <c r="I154" s="17">
        <v>1.6895416535016214E-10</v>
      </c>
      <c r="J154" s="17">
        <v>1.1208953236939648E-7</v>
      </c>
      <c r="K154" s="17">
        <v>2.2782453788274173E-2</v>
      </c>
      <c r="L154" s="17">
        <v>4.8590032284246697E-9</v>
      </c>
      <c r="M154" s="17">
        <v>1.3731953423907937E-10</v>
      </c>
      <c r="N154" s="23">
        <v>1.6895416535016214E-10</v>
      </c>
    </row>
    <row r="155" spans="3:14" x14ac:dyDescent="0.45">
      <c r="C155" s="25" t="s">
        <v>68</v>
      </c>
      <c r="D155" s="17" t="s">
        <v>193</v>
      </c>
      <c r="E155" s="17">
        <v>5.1374239437652058E-9</v>
      </c>
      <c r="F155" s="17">
        <v>1.2653901776610129E-9</v>
      </c>
      <c r="G155" s="17">
        <v>3.1081804611838907E-8</v>
      </c>
      <c r="H155" s="17">
        <v>7.7891080783966185E-10</v>
      </c>
      <c r="I155" s="17">
        <v>1.079768464856913E-9</v>
      </c>
      <c r="J155" s="17">
        <v>5.1374239437652058E-9</v>
      </c>
      <c r="K155" s="17">
        <v>5.6104531018488328E-6</v>
      </c>
      <c r="L155" s="17">
        <v>3.1081804611838907E-8</v>
      </c>
      <c r="M155" s="17">
        <v>7.7891080783966185E-10</v>
      </c>
      <c r="N155" s="23">
        <v>1.079768464856913E-9</v>
      </c>
    </row>
    <row r="156" spans="3:14" x14ac:dyDescent="0.45">
      <c r="C156" s="25" t="s">
        <v>69</v>
      </c>
      <c r="D156" s="17" t="s">
        <v>193</v>
      </c>
      <c r="E156" s="17">
        <v>2.5687055256421511E-8</v>
      </c>
      <c r="F156" s="17">
        <v>1.9205093262715238E-8</v>
      </c>
      <c r="G156" s="17">
        <v>8.1245272724608295E-9</v>
      </c>
      <c r="H156" s="17">
        <v>2.3078786288001463E-10</v>
      </c>
      <c r="I156" s="17">
        <v>2.8572173886478738E-10</v>
      </c>
      <c r="J156" s="17">
        <v>2.5687055256421511E-8</v>
      </c>
      <c r="K156" s="17">
        <v>7.1432132240741757E-4</v>
      </c>
      <c r="L156" s="17">
        <v>8.1245272724608295E-9</v>
      </c>
      <c r="M156" s="17">
        <v>2.3078786288001463E-10</v>
      </c>
      <c r="N156" s="23">
        <v>2.8572173886478738E-10</v>
      </c>
    </row>
    <row r="157" spans="3:14" x14ac:dyDescent="0.45">
      <c r="C157" s="25" t="s">
        <v>70</v>
      </c>
      <c r="D157" s="17" t="s">
        <v>193</v>
      </c>
      <c r="E157" s="17">
        <v>2.5219954940896373E-9</v>
      </c>
      <c r="F157" s="17">
        <v>4.8165522753660983E-10</v>
      </c>
      <c r="G157" s="17">
        <v>3.6294710422322305E-8</v>
      </c>
      <c r="H157" s="17">
        <v>8.7814604152172359E-10</v>
      </c>
      <c r="I157" s="17">
        <v>1.2675401136626112E-9</v>
      </c>
      <c r="J157" s="17">
        <v>2.5219954940896373E-9</v>
      </c>
      <c r="K157" s="17">
        <v>8.1836250124852635E-7</v>
      </c>
      <c r="L157" s="17">
        <v>3.6294710422322305E-8</v>
      </c>
      <c r="M157" s="17">
        <v>8.7814604152172359E-10</v>
      </c>
      <c r="N157" s="23">
        <v>1.2675401136626112E-9</v>
      </c>
    </row>
    <row r="158" spans="3:14" x14ac:dyDescent="0.45">
      <c r="C158" s="25" t="s">
        <v>71</v>
      </c>
      <c r="D158" s="17" t="s">
        <v>193</v>
      </c>
      <c r="E158" s="17">
        <v>1.1208841061392199E-8</v>
      </c>
      <c r="F158" s="17">
        <v>4.0792157171951541E-9</v>
      </c>
      <c r="G158" s="17">
        <v>2.311446014695912E-8</v>
      </c>
      <c r="H158" s="17">
        <v>5.1465437318413375E-10</v>
      </c>
      <c r="I158" s="17">
        <v>8.160289811531689E-10</v>
      </c>
      <c r="J158" s="17">
        <v>1.1208841061392199E-8</v>
      </c>
      <c r="K158" s="17">
        <v>5.0891452812376785E-5</v>
      </c>
      <c r="L158" s="17">
        <v>2.311446014695912E-8</v>
      </c>
      <c r="M158" s="17">
        <v>5.1465437318413375E-10</v>
      </c>
      <c r="N158" s="23">
        <v>8.160289811531689E-10</v>
      </c>
    </row>
    <row r="159" spans="3:14" x14ac:dyDescent="0.45">
      <c r="C159" s="25" t="s">
        <v>72</v>
      </c>
      <c r="D159" s="17" t="s">
        <v>193</v>
      </c>
      <c r="E159" s="17">
        <v>3.0851847327647984E-31</v>
      </c>
      <c r="F159" s="17">
        <v>3.7694330643026914E-7</v>
      </c>
      <c r="G159" s="17">
        <v>1.327754000352034E-31</v>
      </c>
      <c r="H159" s="17">
        <v>1.4033259524183738E-26</v>
      </c>
      <c r="I159" s="17">
        <v>3.1299890279970168E-9</v>
      </c>
      <c r="J159" s="17">
        <v>3.0851847327647984E-31</v>
      </c>
      <c r="K159" s="17">
        <v>2.0120083878837963E-6</v>
      </c>
      <c r="L159" s="17">
        <v>1.327754000352034E-31</v>
      </c>
      <c r="M159" s="17">
        <v>1.4033259524183738E-26</v>
      </c>
      <c r="N159" s="23">
        <v>3.1299890279970168E-9</v>
      </c>
    </row>
    <row r="160" spans="3:14" x14ac:dyDescent="0.45">
      <c r="C160" s="25" t="s">
        <v>73</v>
      </c>
      <c r="D160" s="17" t="s">
        <v>193</v>
      </c>
      <c r="E160" s="17">
        <v>2.6684210019650361E-32</v>
      </c>
      <c r="F160" s="17">
        <v>2.3712928492704694E-9</v>
      </c>
      <c r="G160" s="17">
        <v>9.2726681477224416E-32</v>
      </c>
      <c r="H160" s="17">
        <v>1.0417896675651054E-26</v>
      </c>
      <c r="I160" s="17">
        <v>2.2001087924949905E-9</v>
      </c>
      <c r="J160" s="17">
        <v>2.6684210019650361E-32</v>
      </c>
      <c r="K160" s="17">
        <v>1.9426287883015963E-7</v>
      </c>
      <c r="L160" s="17">
        <v>9.2726681477224416E-32</v>
      </c>
      <c r="M160" s="17">
        <v>1.0417896675651054E-26</v>
      </c>
      <c r="N160" s="23">
        <v>2.2001087924949905E-9</v>
      </c>
    </row>
    <row r="161" spans="3:14" x14ac:dyDescent="0.45">
      <c r="C161" s="25" t="s">
        <v>74</v>
      </c>
      <c r="D161" s="17" t="s">
        <v>193</v>
      </c>
      <c r="E161" s="17">
        <v>6.222393707310169E-31</v>
      </c>
      <c r="F161" s="17">
        <v>9.9092693034718965E-8</v>
      </c>
      <c r="G161" s="17">
        <v>1.0221591305642989E-31</v>
      </c>
      <c r="H161" s="17">
        <v>2.1809348013818671E-26</v>
      </c>
      <c r="I161" s="17">
        <v>1.2791099658474683E-9</v>
      </c>
      <c r="J161" s="17">
        <v>6.222393707310169E-31</v>
      </c>
      <c r="K161" s="17">
        <v>1.0983891643243944E-7</v>
      </c>
      <c r="L161" s="17">
        <v>1.0221591305642989E-31</v>
      </c>
      <c r="M161" s="17">
        <v>2.1809348013818671E-26</v>
      </c>
      <c r="N161" s="23">
        <v>1.2791099658474683E-9</v>
      </c>
    </row>
    <row r="162" spans="3:14" x14ac:dyDescent="0.45">
      <c r="C162" s="25" t="s">
        <v>75</v>
      </c>
      <c r="D162" s="17" t="s">
        <v>193</v>
      </c>
      <c r="E162" s="17">
        <v>1.2108387876462981E-30</v>
      </c>
      <c r="F162" s="17">
        <v>2.1275324426067119E-8</v>
      </c>
      <c r="G162" s="17">
        <v>5.9024179873516361E-32</v>
      </c>
      <c r="H162" s="17">
        <v>7.2972682431632032E-28</v>
      </c>
      <c r="I162" s="17">
        <v>5.4168095947538858E-10</v>
      </c>
      <c r="J162" s="17">
        <v>1.2108387876462981E-30</v>
      </c>
      <c r="K162" s="17">
        <v>3.6886090543870729E-8</v>
      </c>
      <c r="L162" s="17">
        <v>5.9024179873516361E-32</v>
      </c>
      <c r="M162" s="17">
        <v>7.2972682431632032E-28</v>
      </c>
      <c r="N162" s="23">
        <v>5.4168095947538858E-10</v>
      </c>
    </row>
    <row r="163" spans="3:14" x14ac:dyDescent="0.45">
      <c r="C163" s="25" t="s">
        <v>76</v>
      </c>
      <c r="D163" s="17" t="s">
        <v>193</v>
      </c>
      <c r="E163" s="17">
        <v>6.2013012620840233E-27</v>
      </c>
      <c r="F163" s="17">
        <v>9.5719640549187765E-7</v>
      </c>
      <c r="G163" s="17">
        <v>3.1043049706312254E-27</v>
      </c>
      <c r="H163" s="17">
        <v>2.1994993308791818E-24</v>
      </c>
      <c r="I163" s="17">
        <v>5.8593390386536338E-8</v>
      </c>
      <c r="J163" s="17">
        <v>6.2013012620840233E-27</v>
      </c>
      <c r="K163" s="17">
        <v>9.618496954785607E-7</v>
      </c>
      <c r="L163" s="17">
        <v>3.1043049706312254E-27</v>
      </c>
      <c r="M163" s="17">
        <v>2.1994993308791818E-24</v>
      </c>
      <c r="N163" s="23">
        <v>5.8593390386536338E-8</v>
      </c>
    </row>
    <row r="164" spans="3:14" x14ac:dyDescent="0.45">
      <c r="C164" s="25" t="s">
        <v>77</v>
      </c>
      <c r="D164" s="17" t="s">
        <v>193</v>
      </c>
      <c r="E164" s="17">
        <v>1.2509631667554414E-27</v>
      </c>
      <c r="F164" s="17">
        <v>4.1602010289633864E-8</v>
      </c>
      <c r="G164" s="17">
        <v>6.352258602547857E-27</v>
      </c>
      <c r="H164" s="17">
        <v>3.7093557395126416E-24</v>
      </c>
      <c r="I164" s="17">
        <v>1.214636705823089E-7</v>
      </c>
      <c r="J164" s="17">
        <v>1.2509631667554414E-27</v>
      </c>
      <c r="K164" s="17">
        <v>1.2924855282993144E-7</v>
      </c>
      <c r="L164" s="17">
        <v>6.352258602547857E-27</v>
      </c>
      <c r="M164" s="17">
        <v>3.7093557395126416E-24</v>
      </c>
      <c r="N164" s="23">
        <v>1.214636705823089E-7</v>
      </c>
    </row>
    <row r="165" spans="3:14" x14ac:dyDescent="0.45">
      <c r="C165" s="25" t="s">
        <v>78</v>
      </c>
      <c r="D165" s="17" t="s">
        <v>193</v>
      </c>
      <c r="E165" s="17">
        <v>8.3554458028173644E-30</v>
      </c>
      <c r="F165" s="17">
        <v>1.9665387613094423E-7</v>
      </c>
      <c r="G165" s="17">
        <v>1.231782669819861E-30</v>
      </c>
      <c r="H165" s="17">
        <v>3.3167395085535664E-25</v>
      </c>
      <c r="I165" s="17">
        <v>8.8140892419219856E-9</v>
      </c>
      <c r="J165" s="17">
        <v>8.3554458028173644E-30</v>
      </c>
      <c r="K165" s="17">
        <v>2.2459133598143852E-7</v>
      </c>
      <c r="L165" s="17">
        <v>1.231782669819861E-30</v>
      </c>
      <c r="M165" s="17">
        <v>3.3167395085535664E-25</v>
      </c>
      <c r="N165" s="23">
        <v>8.8140892419219856E-9</v>
      </c>
    </row>
    <row r="166" spans="3:14" x14ac:dyDescent="0.45">
      <c r="C166" s="25" t="s">
        <v>79</v>
      </c>
      <c r="D166" s="17" t="s">
        <v>193</v>
      </c>
      <c r="E166" s="17">
        <v>3.0160201381312136E-31</v>
      </c>
      <c r="F166" s="17">
        <v>9.1468452403143588E-9</v>
      </c>
      <c r="G166" s="17">
        <v>9.9186678175463248E-36</v>
      </c>
      <c r="H166" s="17">
        <v>1.5936098385058025E-30</v>
      </c>
      <c r="I166" s="17">
        <v>6.717445347311739E-14</v>
      </c>
      <c r="J166" s="17">
        <v>3.0160201381312136E-31</v>
      </c>
      <c r="K166" s="17">
        <v>9.1468531545883736E-9</v>
      </c>
      <c r="L166" s="17">
        <v>9.9186678175463248E-36</v>
      </c>
      <c r="M166" s="17">
        <v>1.5936098385058025E-30</v>
      </c>
      <c r="N166" s="23">
        <v>6.717445347311739E-14</v>
      </c>
    </row>
    <row r="167" spans="3:14" x14ac:dyDescent="0.45">
      <c r="C167" s="25" t="s">
        <v>80</v>
      </c>
      <c r="D167" s="17" t="s">
        <v>193</v>
      </c>
      <c r="E167" s="17">
        <v>1.090090023821579E-30</v>
      </c>
      <c r="F167" s="17">
        <v>2.1759234792015141E-8</v>
      </c>
      <c r="G167" s="17">
        <v>1.7170462738550469E-37</v>
      </c>
      <c r="H167" s="17">
        <v>9.3735692959542253E-32</v>
      </c>
      <c r="I167" s="17">
        <v>8.8073172331420582E-16</v>
      </c>
      <c r="J167" s="17">
        <v>1.090090023821579E-30</v>
      </c>
      <c r="K167" s="17">
        <v>2.1778221796638983E-8</v>
      </c>
      <c r="L167" s="17">
        <v>1.7170462738550469E-37</v>
      </c>
      <c r="M167" s="17">
        <v>9.3735692959542253E-32</v>
      </c>
      <c r="N167" s="23">
        <v>8.8073172331420582E-16</v>
      </c>
    </row>
    <row r="168" spans="3:14" x14ac:dyDescent="0.45">
      <c r="C168" s="25" t="s">
        <v>81</v>
      </c>
      <c r="D168" s="17" t="s">
        <v>193</v>
      </c>
      <c r="E168" s="17">
        <v>1.0607626590131877E-25</v>
      </c>
      <c r="F168" s="17">
        <v>1.4810070680831138E-5</v>
      </c>
      <c r="G168" s="17">
        <v>2.1465899119988327E-32</v>
      </c>
      <c r="H168" s="17">
        <v>2.4162908686308936E-28</v>
      </c>
      <c r="I168" s="17">
        <v>1.9638499344004929E-10</v>
      </c>
      <c r="J168" s="17">
        <v>1.0607626590131877E-25</v>
      </c>
      <c r="K168" s="17">
        <v>1.4810070705104981E-5</v>
      </c>
      <c r="L168" s="17">
        <v>2.1465899119988327E-32</v>
      </c>
      <c r="M168" s="17">
        <v>2.4162908686308936E-28</v>
      </c>
      <c r="N168" s="23">
        <v>1.9638499344004929E-10</v>
      </c>
    </row>
    <row r="169" spans="3:14" x14ac:dyDescent="0.45">
      <c r="C169" s="25" t="s">
        <v>82</v>
      </c>
      <c r="D169" s="17" t="s">
        <v>193</v>
      </c>
      <c r="E169" s="17">
        <v>4.277596639951961E-30</v>
      </c>
      <c r="F169" s="17">
        <v>8.8872013425577964E-8</v>
      </c>
      <c r="G169" s="17">
        <v>1.888938923826792E-31</v>
      </c>
      <c r="H169" s="17">
        <v>1.9089954217046014E-27</v>
      </c>
      <c r="I169" s="17">
        <v>1.7125699231090912E-9</v>
      </c>
      <c r="J169" s="17">
        <v>4.277596639951961E-30</v>
      </c>
      <c r="K169" s="17">
        <v>1.0770960512803623E-7</v>
      </c>
      <c r="L169" s="17">
        <v>1.888938923826792E-31</v>
      </c>
      <c r="M169" s="17">
        <v>1.9089954217046014E-27</v>
      </c>
      <c r="N169" s="23">
        <v>1.7125699231090912E-9</v>
      </c>
    </row>
    <row r="170" spans="3:14" x14ac:dyDescent="0.45">
      <c r="C170" s="25" t="s">
        <v>83</v>
      </c>
      <c r="D170" s="17" t="s">
        <v>193</v>
      </c>
      <c r="E170" s="17">
        <v>6.4091400213643011E-24</v>
      </c>
      <c r="F170" s="17">
        <v>4.1368848326252809</v>
      </c>
      <c r="G170" s="17">
        <v>6.9871478579421937E-27</v>
      </c>
      <c r="H170" s="17">
        <v>1.4043941230837071E-21</v>
      </c>
      <c r="I170" s="17">
        <v>1.3416951471496918E-7</v>
      </c>
      <c r="J170" s="17">
        <v>6.4091400213643011E-24</v>
      </c>
      <c r="K170" s="17">
        <v>5.8075731707913425</v>
      </c>
      <c r="L170" s="17">
        <v>6.9871478579421937E-27</v>
      </c>
      <c r="M170" s="17">
        <v>1.4043941230837071E-21</v>
      </c>
      <c r="N170" s="23">
        <v>1.3416951471496918E-7</v>
      </c>
    </row>
    <row r="171" spans="3:14" x14ac:dyDescent="0.45">
      <c r="C171" s="25" t="s">
        <v>84</v>
      </c>
      <c r="D171" s="17" t="s">
        <v>193</v>
      </c>
      <c r="E171" s="17">
        <v>1.4059743078171575E-25</v>
      </c>
      <c r="F171" s="17">
        <v>1.2498329783251265E-4</v>
      </c>
      <c r="G171" s="17">
        <v>3.605497774327404E-32</v>
      </c>
      <c r="H171" s="17">
        <v>1.510223830500801E-26</v>
      </c>
      <c r="I171" s="17">
        <v>3.4924639169748128E-10</v>
      </c>
      <c r="J171" s="17">
        <v>1.4059743078171575E-25</v>
      </c>
      <c r="K171" s="17">
        <v>1.2498361359231344E-4</v>
      </c>
      <c r="L171" s="17">
        <v>3.605497774327404E-32</v>
      </c>
      <c r="M171" s="17">
        <v>1.510223830500801E-26</v>
      </c>
      <c r="N171" s="23">
        <v>3.4924639169748128E-10</v>
      </c>
    </row>
    <row r="172" spans="3:14" x14ac:dyDescent="0.45">
      <c r="C172" s="25" t="s">
        <v>85</v>
      </c>
      <c r="D172" s="17" t="s">
        <v>193</v>
      </c>
      <c r="E172" s="17">
        <v>1.6082553313904585E-29</v>
      </c>
      <c r="F172" s="17">
        <v>1.051436030173542E-7</v>
      </c>
      <c r="G172" s="17">
        <v>2.2580323717727006E-31</v>
      </c>
      <c r="H172" s="17">
        <v>9.5147232853102899E-26</v>
      </c>
      <c r="I172" s="17">
        <v>2.223883446578646E-9</v>
      </c>
      <c r="J172" s="17">
        <v>1.6082553313904585E-29</v>
      </c>
      <c r="K172" s="17">
        <v>1.5314893496522916E-7</v>
      </c>
      <c r="L172" s="17">
        <v>2.2580323717727006E-31</v>
      </c>
      <c r="M172" s="17">
        <v>9.5147232853102899E-26</v>
      </c>
      <c r="N172" s="23">
        <v>2.223883446578646E-9</v>
      </c>
    </row>
    <row r="173" spans="3:14" x14ac:dyDescent="0.45">
      <c r="C173" s="25" t="s">
        <v>86</v>
      </c>
      <c r="D173" s="17" t="s">
        <v>193</v>
      </c>
      <c r="E173" s="17">
        <v>1.3380575356867861E-27</v>
      </c>
      <c r="F173" s="17">
        <v>1.3259288900587869E-4</v>
      </c>
      <c r="G173" s="17">
        <v>3.9138908945599437E-34</v>
      </c>
      <c r="H173" s="17">
        <v>3.2375168032200589E-28</v>
      </c>
      <c r="I173" s="17">
        <v>4.2089887446791537E-12</v>
      </c>
      <c r="J173" s="17">
        <v>1.3380575356867861E-27</v>
      </c>
      <c r="K173" s="17">
        <v>1.3276455355012957E-4</v>
      </c>
      <c r="L173" s="17">
        <v>3.9138908945599437E-34</v>
      </c>
      <c r="M173" s="17">
        <v>3.2375168032200589E-28</v>
      </c>
      <c r="N173" s="23">
        <v>4.2089887446791537E-12</v>
      </c>
    </row>
    <row r="174" spans="3:14" x14ac:dyDescent="0.45">
      <c r="C174" s="25" t="s">
        <v>87</v>
      </c>
      <c r="D174" s="17" t="s">
        <v>193</v>
      </c>
      <c r="E174" s="17">
        <v>1.8413342063118077E-30</v>
      </c>
      <c r="F174" s="17">
        <v>2.2930036888999154E-8</v>
      </c>
      <c r="G174" s="17">
        <v>1.694039511774477E-33</v>
      </c>
      <c r="H174" s="17">
        <v>3.3929695091119408E-28</v>
      </c>
      <c r="I174" s="17">
        <v>1.3669576988229331E-11</v>
      </c>
      <c r="J174" s="17">
        <v>1.8413342063118077E-30</v>
      </c>
      <c r="K174" s="17">
        <v>3.4915241302745873E-8</v>
      </c>
      <c r="L174" s="17">
        <v>1.694039511774477E-33</v>
      </c>
      <c r="M174" s="17">
        <v>3.3929695091119408E-28</v>
      </c>
      <c r="N174" s="23">
        <v>1.3669576988229331E-11</v>
      </c>
    </row>
    <row r="175" spans="3:14" x14ac:dyDescent="0.45">
      <c r="C175" s="25" t="s">
        <v>88</v>
      </c>
      <c r="D175" s="17" t="s">
        <v>193</v>
      </c>
      <c r="E175" s="17">
        <v>4.0684085751495626E-31</v>
      </c>
      <c r="F175" s="17">
        <v>6.7992837466545686E-9</v>
      </c>
      <c r="G175" s="17">
        <v>5.6651103514522166E-38</v>
      </c>
      <c r="H175" s="17">
        <v>6.8969920304918983E-33</v>
      </c>
      <c r="I175" s="17">
        <v>2.8076058396309297E-16</v>
      </c>
      <c r="J175" s="17">
        <v>4.0684085751495626E-31</v>
      </c>
      <c r="K175" s="17">
        <v>6.7992838326399866E-9</v>
      </c>
      <c r="L175" s="17">
        <v>5.6651103514522166E-38</v>
      </c>
      <c r="M175" s="17">
        <v>6.8969920304918983E-33</v>
      </c>
      <c r="N175" s="23">
        <v>2.8076058396309297E-16</v>
      </c>
    </row>
    <row r="176" spans="3:14" x14ac:dyDescent="0.45">
      <c r="C176" s="25" t="s">
        <v>89</v>
      </c>
      <c r="D176" s="17" t="s">
        <v>193</v>
      </c>
      <c r="E176" s="17">
        <v>1.6176635591499092E-30</v>
      </c>
      <c r="F176" s="17">
        <v>5.6477527786391697E-8</v>
      </c>
      <c r="G176" s="17">
        <v>1.1623413756857136E-32</v>
      </c>
      <c r="H176" s="17">
        <v>4.0504063629239901E-27</v>
      </c>
      <c r="I176" s="17">
        <v>7.5901155244615678E-11</v>
      </c>
      <c r="J176" s="17">
        <v>1.6176635591499092E-30</v>
      </c>
      <c r="K176" s="17">
        <v>1.0107043535005384E-7</v>
      </c>
      <c r="L176" s="17">
        <v>1.1623413756857136E-32</v>
      </c>
      <c r="M176" s="17">
        <v>4.0504063629239901E-27</v>
      </c>
      <c r="N176" s="23">
        <v>7.5901155244615678E-11</v>
      </c>
    </row>
    <row r="177" spans="3:14" x14ac:dyDescent="0.45">
      <c r="C177" s="25" t="s">
        <v>90</v>
      </c>
      <c r="D177" s="17" t="s">
        <v>193</v>
      </c>
      <c r="E177" s="17">
        <v>2.1946110479220712E-29</v>
      </c>
      <c r="F177" s="17">
        <v>5.016749691348136E-8</v>
      </c>
      <c r="G177" s="17">
        <v>1.6731410505929337E-34</v>
      </c>
      <c r="H177" s="17">
        <v>5.3002266041195148E-28</v>
      </c>
      <c r="I177" s="17">
        <v>1.0510256907045223E-12</v>
      </c>
      <c r="J177" s="17">
        <v>2.1946110479220712E-29</v>
      </c>
      <c r="K177" s="17">
        <v>5.1068479637840547E-8</v>
      </c>
      <c r="L177" s="17">
        <v>1.6731410505929337E-34</v>
      </c>
      <c r="M177" s="17">
        <v>5.3002266041195148E-28</v>
      </c>
      <c r="N177" s="23">
        <v>1.0510256907045223E-12</v>
      </c>
    </row>
    <row r="178" spans="3:14" x14ac:dyDescent="0.45">
      <c r="C178" s="25" t="s">
        <v>91</v>
      </c>
      <c r="D178" s="17" t="s">
        <v>193</v>
      </c>
      <c r="E178" s="17">
        <v>7.945459840347158E-27</v>
      </c>
      <c r="F178" s="17">
        <v>3.0320574038811656E-4</v>
      </c>
      <c r="G178" s="17">
        <v>6.8455017937828202E-36</v>
      </c>
      <c r="H178" s="17">
        <v>2.8990912926374549E-31</v>
      </c>
      <c r="I178" s="17">
        <v>9.888985133728854E-14</v>
      </c>
      <c r="J178" s="17">
        <v>7.945459840347158E-27</v>
      </c>
      <c r="K178" s="17">
        <v>3.1151086755681445E-4</v>
      </c>
      <c r="L178" s="17">
        <v>6.8455017937828202E-36</v>
      </c>
      <c r="M178" s="17">
        <v>2.8990912926374549E-31</v>
      </c>
      <c r="N178" s="23">
        <v>9.888985133728854E-14</v>
      </c>
    </row>
    <row r="179" spans="3:14" x14ac:dyDescent="0.45">
      <c r="C179" s="25" t="s">
        <v>92</v>
      </c>
      <c r="D179" s="17" t="s">
        <v>193</v>
      </c>
      <c r="E179" s="17">
        <v>4.0949743666698908E-26</v>
      </c>
      <c r="F179" s="17">
        <v>2.4871358992154034E-5</v>
      </c>
      <c r="G179" s="17">
        <v>2.212288624720078E-35</v>
      </c>
      <c r="H179" s="17">
        <v>1.9814908213305805E-29</v>
      </c>
      <c r="I179" s="17">
        <v>7.8923372791675121E-13</v>
      </c>
      <c r="J179" s="17">
        <v>4.0949743666698908E-26</v>
      </c>
      <c r="K179" s="17">
        <v>2.4872261482321674E-5</v>
      </c>
      <c r="L179" s="17">
        <v>2.212288624720078E-35</v>
      </c>
      <c r="M179" s="17">
        <v>1.9814908213305805E-29</v>
      </c>
      <c r="N179" s="23">
        <v>7.8923372791675121E-13</v>
      </c>
    </row>
    <row r="180" spans="3:14" x14ac:dyDescent="0.45">
      <c r="C180" s="25" t="s">
        <v>93</v>
      </c>
      <c r="D180" s="17" t="s">
        <v>193</v>
      </c>
      <c r="E180" s="17">
        <v>4.4457496436888743E-26</v>
      </c>
      <c r="F180" s="17">
        <v>2.7035063264284004E-5</v>
      </c>
      <c r="G180" s="17">
        <v>2.1160204695912922E-35</v>
      </c>
      <c r="H180" s="17">
        <v>1.0466538065935138E-29</v>
      </c>
      <c r="I180" s="17">
        <v>7.6814733060599838E-13</v>
      </c>
      <c r="J180" s="17">
        <v>4.4457496436888743E-26</v>
      </c>
      <c r="K180" s="17">
        <v>2.7035066828610514E-5</v>
      </c>
      <c r="L180" s="17">
        <v>2.1160204695912922E-35</v>
      </c>
      <c r="M180" s="17">
        <v>1.0466538065935138E-29</v>
      </c>
      <c r="N180" s="23">
        <v>7.6814733060599838E-13</v>
      </c>
    </row>
    <row r="181" spans="3:14" x14ac:dyDescent="0.45">
      <c r="C181" s="25" t="s">
        <v>94</v>
      </c>
      <c r="D181" s="17" t="s">
        <v>193</v>
      </c>
      <c r="E181" s="17">
        <v>4.4404697680300665E-26</v>
      </c>
      <c r="F181" s="17">
        <v>2.7035053664219266E-5</v>
      </c>
      <c r="G181" s="17">
        <v>2.1509146457050811E-35</v>
      </c>
      <c r="H181" s="17">
        <v>1.8754035742628135E-29</v>
      </c>
      <c r="I181" s="17">
        <v>7.6814733060599838E-13</v>
      </c>
      <c r="J181" s="17">
        <v>4.4404697680300665E-26</v>
      </c>
      <c r="K181" s="17">
        <v>2.7035066828610514E-5</v>
      </c>
      <c r="L181" s="17">
        <v>2.1509146457050811E-35</v>
      </c>
      <c r="M181" s="17">
        <v>1.8754035742628135E-29</v>
      </c>
      <c r="N181" s="23">
        <v>7.6814733060599838E-13</v>
      </c>
    </row>
    <row r="182" spans="3:14" x14ac:dyDescent="0.45">
      <c r="C182" s="25" t="s">
        <v>95</v>
      </c>
      <c r="D182" s="17" t="s">
        <v>193</v>
      </c>
      <c r="E182" s="17">
        <v>7.9833945245190961E-28</v>
      </c>
      <c r="F182" s="17">
        <v>5.1895822220422504E-7</v>
      </c>
      <c r="G182" s="17">
        <v>2.8956309079964199E-37</v>
      </c>
      <c r="H182" s="17">
        <v>5.6954980417576916E-32</v>
      </c>
      <c r="I182" s="17">
        <v>1.093480317686186E-14</v>
      </c>
      <c r="J182" s="17">
        <v>7.9833945245190961E-28</v>
      </c>
      <c r="K182" s="17">
        <v>5.1907328310932188E-7</v>
      </c>
      <c r="L182" s="17">
        <v>2.8956309079964199E-37</v>
      </c>
      <c r="M182" s="17">
        <v>5.6954980417576916E-32</v>
      </c>
      <c r="N182" s="23">
        <v>1.093480317686186E-14</v>
      </c>
    </row>
    <row r="183" spans="3:14" x14ac:dyDescent="0.45">
      <c r="C183" s="25" t="s">
        <v>96</v>
      </c>
      <c r="D183" s="17" t="s">
        <v>193</v>
      </c>
      <c r="E183" s="17">
        <v>4.2527976935827561E-26</v>
      </c>
      <c r="F183" s="17">
        <v>2.5953663934899985E-5</v>
      </c>
      <c r="G183" s="17">
        <v>3.9371536590057807E-35</v>
      </c>
      <c r="H183" s="17">
        <v>1.8962642442854915E-29</v>
      </c>
      <c r="I183" s="17">
        <v>1.3977269074556206E-12</v>
      </c>
      <c r="J183" s="17">
        <v>4.2527976935827561E-26</v>
      </c>
      <c r="K183" s="17">
        <v>2.5953664155466091E-5</v>
      </c>
      <c r="L183" s="17">
        <v>3.9371536590057807E-35</v>
      </c>
      <c r="M183" s="17">
        <v>1.8962642442854915E-29</v>
      </c>
      <c r="N183" s="23">
        <v>1.3977269074556206E-12</v>
      </c>
    </row>
    <row r="184" spans="3:14" x14ac:dyDescent="0.45">
      <c r="C184" s="25" t="s">
        <v>98</v>
      </c>
      <c r="D184" s="17" t="s">
        <v>193</v>
      </c>
      <c r="E184" s="17">
        <v>1.1958012684553192E-26</v>
      </c>
      <c r="F184" s="17">
        <v>9.8853897639542161E-6</v>
      </c>
      <c r="G184" s="17">
        <v>1.0661244394870081E-32</v>
      </c>
      <c r="H184" s="17">
        <v>4.8469667146032973E-27</v>
      </c>
      <c r="I184" s="17">
        <v>1.0291888318924979E-10</v>
      </c>
      <c r="J184" s="17">
        <v>1.1958012684553192E-26</v>
      </c>
      <c r="K184" s="17">
        <v>2.7495106855887318E-5</v>
      </c>
      <c r="L184" s="17">
        <v>1.0661244394870081E-32</v>
      </c>
      <c r="M184" s="17">
        <v>4.8469667146032973E-27</v>
      </c>
      <c r="N184" s="23">
        <v>1.0291888318924979E-10</v>
      </c>
    </row>
    <row r="185" spans="3:14" x14ac:dyDescent="0.45">
      <c r="C185" s="25" t="s">
        <v>180</v>
      </c>
      <c r="D185" s="17" t="s">
        <v>193</v>
      </c>
      <c r="E185" s="17">
        <v>2.5075698535903526E-26</v>
      </c>
      <c r="F185" s="17">
        <v>2.3560174208243861E-5</v>
      </c>
      <c r="G185" s="17">
        <v>5.4906051572941445E-33</v>
      </c>
      <c r="H185" s="17">
        <v>1.0183476126844803E-26</v>
      </c>
      <c r="I185" s="17">
        <v>5.2951019611860402E-11</v>
      </c>
      <c r="J185" s="17">
        <v>2.5075698535903526E-26</v>
      </c>
      <c r="K185" s="17">
        <v>4.1877162749736071E-5</v>
      </c>
      <c r="L185" s="17">
        <v>5.4906051572941445E-33</v>
      </c>
      <c r="M185" s="17">
        <v>1.0183476126844803E-26</v>
      </c>
      <c r="N185" s="23">
        <v>5.2951019611860402E-11</v>
      </c>
    </row>
    <row r="186" spans="3:14" x14ac:dyDescent="0.45">
      <c r="C186" s="25" t="s">
        <v>99</v>
      </c>
      <c r="D186" s="17" t="s">
        <v>193</v>
      </c>
      <c r="E186" s="17">
        <v>1.3910991200447797E-26</v>
      </c>
      <c r="F186" s="17">
        <v>1.1843598323559272E-4</v>
      </c>
      <c r="G186" s="17">
        <v>7.1401195893115319E-33</v>
      </c>
      <c r="H186" s="17">
        <v>3.4869402822351345E-27</v>
      </c>
      <c r="I186" s="17">
        <v>7.0104166810068698E-11</v>
      </c>
      <c r="J186" s="17">
        <v>1.3910991200447797E-26</v>
      </c>
      <c r="K186" s="17">
        <v>1.1844046030228385E-4</v>
      </c>
      <c r="L186" s="17">
        <v>7.1401195893115319E-33</v>
      </c>
      <c r="M186" s="17">
        <v>3.4869402822351345E-27</v>
      </c>
      <c r="N186" s="23">
        <v>7.0104166810068698E-11</v>
      </c>
    </row>
    <row r="187" spans="3:14" x14ac:dyDescent="0.45">
      <c r="C187" s="25" t="s">
        <v>100</v>
      </c>
      <c r="D187" s="17" t="s">
        <v>193</v>
      </c>
      <c r="E187" s="17">
        <v>3.7125385447860929E-30</v>
      </c>
      <c r="F187" s="17">
        <v>1.0557064675811773E-5</v>
      </c>
      <c r="G187" s="17">
        <v>1.2863106834544526E-31</v>
      </c>
      <c r="H187" s="17">
        <v>1.0964694275802882E-26</v>
      </c>
      <c r="I187" s="17">
        <v>1.1279531896227589E-9</v>
      </c>
      <c r="J187" s="17">
        <v>3.7125385447860929E-30</v>
      </c>
      <c r="K187" s="17">
        <v>1.4029436782349437E-5</v>
      </c>
      <c r="L187" s="17">
        <v>1.2863106834544526E-31</v>
      </c>
      <c r="M187" s="17">
        <v>1.0964694275802882E-26</v>
      </c>
      <c r="N187" s="23">
        <v>1.1279531896227589E-9</v>
      </c>
    </row>
    <row r="188" spans="3:14" x14ac:dyDescent="0.45">
      <c r="C188" s="25" t="s">
        <v>101</v>
      </c>
      <c r="D188" s="17" t="s">
        <v>193</v>
      </c>
      <c r="E188" s="17">
        <v>9.5588573721339745E-31</v>
      </c>
      <c r="F188" s="17">
        <v>3.7819943581307822E-8</v>
      </c>
      <c r="G188" s="17">
        <v>6.2847486671154096E-32</v>
      </c>
      <c r="H188" s="17">
        <v>7.5829798439305766E-29</v>
      </c>
      <c r="I188" s="17">
        <v>7.2600849300914457E-10</v>
      </c>
      <c r="J188" s="17">
        <v>9.5588573721339745E-31</v>
      </c>
      <c r="K188" s="17">
        <v>1.2141073186869638E-7</v>
      </c>
      <c r="L188" s="17">
        <v>6.2847486671154096E-32</v>
      </c>
      <c r="M188" s="17">
        <v>7.5829798439305766E-29</v>
      </c>
      <c r="N188" s="23">
        <v>7.2600849300914457E-10</v>
      </c>
    </row>
    <row r="189" spans="3:14" x14ac:dyDescent="0.45">
      <c r="C189" s="25" t="s">
        <v>102</v>
      </c>
      <c r="D189" s="17" t="s">
        <v>193</v>
      </c>
      <c r="E189" s="17">
        <v>4.7509404811738659E-32</v>
      </c>
      <c r="F189" s="17">
        <v>2.2481331231736666E-9</v>
      </c>
      <c r="G189" s="17">
        <v>2.5451913544960821E-31</v>
      </c>
      <c r="H189" s="17">
        <v>2.9070622297729154E-28</v>
      </c>
      <c r="I189" s="17">
        <v>2.974618131079134E-9</v>
      </c>
      <c r="J189" s="17">
        <v>4.7509404811738659E-32</v>
      </c>
      <c r="K189" s="17">
        <v>7.8752907158073332E-9</v>
      </c>
      <c r="L189" s="17">
        <v>2.5451913544960821E-31</v>
      </c>
      <c r="M189" s="17">
        <v>2.9070622297729154E-28</v>
      </c>
      <c r="N189" s="23">
        <v>2.974618131079134E-9</v>
      </c>
    </row>
    <row r="190" spans="3:14" x14ac:dyDescent="0.45">
      <c r="C190" s="25" t="s">
        <v>103</v>
      </c>
      <c r="D190" s="17" t="s">
        <v>193</v>
      </c>
      <c r="E190" s="17">
        <v>8.5135140266054539E-30</v>
      </c>
      <c r="F190" s="17">
        <v>7.7233486427069251E-8</v>
      </c>
      <c r="G190" s="17">
        <v>4.8410441471773235E-31</v>
      </c>
      <c r="H190" s="17">
        <v>2.8343097229736256E-26</v>
      </c>
      <c r="I190" s="17">
        <v>4.9600672343636355E-9</v>
      </c>
      <c r="J190" s="17">
        <v>8.5135140266054539E-30</v>
      </c>
      <c r="K190" s="17">
        <v>8.3926335847238529E-8</v>
      </c>
      <c r="L190" s="17">
        <v>4.8410441471773235E-31</v>
      </c>
      <c r="M190" s="17">
        <v>2.8343097229736256E-26</v>
      </c>
      <c r="N190" s="23">
        <v>4.9600672343636355E-9</v>
      </c>
    </row>
    <row r="191" spans="3:14" x14ac:dyDescent="0.45">
      <c r="C191" s="25" t="s">
        <v>104</v>
      </c>
      <c r="D191" s="17" t="s">
        <v>193</v>
      </c>
      <c r="E191" s="17">
        <v>9.8416669110782425E-29</v>
      </c>
      <c r="F191" s="17">
        <v>7.9340955155227334E-7</v>
      </c>
      <c r="G191" s="17">
        <v>5.0336842141339333E-38</v>
      </c>
      <c r="H191" s="17">
        <v>9.175417754464588E-33</v>
      </c>
      <c r="I191" s="17">
        <v>3.2619331048210852E-16</v>
      </c>
      <c r="J191" s="17">
        <v>9.8416669110782425E-29</v>
      </c>
      <c r="K191" s="17">
        <v>8.0477308346667088E-7</v>
      </c>
      <c r="L191" s="17">
        <v>5.0336842141339333E-38</v>
      </c>
      <c r="M191" s="17">
        <v>9.175417754464588E-33</v>
      </c>
      <c r="N191" s="23">
        <v>3.2619331048210852E-16</v>
      </c>
    </row>
    <row r="192" spans="3:14" x14ac:dyDescent="0.45">
      <c r="C192" s="25" t="s">
        <v>105</v>
      </c>
      <c r="D192" s="17" t="s">
        <v>193</v>
      </c>
      <c r="E192" s="17">
        <v>1.2849610970911713E-27</v>
      </c>
      <c r="F192" s="17">
        <v>7.4711451936726624E-7</v>
      </c>
      <c r="G192" s="17">
        <v>1.2409760352799631E-32</v>
      </c>
      <c r="H192" s="17">
        <v>2.2948984620246994E-26</v>
      </c>
      <c r="I192" s="17">
        <v>4.8609666990830369E-13</v>
      </c>
      <c r="J192" s="17">
        <v>1.2849610970911713E-27</v>
      </c>
      <c r="K192" s="17">
        <v>7.8791268920691128E-7</v>
      </c>
      <c r="L192" s="17">
        <v>1.2409760352799631E-32</v>
      </c>
      <c r="M192" s="17">
        <v>2.2948984620246994E-26</v>
      </c>
      <c r="N192" s="23">
        <v>4.8609666990830369E-13</v>
      </c>
    </row>
    <row r="193" spans="3:14" x14ac:dyDescent="0.45">
      <c r="C193" s="25" t="s">
        <v>106</v>
      </c>
      <c r="D193" s="17" t="s">
        <v>193</v>
      </c>
      <c r="E193" s="17">
        <v>1.800086148231748E-29</v>
      </c>
      <c r="F193" s="17">
        <v>2.6253589906838417E-7</v>
      </c>
      <c r="G193" s="17">
        <v>1.5993499579534959E-30</v>
      </c>
      <c r="H193" s="17">
        <v>1.9309715404756976E-26</v>
      </c>
      <c r="I193" s="17">
        <v>1.2416504308269507E-8</v>
      </c>
      <c r="J193" s="17">
        <v>1.800086148231748E-29</v>
      </c>
      <c r="K193" s="17">
        <v>2.726049351316673E-7</v>
      </c>
      <c r="L193" s="17">
        <v>1.5993499579534959E-30</v>
      </c>
      <c r="M193" s="17">
        <v>1.9309715404756976E-26</v>
      </c>
      <c r="N193" s="23">
        <v>1.2416504308269507E-8</v>
      </c>
    </row>
    <row r="194" spans="3:14" x14ac:dyDescent="0.45">
      <c r="C194" s="25" t="s">
        <v>107</v>
      </c>
      <c r="D194" s="17" t="s">
        <v>193</v>
      </c>
      <c r="E194" s="17">
        <v>1.3465656028059953E-29</v>
      </c>
      <c r="F194" s="17">
        <v>1.1966748792469639E-7</v>
      </c>
      <c r="G194" s="17">
        <v>3.2908485615882146E-31</v>
      </c>
      <c r="H194" s="17">
        <v>4.6613459640958299E-27</v>
      </c>
      <c r="I194" s="17">
        <v>2.5754300673139115E-9</v>
      </c>
      <c r="J194" s="17">
        <v>1.3465656028059953E-29</v>
      </c>
      <c r="K194" s="17">
        <v>1.1994617145793361E-7</v>
      </c>
      <c r="L194" s="17">
        <v>3.2908485615882146E-31</v>
      </c>
      <c r="M194" s="17">
        <v>4.6613459640958299E-27</v>
      </c>
      <c r="N194" s="23">
        <v>2.5754300673139115E-9</v>
      </c>
    </row>
    <row r="195" spans="3:14" x14ac:dyDescent="0.45">
      <c r="C195" s="25" t="s">
        <v>108</v>
      </c>
      <c r="D195" s="17" t="s">
        <v>193</v>
      </c>
      <c r="E195" s="17">
        <v>3.9670186323562785E-30</v>
      </c>
      <c r="F195" s="17">
        <v>9.8134960808770259E-6</v>
      </c>
      <c r="G195" s="17">
        <v>3.5089724121300204E-31</v>
      </c>
      <c r="H195" s="17">
        <v>1.5765416253176324E-26</v>
      </c>
      <c r="I195" s="17">
        <v>2.3360853252248894E-9</v>
      </c>
      <c r="J195" s="17">
        <v>3.9670186323562785E-30</v>
      </c>
      <c r="K195" s="17">
        <v>1.0219283808037926E-5</v>
      </c>
      <c r="L195" s="17">
        <v>3.5089724121300204E-31</v>
      </c>
      <c r="M195" s="17">
        <v>1.5765416253176324E-26</v>
      </c>
      <c r="N195" s="23">
        <v>2.3360853252248894E-9</v>
      </c>
    </row>
    <row r="196" spans="3:14" x14ac:dyDescent="0.45">
      <c r="C196" s="25" t="s">
        <v>109</v>
      </c>
      <c r="D196" s="17" t="s">
        <v>193</v>
      </c>
      <c r="E196" s="17">
        <v>8.9836973785597283E-31</v>
      </c>
      <c r="F196" s="17">
        <v>2.6313217264101912E-7</v>
      </c>
      <c r="G196" s="17">
        <v>6.8812804918347325E-34</v>
      </c>
      <c r="H196" s="17">
        <v>4.2808225373933953E-28</v>
      </c>
      <c r="I196" s="17">
        <v>1.1268319393515928E-11</v>
      </c>
      <c r="J196" s="17">
        <v>8.9836973785597283E-31</v>
      </c>
      <c r="K196" s="17">
        <v>2.7984999712975533E-7</v>
      </c>
      <c r="L196" s="17">
        <v>6.8812804918347325E-34</v>
      </c>
      <c r="M196" s="17">
        <v>4.2808225373933953E-28</v>
      </c>
      <c r="N196" s="23">
        <v>1.1268319393515928E-11</v>
      </c>
    </row>
    <row r="197" spans="3:14" x14ac:dyDescent="0.45">
      <c r="C197" s="25" t="s">
        <v>181</v>
      </c>
      <c r="D197" s="17" t="s">
        <v>193</v>
      </c>
      <c r="E197" s="17">
        <v>2.6153423584014823E-29</v>
      </c>
      <c r="F197" s="17">
        <v>1.4207380057308258E-7</v>
      </c>
      <c r="G197" s="17">
        <v>5.533831992221324E-30</v>
      </c>
      <c r="H197" s="17">
        <v>9.000801297453741E-26</v>
      </c>
      <c r="I197" s="17">
        <v>4.7693210169915299E-9</v>
      </c>
      <c r="J197" s="17">
        <v>2.6153423584014823E-29</v>
      </c>
      <c r="K197" s="17">
        <v>1.7138304942844389E-7</v>
      </c>
      <c r="L197" s="17">
        <v>5.533831992221324E-30</v>
      </c>
      <c r="M197" s="17">
        <v>9.000801297453741E-26</v>
      </c>
      <c r="N197" s="23">
        <v>4.7693210169915299E-9</v>
      </c>
    </row>
    <row r="198" spans="3:14" x14ac:dyDescent="0.45">
      <c r="C198" s="25" t="s">
        <v>111</v>
      </c>
      <c r="D198" s="17" t="s">
        <v>193</v>
      </c>
      <c r="E198" s="17">
        <v>8.1097586648584055E-31</v>
      </c>
      <c r="F198" s="17">
        <v>2.7382334690213882E-9</v>
      </c>
      <c r="G198" s="17">
        <v>3.5012910573284325E-30</v>
      </c>
      <c r="H198" s="17">
        <v>5.9231320480589876E-26</v>
      </c>
      <c r="I198" s="17">
        <v>3.0116761387016443E-9</v>
      </c>
      <c r="J198" s="17">
        <v>8.1097586648584055E-31</v>
      </c>
      <c r="K198" s="17">
        <v>9.1812347908094924E-9</v>
      </c>
      <c r="L198" s="17">
        <v>3.5012910573284325E-30</v>
      </c>
      <c r="M198" s="17">
        <v>5.9231320480589876E-26</v>
      </c>
      <c r="N198" s="23">
        <v>3.0116761387016443E-9</v>
      </c>
    </row>
    <row r="199" spans="3:14" x14ac:dyDescent="0.45">
      <c r="C199" s="25" t="s">
        <v>112</v>
      </c>
      <c r="D199" s="17" t="s">
        <v>193</v>
      </c>
      <c r="E199" s="17">
        <v>2.4547871456641017E-28</v>
      </c>
      <c r="F199" s="17">
        <v>6.3573597574917307E-7</v>
      </c>
      <c r="G199" s="17">
        <v>1.1695788736718221E-31</v>
      </c>
      <c r="H199" s="17">
        <v>2.04358260627892E-26</v>
      </c>
      <c r="I199" s="17">
        <v>6.7370828351908323E-11</v>
      </c>
      <c r="J199" s="17">
        <v>2.4547871456641017E-28</v>
      </c>
      <c r="K199" s="17">
        <v>7.957070152034895E-7</v>
      </c>
      <c r="L199" s="17">
        <v>1.1695788736718221E-31</v>
      </c>
      <c r="M199" s="17">
        <v>2.04358260627892E-26</v>
      </c>
      <c r="N199" s="23">
        <v>6.7370828351908323E-11</v>
      </c>
    </row>
    <row r="200" spans="3:14" x14ac:dyDescent="0.45">
      <c r="C200" s="25" t="s">
        <v>113</v>
      </c>
      <c r="D200" s="17" t="s">
        <v>193</v>
      </c>
      <c r="E200" s="17">
        <v>1.4433352980266518E-27</v>
      </c>
      <c r="F200" s="17">
        <v>8.5560451285332285E-6</v>
      </c>
      <c r="G200" s="17">
        <v>2.2460157208508947E-32</v>
      </c>
      <c r="H200" s="17">
        <v>6.4390847247578235E-27</v>
      </c>
      <c r="I200" s="17">
        <v>1.1639811433077231E-11</v>
      </c>
      <c r="J200" s="17">
        <v>1.4433352980266518E-27</v>
      </c>
      <c r="K200" s="17">
        <v>8.5691524714221935E-6</v>
      </c>
      <c r="L200" s="17">
        <v>2.2460157208508947E-32</v>
      </c>
      <c r="M200" s="17">
        <v>6.4390847247578235E-27</v>
      </c>
      <c r="N200" s="23">
        <v>1.1639811433077231E-11</v>
      </c>
    </row>
    <row r="201" spans="3:14" x14ac:dyDescent="0.45">
      <c r="C201" s="25" t="s">
        <v>114</v>
      </c>
      <c r="D201" s="17" t="s">
        <v>193</v>
      </c>
      <c r="E201" s="17">
        <v>3.6050562602210351E-29</v>
      </c>
      <c r="F201" s="17">
        <v>9.8142584984248798E-8</v>
      </c>
      <c r="G201" s="17">
        <v>1.2451518489469799E-33</v>
      </c>
      <c r="H201" s="17">
        <v>2.6927315178275458E-30</v>
      </c>
      <c r="I201" s="17">
        <v>3.6309959445593038E-12</v>
      </c>
      <c r="J201" s="17">
        <v>3.6050562602210351E-29</v>
      </c>
      <c r="K201" s="17">
        <v>9.814259520436047E-8</v>
      </c>
      <c r="L201" s="17">
        <v>1.2451518489469799E-33</v>
      </c>
      <c r="M201" s="17">
        <v>2.6927315178275458E-30</v>
      </c>
      <c r="N201" s="23">
        <v>3.6309959445593038E-12</v>
      </c>
    </row>
    <row r="202" spans="3:14" x14ac:dyDescent="0.45">
      <c r="C202" s="25" t="s">
        <v>115</v>
      </c>
      <c r="D202" s="17" t="s">
        <v>193</v>
      </c>
      <c r="E202" s="17">
        <v>1.7124017236049914E-31</v>
      </c>
      <c r="F202" s="17">
        <v>2.3699044918127479E-9</v>
      </c>
      <c r="G202" s="17">
        <v>2.6383552896894846E-31</v>
      </c>
      <c r="H202" s="17">
        <v>2.4905961760067111E-29</v>
      </c>
      <c r="I202" s="17">
        <v>1.2116223141226675E-9</v>
      </c>
      <c r="J202" s="17">
        <v>1.7124017236049914E-31</v>
      </c>
      <c r="K202" s="17">
        <v>3.3736517101498915E-9</v>
      </c>
      <c r="L202" s="17">
        <v>2.6383552896894846E-31</v>
      </c>
      <c r="M202" s="17">
        <v>2.4905961760067111E-29</v>
      </c>
      <c r="N202" s="23">
        <v>1.2116223141226675E-9</v>
      </c>
    </row>
    <row r="203" spans="3:14" x14ac:dyDescent="0.45">
      <c r="C203" s="25" t="s">
        <v>116</v>
      </c>
      <c r="D203" s="17" t="s">
        <v>193</v>
      </c>
      <c r="E203" s="17">
        <v>1.9239070580215555E-29</v>
      </c>
      <c r="F203" s="17">
        <v>4.8542616452700916E-7</v>
      </c>
      <c r="G203" s="17">
        <v>1.0761166333066764E-32</v>
      </c>
      <c r="H203" s="17">
        <v>4.6659147812546341E-27</v>
      </c>
      <c r="I203" s="17">
        <v>7.887165170555028E-11</v>
      </c>
      <c r="J203" s="17">
        <v>1.9239070580215555E-29</v>
      </c>
      <c r="K203" s="17">
        <v>6.1319755508753951E-7</v>
      </c>
      <c r="L203" s="17">
        <v>1.0761166333066764E-32</v>
      </c>
      <c r="M203" s="17">
        <v>4.6659147812546341E-27</v>
      </c>
      <c r="N203" s="23">
        <v>7.887165170555028E-11</v>
      </c>
    </row>
    <row r="204" spans="3:14" x14ac:dyDescent="0.45">
      <c r="C204" s="25" t="s">
        <v>117</v>
      </c>
      <c r="D204" s="17" t="s">
        <v>193</v>
      </c>
      <c r="E204" s="17">
        <v>4.165811575461259E-29</v>
      </c>
      <c r="F204" s="17">
        <v>1.4072942232163235E-6</v>
      </c>
      <c r="G204" s="17">
        <v>3.5804801364636492E-33</v>
      </c>
      <c r="H204" s="17">
        <v>1.643685834501203E-27</v>
      </c>
      <c r="I204" s="17">
        <v>2.6058575122323966E-11</v>
      </c>
      <c r="J204" s="17">
        <v>4.165811575461259E-29</v>
      </c>
      <c r="K204" s="17">
        <v>1.621096984714185E-6</v>
      </c>
      <c r="L204" s="17">
        <v>3.5804801364636492E-33</v>
      </c>
      <c r="M204" s="17">
        <v>1.643685834501203E-27</v>
      </c>
      <c r="N204" s="23">
        <v>2.6058575122323966E-11</v>
      </c>
    </row>
    <row r="205" spans="3:14" x14ac:dyDescent="0.45">
      <c r="C205" s="25" t="s">
        <v>118</v>
      </c>
      <c r="D205" s="17" t="s">
        <v>193</v>
      </c>
      <c r="E205" s="17">
        <v>3.6966632717002784E-29</v>
      </c>
      <c r="F205" s="17">
        <v>1.5133817111379264E-6</v>
      </c>
      <c r="G205" s="17">
        <v>5.5676814400282454E-32</v>
      </c>
      <c r="H205" s="17">
        <v>1.2305250840208275E-26</v>
      </c>
      <c r="I205" s="17">
        <v>3.8314611196176631E-10</v>
      </c>
      <c r="J205" s="17">
        <v>3.6966632717002784E-29</v>
      </c>
      <c r="K205" s="17">
        <v>2.1144743278880674E-6</v>
      </c>
      <c r="L205" s="17">
        <v>5.5676814400282454E-32</v>
      </c>
      <c r="M205" s="17">
        <v>1.2305250840208275E-26</v>
      </c>
      <c r="N205" s="23">
        <v>3.8314611196176631E-10</v>
      </c>
    </row>
    <row r="206" spans="3:14" x14ac:dyDescent="0.45">
      <c r="C206" s="25" t="s">
        <v>119</v>
      </c>
      <c r="D206" s="17" t="s">
        <v>193</v>
      </c>
      <c r="E206" s="17">
        <v>5.2387309766455752E-30</v>
      </c>
      <c r="F206" s="17">
        <v>2.2140635935558914E-7</v>
      </c>
      <c r="G206" s="17">
        <v>2.3826524850903672E-30</v>
      </c>
      <c r="H206" s="17">
        <v>2.2049772249587093E-25</v>
      </c>
      <c r="I206" s="17">
        <v>1.7166183018266826E-8</v>
      </c>
      <c r="J206" s="17">
        <v>5.2387309766455752E-30</v>
      </c>
      <c r="K206" s="17">
        <v>1.3391670743291094E-6</v>
      </c>
      <c r="L206" s="17">
        <v>2.3826524850903672E-30</v>
      </c>
      <c r="M206" s="17">
        <v>2.2049772249587093E-25</v>
      </c>
      <c r="N206" s="23">
        <v>1.7166183018266826E-8</v>
      </c>
    </row>
    <row r="207" spans="3:14" x14ac:dyDescent="0.45">
      <c r="C207" s="25" t="s">
        <v>120</v>
      </c>
      <c r="D207" s="17" t="s">
        <v>193</v>
      </c>
      <c r="E207" s="17">
        <v>1.1118773713698718E-29</v>
      </c>
      <c r="F207" s="17">
        <v>7.6312147977253654E-7</v>
      </c>
      <c r="G207" s="17">
        <v>3.0558626223086037E-31</v>
      </c>
      <c r="H207" s="17">
        <v>3.4526504448865716E-26</v>
      </c>
      <c r="I207" s="17">
        <v>2.2076329962680984E-9</v>
      </c>
      <c r="J207" s="17">
        <v>1.1118773713698718E-29</v>
      </c>
      <c r="K207" s="17">
        <v>2.6783341486582188E-6</v>
      </c>
      <c r="L207" s="17">
        <v>3.0558626223086037E-31</v>
      </c>
      <c r="M207" s="17">
        <v>3.4526504448865716E-26</v>
      </c>
      <c r="N207" s="23">
        <v>2.2076329962680984E-9</v>
      </c>
    </row>
    <row r="208" spans="3:14" x14ac:dyDescent="0.45">
      <c r="C208" s="25" t="s">
        <v>121</v>
      </c>
      <c r="D208" s="17" t="s">
        <v>193</v>
      </c>
      <c r="E208" s="17">
        <v>3.4524681208614572E-26</v>
      </c>
      <c r="F208" s="17">
        <v>2.0479769456871556E-5</v>
      </c>
      <c r="G208" s="17">
        <v>4.0172455889558357E-34</v>
      </c>
      <c r="H208" s="17">
        <v>8.5461131935889775E-28</v>
      </c>
      <c r="I208" s="17">
        <v>1.4935877307372309E-11</v>
      </c>
      <c r="J208" s="17">
        <v>3.4524681208614572E-26</v>
      </c>
      <c r="K208" s="17">
        <v>2.0844258992367197E-5</v>
      </c>
      <c r="L208" s="17">
        <v>4.0172455889558357E-34</v>
      </c>
      <c r="M208" s="17">
        <v>8.5461131935889775E-28</v>
      </c>
      <c r="N208" s="23">
        <v>1.4935877307372309E-11</v>
      </c>
    </row>
    <row r="209" spans="3:14" x14ac:dyDescent="0.45">
      <c r="C209" s="25" t="s">
        <v>122</v>
      </c>
      <c r="D209" s="17" t="s">
        <v>193</v>
      </c>
      <c r="E209" s="17">
        <v>1.2049893611599261E-26</v>
      </c>
      <c r="F209" s="17">
        <v>6.0795727601852117E-5</v>
      </c>
      <c r="G209" s="17">
        <v>7.4863762763582E-35</v>
      </c>
      <c r="H209" s="17">
        <v>2.285295362050248E-28</v>
      </c>
      <c r="I209" s="17">
        <v>2.8144888475758363E-12</v>
      </c>
      <c r="J209" s="17">
        <v>1.2049893611599261E-26</v>
      </c>
      <c r="K209" s="17">
        <v>6.0795755394404333E-5</v>
      </c>
      <c r="L209" s="17">
        <v>7.4863762763582E-35</v>
      </c>
      <c r="M209" s="17">
        <v>2.285295362050248E-28</v>
      </c>
      <c r="N209" s="23">
        <v>2.8144888475758363E-12</v>
      </c>
    </row>
    <row r="210" spans="3:14" x14ac:dyDescent="0.45">
      <c r="C210" s="25" t="s">
        <v>123</v>
      </c>
      <c r="D210" s="17" t="s">
        <v>193</v>
      </c>
      <c r="E210" s="17">
        <v>2.1458104065327415E-26</v>
      </c>
      <c r="F210" s="17">
        <v>6.6585827336565264E-5</v>
      </c>
      <c r="G210" s="17">
        <v>3.9407079966230717E-35</v>
      </c>
      <c r="H210" s="17">
        <v>1.566791484025787E-28</v>
      </c>
      <c r="I210" s="17">
        <v>1.5087356793248294E-12</v>
      </c>
      <c r="J210" s="17">
        <v>2.1458104065327415E-26</v>
      </c>
      <c r="K210" s="17">
        <v>6.6585827336728545E-5</v>
      </c>
      <c r="L210" s="17">
        <v>3.9407079966230717E-35</v>
      </c>
      <c r="M210" s="17">
        <v>1.566791484025787E-28</v>
      </c>
      <c r="N210" s="23">
        <v>1.5087356793248294E-12</v>
      </c>
    </row>
    <row r="211" spans="3:14" x14ac:dyDescent="0.45">
      <c r="C211" s="25" t="s">
        <v>124</v>
      </c>
      <c r="D211" s="17" t="s">
        <v>193</v>
      </c>
      <c r="E211" s="17">
        <v>1.4299508717317095E-31</v>
      </c>
      <c r="F211" s="17">
        <v>2.045824581720168E-8</v>
      </c>
      <c r="G211" s="17">
        <v>5.7424447350598269E-32</v>
      </c>
      <c r="H211" s="17">
        <v>5.3503625197714839E-29</v>
      </c>
      <c r="I211" s="17">
        <v>6.0291728612439046E-10</v>
      </c>
      <c r="J211" s="17">
        <v>1.4299508717317095E-31</v>
      </c>
      <c r="K211" s="17">
        <v>6.7990075552058259E-8</v>
      </c>
      <c r="L211" s="17">
        <v>5.7424447350598269E-32</v>
      </c>
      <c r="M211" s="17">
        <v>5.3503625197714839E-29</v>
      </c>
      <c r="N211" s="23">
        <v>6.0291728612439046E-10</v>
      </c>
    </row>
    <row r="212" spans="3:14" x14ac:dyDescent="0.45">
      <c r="C212" s="25" t="s">
        <v>125</v>
      </c>
      <c r="D212" s="17" t="s">
        <v>193</v>
      </c>
      <c r="E212" s="17">
        <v>6.1650140559103641E-31</v>
      </c>
      <c r="F212" s="17">
        <v>2.2893713619037854E-7</v>
      </c>
      <c r="G212" s="17">
        <v>3.9292959258102949E-31</v>
      </c>
      <c r="H212" s="17">
        <v>2.962730941345043E-28</v>
      </c>
      <c r="I212" s="17">
        <v>4.0513489596718306E-9</v>
      </c>
      <c r="J212" s="17">
        <v>6.1650140559103641E-31</v>
      </c>
      <c r="K212" s="17">
        <v>3.2205825261501281E-7</v>
      </c>
      <c r="L212" s="17">
        <v>3.9292959258102949E-31</v>
      </c>
      <c r="M212" s="17">
        <v>2.962730941345043E-28</v>
      </c>
      <c r="N212" s="23">
        <v>4.0513489596718306E-9</v>
      </c>
    </row>
    <row r="213" spans="3:14" x14ac:dyDescent="0.45">
      <c r="C213" s="25" t="s">
        <v>126</v>
      </c>
      <c r="D213" s="17" t="s">
        <v>193</v>
      </c>
      <c r="E213" s="17">
        <v>3.6130954568784757E-26</v>
      </c>
      <c r="F213" s="17">
        <v>4.1885744838946776E-5</v>
      </c>
      <c r="G213" s="17">
        <v>2.985194841837313E-34</v>
      </c>
      <c r="H213" s="17">
        <v>9.8893714707967456E-29</v>
      </c>
      <c r="I213" s="17">
        <v>2.6945192937845088E-12</v>
      </c>
      <c r="J213" s="17">
        <v>3.6130954568784757E-26</v>
      </c>
      <c r="K213" s="17">
        <v>4.1897999829249499E-5</v>
      </c>
      <c r="L213" s="17">
        <v>2.985194841837313E-34</v>
      </c>
      <c r="M213" s="17">
        <v>9.8893714707967456E-29</v>
      </c>
      <c r="N213" s="23">
        <v>2.6945192937845088E-12</v>
      </c>
    </row>
    <row r="214" spans="3:14" x14ac:dyDescent="0.45">
      <c r="C214" s="25" t="s">
        <v>127</v>
      </c>
      <c r="D214" s="17" t="s">
        <v>193</v>
      </c>
      <c r="E214" s="17">
        <v>1.6167819317426253E-26</v>
      </c>
      <c r="F214" s="17">
        <v>6.2212176478077137E-6</v>
      </c>
      <c r="G214" s="17">
        <v>1.7900602504119142E-34</v>
      </c>
      <c r="H214" s="17">
        <v>7.6548303465525663E-29</v>
      </c>
      <c r="I214" s="17">
        <v>1.6198042813424811E-12</v>
      </c>
      <c r="J214" s="17">
        <v>1.6167819317426253E-26</v>
      </c>
      <c r="K214" s="17">
        <v>6.2212181564643189E-6</v>
      </c>
      <c r="L214" s="17">
        <v>1.7900602504119142E-34</v>
      </c>
      <c r="M214" s="17">
        <v>7.6548303465525663E-29</v>
      </c>
      <c r="N214" s="23">
        <v>1.6198042813424811E-12</v>
      </c>
    </row>
    <row r="215" spans="3:14" x14ac:dyDescent="0.45">
      <c r="C215" s="25" t="s">
        <v>128</v>
      </c>
      <c r="D215" s="17" t="s">
        <v>193</v>
      </c>
      <c r="E215" s="17">
        <v>1.4300402969439468E-26</v>
      </c>
      <c r="F215" s="17">
        <v>5.9672908846016543E-6</v>
      </c>
      <c r="G215" s="17">
        <v>1.8264628960106659E-31</v>
      </c>
      <c r="H215" s="17">
        <v>2.0869457293845556E-26</v>
      </c>
      <c r="I215" s="17">
        <v>1.604340755983603E-9</v>
      </c>
      <c r="J215" s="17">
        <v>1.4300402969439468E-26</v>
      </c>
      <c r="K215" s="17">
        <v>5.9672908847718977E-6</v>
      </c>
      <c r="L215" s="17">
        <v>1.8264628960106659E-31</v>
      </c>
      <c r="M215" s="17">
        <v>2.0869457293845556E-26</v>
      </c>
      <c r="N215" s="23">
        <v>1.604340755983603E-9</v>
      </c>
    </row>
    <row r="216" spans="3:14" x14ac:dyDescent="0.45">
      <c r="C216" s="25" t="s">
        <v>129</v>
      </c>
      <c r="D216" s="17" t="s">
        <v>193</v>
      </c>
      <c r="E216" s="17">
        <v>1.332322704352335E-26</v>
      </c>
      <c r="F216" s="17">
        <v>5.7133636130538012E-6</v>
      </c>
      <c r="G216" s="17">
        <v>1.0062622799517267E-34</v>
      </c>
      <c r="H216" s="17">
        <v>4.9975801894245334E-29</v>
      </c>
      <c r="I216" s="17">
        <v>9.0461623349436898E-13</v>
      </c>
      <c r="J216" s="17">
        <v>1.332322704352335E-26</v>
      </c>
      <c r="K216" s="17">
        <v>5.7133636130794765E-6</v>
      </c>
      <c r="L216" s="17">
        <v>1.0062622799517267E-34</v>
      </c>
      <c r="M216" s="17">
        <v>4.9975801894245334E-29</v>
      </c>
      <c r="N216" s="23">
        <v>9.0461623349436898E-13</v>
      </c>
    </row>
    <row r="217" spans="3:14" x14ac:dyDescent="0.45">
      <c r="C217" s="25" t="s">
        <v>130</v>
      </c>
      <c r="D217" s="17" t="s">
        <v>193</v>
      </c>
      <c r="E217" s="17">
        <v>2.0896532965399688E-30</v>
      </c>
      <c r="F217" s="17">
        <v>6.2496918747810966E-8</v>
      </c>
      <c r="G217" s="17">
        <v>6.7797517379961174E-31</v>
      </c>
      <c r="H217" s="17">
        <v>7.0207277125768744E-27</v>
      </c>
      <c r="I217" s="17">
        <v>4.8435450570524484E-9</v>
      </c>
      <c r="J217" s="17">
        <v>2.0896532965399688E-30</v>
      </c>
      <c r="K217" s="17">
        <v>7.4382689799894487E-8</v>
      </c>
      <c r="L217" s="17">
        <v>6.7797517379961174E-31</v>
      </c>
      <c r="M217" s="17">
        <v>7.0207277125768744E-27</v>
      </c>
      <c r="N217" s="23">
        <v>4.8435450570524484E-9</v>
      </c>
    </row>
    <row r="218" spans="3:14" x14ac:dyDescent="0.45">
      <c r="C218" s="25" t="s">
        <v>131</v>
      </c>
      <c r="D218" s="17" t="s">
        <v>193</v>
      </c>
      <c r="E218" s="17">
        <v>7.8204107576459544E-30</v>
      </c>
      <c r="F218" s="17">
        <v>3.0154091737571939E-7</v>
      </c>
      <c r="G218" s="17">
        <v>3.6351842770834368E-32</v>
      </c>
      <c r="H218" s="17">
        <v>3.1767537981086103E-27</v>
      </c>
      <c r="I218" s="17">
        <v>1.7721224375406181E-10</v>
      </c>
      <c r="J218" s="17">
        <v>7.8204107576459544E-30</v>
      </c>
      <c r="K218" s="17">
        <v>3.6515138629039117E-7</v>
      </c>
      <c r="L218" s="17">
        <v>3.6351842770834368E-32</v>
      </c>
      <c r="M218" s="17">
        <v>3.1767537981086103E-27</v>
      </c>
      <c r="N218" s="23">
        <v>1.7721224375406181E-10</v>
      </c>
    </row>
    <row r="219" spans="3:14" x14ac:dyDescent="0.45">
      <c r="C219" s="25" t="s">
        <v>132</v>
      </c>
      <c r="D219" s="17" t="s">
        <v>193</v>
      </c>
      <c r="E219" s="17">
        <v>3.9518933173931356E-29</v>
      </c>
      <c r="F219" s="17">
        <v>3.1902328127575374E-7</v>
      </c>
      <c r="G219" s="17">
        <v>2.2272393322215696E-32</v>
      </c>
      <c r="H219" s="17">
        <v>1.9177651557657253E-27</v>
      </c>
      <c r="I219" s="17">
        <v>1.1993540141272728E-10</v>
      </c>
      <c r="J219" s="17">
        <v>3.9518933173931356E-29</v>
      </c>
      <c r="K219" s="17">
        <v>3.2457901003590321E-7</v>
      </c>
      <c r="L219" s="17">
        <v>2.2272393322215696E-32</v>
      </c>
      <c r="M219" s="17">
        <v>1.9177651557657253E-27</v>
      </c>
      <c r="N219" s="23">
        <v>1.1993540141272728E-10</v>
      </c>
    </row>
    <row r="220" spans="3:14" x14ac:dyDescent="0.45">
      <c r="C220" s="25" t="s">
        <v>133</v>
      </c>
      <c r="D220" s="17" t="s">
        <v>193</v>
      </c>
      <c r="E220" s="17">
        <v>9.2322643312835021E-30</v>
      </c>
      <c r="F220" s="17">
        <v>1.6951615927148305E-5</v>
      </c>
      <c r="G220" s="17">
        <v>1.0232146800058849E-30</v>
      </c>
      <c r="H220" s="17">
        <v>9.0331402666622118E-26</v>
      </c>
      <c r="I220" s="17">
        <v>6.4507866659035233E-9</v>
      </c>
      <c r="J220" s="17">
        <v>9.2322643312835021E-30</v>
      </c>
      <c r="K220" s="17">
        <v>1.7871126178406149E-5</v>
      </c>
      <c r="L220" s="17">
        <v>1.0232146800058849E-30</v>
      </c>
      <c r="M220" s="17">
        <v>9.0331402666622118E-26</v>
      </c>
      <c r="N220" s="23">
        <v>6.4507866659035233E-9</v>
      </c>
    </row>
    <row r="221" spans="3:14" x14ac:dyDescent="0.45">
      <c r="C221" s="25" t="s">
        <v>134</v>
      </c>
      <c r="D221" s="17" t="s">
        <v>193</v>
      </c>
      <c r="E221" s="17">
        <v>2.6168830286078871E-29</v>
      </c>
      <c r="F221" s="17">
        <v>3.3144826008486879E-7</v>
      </c>
      <c r="G221" s="17">
        <v>1.1596605147922768E-30</v>
      </c>
      <c r="H221" s="17">
        <v>9.6829708519240483E-26</v>
      </c>
      <c r="I221" s="17">
        <v>8.3431542886794959E-9</v>
      </c>
      <c r="J221" s="17">
        <v>2.6168830286078871E-29</v>
      </c>
      <c r="K221" s="17">
        <v>3.5043135283259398E-7</v>
      </c>
      <c r="L221" s="17">
        <v>1.1596605147922768E-30</v>
      </c>
      <c r="M221" s="17">
        <v>9.6829708519240483E-26</v>
      </c>
      <c r="N221" s="23">
        <v>8.3431542886794959E-9</v>
      </c>
    </row>
    <row r="222" spans="3:14" x14ac:dyDescent="0.45">
      <c r="C222" s="25" t="s">
        <v>182</v>
      </c>
      <c r="D222" s="17" t="s">
        <v>193</v>
      </c>
      <c r="E222" s="17">
        <v>1.473183442002472E-29</v>
      </c>
      <c r="F222" s="17">
        <v>1.1703453853882027E-7</v>
      </c>
      <c r="G222" s="17">
        <v>1.2313371843199728E-33</v>
      </c>
      <c r="H222" s="17">
        <v>4.0835988958629839E-27</v>
      </c>
      <c r="I222" s="17">
        <v>4.1122878754688038E-12</v>
      </c>
      <c r="J222" s="17">
        <v>1.473183442002472E-29</v>
      </c>
      <c r="K222" s="17">
        <v>1.170345455589226E-7</v>
      </c>
      <c r="L222" s="17">
        <v>1.2313371843199728E-33</v>
      </c>
      <c r="M222" s="17">
        <v>4.0835988958629839E-27</v>
      </c>
      <c r="N222" s="23">
        <v>4.1122878754688038E-12</v>
      </c>
    </row>
    <row r="223" spans="3:14" x14ac:dyDescent="0.45">
      <c r="C223" s="25" t="s">
        <v>183</v>
      </c>
      <c r="D223" s="17" t="s">
        <v>193</v>
      </c>
      <c r="E223" s="17">
        <v>6.0657368128513946E-14</v>
      </c>
      <c r="F223" s="17">
        <v>1.2179402902614181E-5</v>
      </c>
      <c r="G223" s="17">
        <v>3.169102984734578E-19</v>
      </c>
      <c r="H223" s="17">
        <v>1.1286939576004527E-11</v>
      </c>
      <c r="I223" s="17">
        <v>2.2196906483398024E-13</v>
      </c>
      <c r="J223" s="17">
        <v>6.0657368128513946E-14</v>
      </c>
      <c r="K223" s="17">
        <v>1.2179403763490618E-5</v>
      </c>
      <c r="L223" s="17">
        <v>3.169102984734578E-19</v>
      </c>
      <c r="M223" s="17">
        <v>1.1286939576004527E-11</v>
      </c>
      <c r="N223" s="23">
        <v>2.2196906483398024E-13</v>
      </c>
    </row>
    <row r="224" spans="3:14" x14ac:dyDescent="0.45">
      <c r="C224" s="25" t="s">
        <v>184</v>
      </c>
      <c r="D224" s="17" t="s">
        <v>193</v>
      </c>
      <c r="E224" s="17">
        <v>9.0039272796715362E-30</v>
      </c>
      <c r="F224" s="17">
        <v>1.6359804934563702E-5</v>
      </c>
      <c r="G224" s="17">
        <v>3.1152879998261816E-33</v>
      </c>
      <c r="H224" s="17">
        <v>1.5127322201052025E-27</v>
      </c>
      <c r="I224" s="17">
        <v>5.4524125882230878E-11</v>
      </c>
      <c r="J224" s="17">
        <v>9.0039272796715362E-30</v>
      </c>
      <c r="K224" s="17">
        <v>1.6359805950880629E-5</v>
      </c>
      <c r="L224" s="17">
        <v>3.1152879998261816E-33</v>
      </c>
      <c r="M224" s="17">
        <v>1.5127322201052025E-27</v>
      </c>
      <c r="N224" s="23">
        <v>5.4524125882230878E-11</v>
      </c>
    </row>
    <row r="225" spans="3:14" x14ac:dyDescent="0.45">
      <c r="C225" s="25" t="s">
        <v>185</v>
      </c>
      <c r="D225" s="17" t="s">
        <v>193</v>
      </c>
      <c r="E225" s="17">
        <v>1.4652966216100988E-26</v>
      </c>
      <c r="F225" s="17">
        <v>1.4189258369139146E-4</v>
      </c>
      <c r="G225" s="17">
        <v>1.5665845738207141E-32</v>
      </c>
      <c r="H225" s="17">
        <v>2.8726294079981166E-26</v>
      </c>
      <c r="I225" s="17">
        <v>5.937931454844489E-10</v>
      </c>
      <c r="J225" s="17">
        <v>1.4652966216100988E-26</v>
      </c>
      <c r="K225" s="17">
        <v>1.4189325055269868E-4</v>
      </c>
      <c r="L225" s="17">
        <v>1.5665845738207141E-32</v>
      </c>
      <c r="M225" s="17">
        <v>2.8726294079981166E-26</v>
      </c>
      <c r="N225" s="23">
        <v>5.937931454844489E-10</v>
      </c>
    </row>
    <row r="226" spans="3:14" x14ac:dyDescent="0.45">
      <c r="C226" s="25" t="s">
        <v>186</v>
      </c>
      <c r="D226" s="17" t="s">
        <v>193</v>
      </c>
      <c r="E226" s="17">
        <v>1.6652761383457577E-26</v>
      </c>
      <c r="F226" s="17">
        <v>6.5210892559461136E-6</v>
      </c>
      <c r="G226" s="17">
        <v>2.9031297450349304E-34</v>
      </c>
      <c r="H226" s="17">
        <v>6.5837958642802496E-29</v>
      </c>
      <c r="I226" s="17">
        <v>2.5785428446045978E-12</v>
      </c>
      <c r="J226" s="17">
        <v>1.6652761383457577E-26</v>
      </c>
      <c r="K226" s="17">
        <v>6.5210900763771E-6</v>
      </c>
      <c r="L226" s="17">
        <v>2.9031297450349304E-34</v>
      </c>
      <c r="M226" s="17">
        <v>6.5837958642802496E-29</v>
      </c>
      <c r="N226" s="23">
        <v>2.5785428446045978E-12</v>
      </c>
    </row>
    <row r="227" spans="3:14" x14ac:dyDescent="0.45">
      <c r="C227" s="25" t="s">
        <v>187</v>
      </c>
      <c r="D227" s="17" t="s">
        <v>193</v>
      </c>
      <c r="E227" s="17">
        <v>2.3022604975243244E-13</v>
      </c>
      <c r="F227" s="17">
        <v>6.2177703189308955E-7</v>
      </c>
      <c r="G227" s="17">
        <v>6.758725009444879E-16</v>
      </c>
      <c r="H227" s="17">
        <v>1.7209541810000871E-11</v>
      </c>
      <c r="I227" s="17">
        <v>2.6422411729758789E-11</v>
      </c>
      <c r="J227" s="17">
        <v>2.3022604975243244E-13</v>
      </c>
      <c r="K227" s="17">
        <v>6.2177742966341229E-7</v>
      </c>
      <c r="L227" s="17">
        <v>6.758725009444879E-16</v>
      </c>
      <c r="M227" s="17">
        <v>1.7209541810000871E-11</v>
      </c>
      <c r="N227" s="23">
        <v>2.6422411729758789E-11</v>
      </c>
    </row>
    <row r="228" spans="3:14" x14ac:dyDescent="0.45">
      <c r="C228" s="25" t="s">
        <v>188</v>
      </c>
      <c r="D228" s="17" t="s">
        <v>193</v>
      </c>
      <c r="E228" s="17">
        <v>1.4741553448278486E-26</v>
      </c>
      <c r="F228" s="17">
        <v>6.0096320260262063E-6</v>
      </c>
      <c r="G228" s="17">
        <v>1.183639709820707E-34</v>
      </c>
      <c r="H228" s="17">
        <v>6.1820393773314757E-29</v>
      </c>
      <c r="I228" s="17">
        <v>1.063117364717038E-12</v>
      </c>
      <c r="J228" s="17">
        <v>1.4741553448278486E-26</v>
      </c>
      <c r="K228" s="17">
        <v>6.0096320311710531E-6</v>
      </c>
      <c r="L228" s="17">
        <v>1.183639709820707E-34</v>
      </c>
      <c r="M228" s="17">
        <v>6.1820393773314757E-29</v>
      </c>
      <c r="N228" s="23">
        <v>1.063117364717038E-12</v>
      </c>
    </row>
    <row r="229" spans="3:14" x14ac:dyDescent="0.45">
      <c r="C229" s="25" t="s">
        <v>189</v>
      </c>
      <c r="D229" s="17" t="s">
        <v>193</v>
      </c>
      <c r="E229" s="17">
        <v>4.751339057037252E-25</v>
      </c>
      <c r="F229" s="17">
        <v>1.3995400465351132E-4</v>
      </c>
      <c r="G229" s="17">
        <v>4.7758322538821616E-35</v>
      </c>
      <c r="H229" s="17">
        <v>4.2645255881692743E-29</v>
      </c>
      <c r="I229" s="17">
        <v>8.6652248214390229E-13</v>
      </c>
      <c r="J229" s="17">
        <v>4.751339057037252E-25</v>
      </c>
      <c r="K229" s="17">
        <v>1.4010109769613033E-4</v>
      </c>
      <c r="L229" s="17">
        <v>4.7758322538821616E-35</v>
      </c>
      <c r="M229" s="17">
        <v>4.2645255881692743E-29</v>
      </c>
      <c r="N229" s="23">
        <v>8.6652248214390229E-13</v>
      </c>
    </row>
    <row r="230" spans="3:14" x14ac:dyDescent="0.45">
      <c r="C230" s="25" t="s">
        <v>190</v>
      </c>
      <c r="D230" s="17" t="s">
        <v>193</v>
      </c>
      <c r="E230" s="17">
        <v>8.3687965277518868E-11</v>
      </c>
      <c r="F230" s="17">
        <v>0</v>
      </c>
      <c r="G230" s="17">
        <v>7.1125789812027126E-11</v>
      </c>
      <c r="H230" s="17">
        <v>8.9722845116736098E-14</v>
      </c>
      <c r="I230" s="17">
        <v>1.4910753730420755E-12</v>
      </c>
      <c r="J230" s="17">
        <v>8.3687965277518868E-11</v>
      </c>
      <c r="K230" s="17">
        <v>0</v>
      </c>
      <c r="L230" s="17">
        <v>7.1125789812027126E-11</v>
      </c>
      <c r="M230" s="17">
        <v>8.9722845116736098E-14</v>
      </c>
      <c r="N230" s="23">
        <v>1.4910753730420755E-12</v>
      </c>
    </row>
    <row r="231" spans="3:14" x14ac:dyDescent="0.45">
      <c r="C231" s="25" t="s">
        <v>191</v>
      </c>
      <c r="D231" s="17" t="s">
        <v>193</v>
      </c>
      <c r="E231" s="17">
        <v>1.1854856491389755E-6</v>
      </c>
      <c r="F231" s="17">
        <v>0</v>
      </c>
      <c r="G231" s="17">
        <v>5.2846374081907336E-12</v>
      </c>
      <c r="H231" s="17">
        <v>9.0507577810652604E-16</v>
      </c>
      <c r="I231" s="17">
        <v>1.8036686042669835E-13</v>
      </c>
      <c r="J231" s="17">
        <v>1.1854856491389755E-6</v>
      </c>
      <c r="K231" s="17">
        <v>0</v>
      </c>
      <c r="L231" s="17">
        <v>5.2846374081907336E-12</v>
      </c>
      <c r="M231" s="17">
        <v>9.0507577810652604E-16</v>
      </c>
      <c r="N231" s="23">
        <v>1.8036686042669835E-13</v>
      </c>
    </row>
    <row r="232" spans="3:14" x14ac:dyDescent="0.45">
      <c r="C232" s="25" t="s">
        <v>192</v>
      </c>
      <c r="D232" s="17" t="s">
        <v>193</v>
      </c>
      <c r="E232" s="17">
        <v>4.5675179463946742E-10</v>
      </c>
      <c r="F232" s="17">
        <v>0</v>
      </c>
      <c r="G232" s="17">
        <v>3.6789144591100594E-10</v>
      </c>
      <c r="H232" s="17">
        <v>1.0207578322607934E-13</v>
      </c>
      <c r="I232" s="17">
        <v>1.1197283047275299E-11</v>
      </c>
      <c r="J232" s="17">
        <v>4.5675179463946742E-10</v>
      </c>
      <c r="K232" s="17">
        <v>0</v>
      </c>
      <c r="L232" s="17">
        <v>3.6789144591100594E-10</v>
      </c>
      <c r="M232" s="17">
        <v>1.0207578322607934E-13</v>
      </c>
      <c r="N232" s="23">
        <v>1.1197283047275299E-11</v>
      </c>
    </row>
    <row r="233" spans="3:14" x14ac:dyDescent="0.45">
      <c r="C233" s="25" t="s">
        <v>33</v>
      </c>
      <c r="D233" s="17" t="s">
        <v>194</v>
      </c>
      <c r="E233" s="17">
        <v>3.9366740729921573E-31</v>
      </c>
      <c r="F233" s="17">
        <v>6.3294989131708896E-18</v>
      </c>
      <c r="G233" s="17">
        <v>5.998629971760934E-33</v>
      </c>
      <c r="H233" s="17">
        <v>1.8096776509248347E-27</v>
      </c>
      <c r="I233" s="17">
        <v>8.3075637245397579E-12</v>
      </c>
      <c r="J233" s="17">
        <v>3.9366740729921573E-31</v>
      </c>
      <c r="K233" s="17">
        <v>1.0384885344011961E-9</v>
      </c>
      <c r="L233" s="17">
        <v>5.998629971760934E-33</v>
      </c>
      <c r="M233" s="17">
        <v>1.8096776509248347E-27</v>
      </c>
      <c r="N233" s="23">
        <v>8.3075637245397579E-12</v>
      </c>
    </row>
    <row r="234" spans="3:14" x14ac:dyDescent="0.45">
      <c r="C234" s="25" t="s">
        <v>34</v>
      </c>
      <c r="D234" s="17" t="s">
        <v>194</v>
      </c>
      <c r="E234" s="17">
        <v>2.5737939422531473E-30</v>
      </c>
      <c r="F234" s="17">
        <v>1.348566240994552E-6</v>
      </c>
      <c r="G234" s="17">
        <v>2.7744455534489833E-31</v>
      </c>
      <c r="H234" s="17">
        <v>2.0154669785957732E-26</v>
      </c>
      <c r="I234" s="17">
        <v>2.6880998178573569E-11</v>
      </c>
      <c r="J234" s="17">
        <v>2.5737939422531473E-30</v>
      </c>
      <c r="K234" s="17">
        <v>1.3749241822818146E-6</v>
      </c>
      <c r="L234" s="17">
        <v>2.7744455534489833E-31</v>
      </c>
      <c r="M234" s="17">
        <v>2.0154669785957732E-26</v>
      </c>
      <c r="N234" s="23">
        <v>2.6880998178573569E-11</v>
      </c>
    </row>
    <row r="235" spans="3:14" x14ac:dyDescent="0.45">
      <c r="C235" s="25" t="s">
        <v>35</v>
      </c>
      <c r="D235" s="17" t="s">
        <v>194</v>
      </c>
      <c r="E235" s="17">
        <v>9.545149962384797E-28</v>
      </c>
      <c r="F235" s="17">
        <v>9.6600648500236774E-7</v>
      </c>
      <c r="G235" s="17">
        <v>7.945257494645277E-35</v>
      </c>
      <c r="H235" s="17">
        <v>5.8992797437135639E-29</v>
      </c>
      <c r="I235" s="17">
        <v>1.2058370008009535E-13</v>
      </c>
      <c r="J235" s="17">
        <v>9.545149962384797E-28</v>
      </c>
      <c r="K235" s="17">
        <v>9.6603610701062089E-7</v>
      </c>
      <c r="L235" s="17">
        <v>7.945257494645277E-35</v>
      </c>
      <c r="M235" s="17">
        <v>5.8992797437135639E-29</v>
      </c>
      <c r="N235" s="23">
        <v>1.2058370008009535E-13</v>
      </c>
    </row>
    <row r="236" spans="3:14" x14ac:dyDescent="0.45">
      <c r="C236" s="25" t="s">
        <v>36</v>
      </c>
      <c r="D236" s="17" t="s">
        <v>194</v>
      </c>
      <c r="E236" s="17">
        <v>3.9891673249046804E-31</v>
      </c>
      <c r="F236" s="17">
        <v>9.3426662576312734E-10</v>
      </c>
      <c r="G236" s="17">
        <v>6.9367839232854182E-32</v>
      </c>
      <c r="H236" s="17">
        <v>1.1137739869559378E-26</v>
      </c>
      <c r="I236" s="17">
        <v>4.4695161864965289E-12</v>
      </c>
      <c r="J236" s="17">
        <v>3.9891673249046804E-31</v>
      </c>
      <c r="K236" s="17">
        <v>8.4417196419744521E-8</v>
      </c>
      <c r="L236" s="17">
        <v>6.9367839232854182E-32</v>
      </c>
      <c r="M236" s="17">
        <v>1.1137739869559378E-26</v>
      </c>
      <c r="N236" s="23">
        <v>4.4695161864965289E-12</v>
      </c>
    </row>
    <row r="237" spans="3:14" x14ac:dyDescent="0.45">
      <c r="C237" s="25" t="s">
        <v>37</v>
      </c>
      <c r="D237" s="17" t="s">
        <v>194</v>
      </c>
      <c r="E237" s="17">
        <v>4.1394879716858489E-32</v>
      </c>
      <c r="F237" s="17">
        <v>5.2136157833866196E-16</v>
      </c>
      <c r="G237" s="17">
        <v>1.7926229962152425E-35</v>
      </c>
      <c r="H237" s="17">
        <v>1.0010709695006177E-30</v>
      </c>
      <c r="I237" s="17">
        <v>2.2997957599918077E-13</v>
      </c>
      <c r="J237" s="17">
        <v>4.1394879716858489E-32</v>
      </c>
      <c r="K237" s="17">
        <v>5.3125423807874034E-9</v>
      </c>
      <c r="L237" s="17">
        <v>1.7926229962152425E-35</v>
      </c>
      <c r="M237" s="17">
        <v>1.0010709695006177E-30</v>
      </c>
      <c r="N237" s="23">
        <v>2.2997957599918077E-13</v>
      </c>
    </row>
    <row r="238" spans="3:14" x14ac:dyDescent="0.45">
      <c r="C238" s="25" t="s">
        <v>38</v>
      </c>
      <c r="D238" s="17" t="s">
        <v>194</v>
      </c>
      <c r="E238" s="17">
        <v>2.1736436887384136E-31</v>
      </c>
      <c r="F238" s="17">
        <v>8.1374412729805332E-10</v>
      </c>
      <c r="G238" s="17">
        <v>3.0753281381640706E-32</v>
      </c>
      <c r="H238" s="17">
        <v>2.8418902503923293E-27</v>
      </c>
      <c r="I238" s="17">
        <v>3.631725883414334E-12</v>
      </c>
      <c r="J238" s="17">
        <v>2.1736436887384136E-31</v>
      </c>
      <c r="K238" s="17">
        <v>4.9208438009565348E-9</v>
      </c>
      <c r="L238" s="17">
        <v>3.0753281381640706E-32</v>
      </c>
      <c r="M238" s="17">
        <v>2.8418902503923293E-27</v>
      </c>
      <c r="N238" s="23">
        <v>3.631725883414334E-12</v>
      </c>
    </row>
    <row r="239" spans="3:14" x14ac:dyDescent="0.45">
      <c r="C239" s="25" t="s">
        <v>39</v>
      </c>
      <c r="D239" s="17" t="s">
        <v>194</v>
      </c>
      <c r="E239" s="17">
        <v>6.5648117319680714E-31</v>
      </c>
      <c r="F239" s="17">
        <v>9.2273543990346432E-10</v>
      </c>
      <c r="G239" s="17">
        <v>3.7248196991973839E-31</v>
      </c>
      <c r="H239" s="17">
        <v>3.3788873734921052E-26</v>
      </c>
      <c r="I239" s="17">
        <v>3.3831848551731532E-11</v>
      </c>
      <c r="J239" s="17">
        <v>6.5648117319680714E-31</v>
      </c>
      <c r="K239" s="17">
        <v>2.0052484773424963E-9</v>
      </c>
      <c r="L239" s="17">
        <v>3.7248196991973839E-31</v>
      </c>
      <c r="M239" s="17">
        <v>3.3788873734921052E-26</v>
      </c>
      <c r="N239" s="23">
        <v>3.3831848551731532E-11</v>
      </c>
    </row>
    <row r="240" spans="3:14" x14ac:dyDescent="0.45">
      <c r="C240" s="25" t="s">
        <v>40</v>
      </c>
      <c r="D240" s="17" t="s">
        <v>194</v>
      </c>
      <c r="E240" s="17">
        <v>3.5682753351492607E-29</v>
      </c>
      <c r="F240" s="17">
        <v>5.2123624587543075E-10</v>
      </c>
      <c r="G240" s="17">
        <v>5.9553778375734471E-34</v>
      </c>
      <c r="H240" s="17">
        <v>7.9550779082128201E-28</v>
      </c>
      <c r="I240" s="17">
        <v>3.5220342836637429E-14</v>
      </c>
      <c r="J240" s="17">
        <v>3.5682753351492607E-29</v>
      </c>
      <c r="K240" s="17">
        <v>1.3720121160764448E-9</v>
      </c>
      <c r="L240" s="17">
        <v>5.9553778375734471E-34</v>
      </c>
      <c r="M240" s="17">
        <v>7.9550779082128201E-28</v>
      </c>
      <c r="N240" s="23">
        <v>3.5220342836637429E-14</v>
      </c>
    </row>
    <row r="241" spans="3:14" x14ac:dyDescent="0.45">
      <c r="C241" s="25" t="s">
        <v>41</v>
      </c>
      <c r="D241" s="17" t="s">
        <v>194</v>
      </c>
      <c r="E241" s="17">
        <v>1.1856542260916859E-29</v>
      </c>
      <c r="F241" s="17">
        <v>3.2179698251216375E-29</v>
      </c>
      <c r="G241" s="17">
        <v>1.2887918039391067E-32</v>
      </c>
      <c r="H241" s="17">
        <v>2.1352414682702654E-27</v>
      </c>
      <c r="I241" s="17">
        <v>1.1514342850439161E-12</v>
      </c>
      <c r="J241" s="17">
        <v>1.1856542260916859E-29</v>
      </c>
      <c r="K241" s="17">
        <v>2.7440242321528892E-10</v>
      </c>
      <c r="L241" s="17">
        <v>1.2887918039391067E-32</v>
      </c>
      <c r="M241" s="17">
        <v>2.1352414682702654E-27</v>
      </c>
      <c r="N241" s="23">
        <v>1.1514342850439161E-12</v>
      </c>
    </row>
    <row r="242" spans="3:14" x14ac:dyDescent="0.45">
      <c r="C242" s="25" t="s">
        <v>42</v>
      </c>
      <c r="D242" s="17" t="s">
        <v>194</v>
      </c>
      <c r="E242" s="17">
        <v>6.3581670599194838E-9</v>
      </c>
      <c r="F242" s="17">
        <v>9.9403026120629346E-10</v>
      </c>
      <c r="G242" s="17">
        <v>1.4155722407023397E-8</v>
      </c>
      <c r="H242" s="17">
        <v>6.4832333654597224E-8</v>
      </c>
      <c r="I242" s="17">
        <v>5.1736838313715192E-10</v>
      </c>
      <c r="J242" s="17">
        <v>6.3581670599194838E-9</v>
      </c>
      <c r="K242" s="17">
        <v>6.8868135792388204E-5</v>
      </c>
      <c r="L242" s="17">
        <v>1.4155722407023397E-8</v>
      </c>
      <c r="M242" s="17">
        <v>6.4832333654597224E-8</v>
      </c>
      <c r="N242" s="23">
        <v>5.1736838313715192E-10</v>
      </c>
    </row>
    <row r="243" spans="3:14" x14ac:dyDescent="0.45">
      <c r="C243" s="25" t="s">
        <v>43</v>
      </c>
      <c r="D243" s="17" t="s">
        <v>194</v>
      </c>
      <c r="E243" s="17">
        <v>1.922153163977478E-30</v>
      </c>
      <c r="F243" s="17">
        <v>4.7868781347277939E-7</v>
      </c>
      <c r="G243" s="17">
        <v>3.8457231733346056E-34</v>
      </c>
      <c r="H243" s="17">
        <v>1.4197195978538008E-28</v>
      </c>
      <c r="I243" s="17">
        <v>4.4083644277356975E-14</v>
      </c>
      <c r="J243" s="17">
        <v>1.922153163977478E-30</v>
      </c>
      <c r="K243" s="17">
        <v>4.8374167463930892E-7</v>
      </c>
      <c r="L243" s="17">
        <v>3.8457231733346056E-34</v>
      </c>
      <c r="M243" s="17">
        <v>1.4197195978538008E-28</v>
      </c>
      <c r="N243" s="23">
        <v>4.4083644277356975E-14</v>
      </c>
    </row>
    <row r="244" spans="3:14" x14ac:dyDescent="0.45">
      <c r="C244" s="25" t="s">
        <v>44</v>
      </c>
      <c r="D244" s="17" t="s">
        <v>194</v>
      </c>
      <c r="E244" s="17">
        <v>5.983469847563507E-32</v>
      </c>
      <c r="F244" s="17">
        <v>1.4771253507048026E-9</v>
      </c>
      <c r="G244" s="17">
        <v>3.2645556939597138E-34</v>
      </c>
      <c r="H244" s="17">
        <v>1.1648010001016763E-28</v>
      </c>
      <c r="I244" s="17">
        <v>5.7344415707410514E-13</v>
      </c>
      <c r="J244" s="17">
        <v>5.983469847563507E-32</v>
      </c>
      <c r="K244" s="17">
        <v>1.7146367014154431E-9</v>
      </c>
      <c r="L244" s="17">
        <v>3.2645556939597138E-34</v>
      </c>
      <c r="M244" s="17">
        <v>1.1648010001016763E-28</v>
      </c>
      <c r="N244" s="23">
        <v>5.7344415707410514E-13</v>
      </c>
    </row>
    <row r="245" spans="3:14" x14ac:dyDescent="0.45">
      <c r="C245" s="25" t="s">
        <v>45</v>
      </c>
      <c r="D245" s="17" t="s">
        <v>194</v>
      </c>
      <c r="E245" s="17">
        <v>6.6840947436754226E-31</v>
      </c>
      <c r="F245" s="17">
        <v>1.2345994473163535E-8</v>
      </c>
      <c r="G245" s="17">
        <v>7.4295091249895017E-35</v>
      </c>
      <c r="H245" s="17">
        <v>3.2196543588628957E-29</v>
      </c>
      <c r="I245" s="17">
        <v>1.332870202929001E-13</v>
      </c>
      <c r="J245" s="17">
        <v>6.6840947436754226E-31</v>
      </c>
      <c r="K245" s="17">
        <v>1.255790260191592E-8</v>
      </c>
      <c r="L245" s="17">
        <v>7.4295091249895017E-35</v>
      </c>
      <c r="M245" s="17">
        <v>3.2196543588628957E-29</v>
      </c>
      <c r="N245" s="23">
        <v>1.332870202929001E-13</v>
      </c>
    </row>
    <row r="246" spans="3:14" x14ac:dyDescent="0.45">
      <c r="C246" s="25" t="s">
        <v>46</v>
      </c>
      <c r="D246" s="17" t="s">
        <v>194</v>
      </c>
      <c r="E246" s="17">
        <v>1.1803424331587898E-28</v>
      </c>
      <c r="F246" s="17">
        <v>5.6265669058957278E-8</v>
      </c>
      <c r="G246" s="17">
        <v>6.2624229470696266E-37</v>
      </c>
      <c r="H246" s="17">
        <v>3.6130202889579398E-30</v>
      </c>
      <c r="I246" s="17">
        <v>9.0515248361681195E-16</v>
      </c>
      <c r="J246" s="17">
        <v>1.1803424331587898E-28</v>
      </c>
      <c r="K246" s="17">
        <v>5.7962151916788451E-8</v>
      </c>
      <c r="L246" s="17">
        <v>6.2624229470696266E-37</v>
      </c>
      <c r="M246" s="17">
        <v>3.6130202889579398E-30</v>
      </c>
      <c r="N246" s="23">
        <v>9.0515248361681195E-16</v>
      </c>
    </row>
    <row r="247" spans="3:14" x14ac:dyDescent="0.45">
      <c r="C247" s="25" t="s">
        <v>47</v>
      </c>
      <c r="D247" s="17" t="s">
        <v>194</v>
      </c>
      <c r="E247" s="17">
        <v>6.1118262096613783E-28</v>
      </c>
      <c r="F247" s="17">
        <v>5.7919622276451283E-7</v>
      </c>
      <c r="G247" s="17">
        <v>6.3405261266623628E-37</v>
      </c>
      <c r="H247" s="17">
        <v>3.1499912018617639E-30</v>
      </c>
      <c r="I247" s="17">
        <v>9.1445199543479285E-16</v>
      </c>
      <c r="J247" s="17">
        <v>6.1118262096613783E-28</v>
      </c>
      <c r="K247" s="17">
        <v>5.7962151916788453E-7</v>
      </c>
      <c r="L247" s="17">
        <v>6.3405261266623628E-37</v>
      </c>
      <c r="M247" s="17">
        <v>3.1499912018617639E-30</v>
      </c>
      <c r="N247" s="23">
        <v>9.1445199543479285E-16</v>
      </c>
    </row>
    <row r="248" spans="3:14" x14ac:dyDescent="0.45">
      <c r="C248" s="25" t="s">
        <v>48</v>
      </c>
      <c r="D248" s="17" t="s">
        <v>194</v>
      </c>
      <c r="E248" s="17">
        <v>2.0603589759862203E-33</v>
      </c>
      <c r="F248" s="17">
        <v>2.2929672132212485E-8</v>
      </c>
      <c r="G248" s="17">
        <v>4.4727102338457245E-32</v>
      </c>
      <c r="H248" s="17">
        <v>1.1551653553963385E-27</v>
      </c>
      <c r="I248" s="17">
        <v>8.8521886810754797E-12</v>
      </c>
      <c r="J248" s="17">
        <v>2.0603589759862203E-33</v>
      </c>
      <c r="K248" s="17">
        <v>2.4553408637304677E-8</v>
      </c>
      <c r="L248" s="17">
        <v>4.4727102338457245E-32</v>
      </c>
      <c r="M248" s="17">
        <v>1.1551653553963385E-27</v>
      </c>
      <c r="N248" s="23">
        <v>8.8521886810754797E-12</v>
      </c>
    </row>
    <row r="249" spans="3:14" x14ac:dyDescent="0.45">
      <c r="C249" s="25" t="s">
        <v>49</v>
      </c>
      <c r="D249" s="17" t="s">
        <v>194</v>
      </c>
      <c r="E249" s="17">
        <v>1.5669937009150822E-30</v>
      </c>
      <c r="F249" s="17">
        <v>1.1253008459688506E-7</v>
      </c>
      <c r="G249" s="17">
        <v>1.2243556321581544E-31</v>
      </c>
      <c r="H249" s="17">
        <v>2.763849923550049E-27</v>
      </c>
      <c r="I249" s="17">
        <v>2.494431174736046E-11</v>
      </c>
      <c r="J249" s="17">
        <v>1.5669937009150822E-30</v>
      </c>
      <c r="K249" s="17">
        <v>1.1281295860383229E-7</v>
      </c>
      <c r="L249" s="17">
        <v>1.2243556321581544E-31</v>
      </c>
      <c r="M249" s="17">
        <v>2.763849923550049E-27</v>
      </c>
      <c r="N249" s="23">
        <v>2.494431174736046E-11</v>
      </c>
    </row>
    <row r="250" spans="3:14" x14ac:dyDescent="0.45">
      <c r="C250" s="25" t="s">
        <v>50</v>
      </c>
      <c r="D250" s="17" t="s">
        <v>194</v>
      </c>
      <c r="E250" s="17">
        <v>1.0869831699014839E-32</v>
      </c>
      <c r="F250" s="17">
        <v>3.0647722175059556E-10</v>
      </c>
      <c r="G250" s="17">
        <v>2.8758439576449002E-33</v>
      </c>
      <c r="H250" s="17">
        <v>2.5331644256037091E-29</v>
      </c>
      <c r="I250" s="17">
        <v>2.7036531446975656E-13</v>
      </c>
      <c r="J250" s="17">
        <v>1.0869831699014839E-32</v>
      </c>
      <c r="K250" s="17">
        <v>3.6508108483006755E-10</v>
      </c>
      <c r="L250" s="17">
        <v>2.8758439576449002E-33</v>
      </c>
      <c r="M250" s="17">
        <v>2.5331644256037091E-29</v>
      </c>
      <c r="N250" s="23">
        <v>2.7036531446975656E-13</v>
      </c>
    </row>
    <row r="251" spans="3:14" x14ac:dyDescent="0.45">
      <c r="C251" s="25" t="s">
        <v>51</v>
      </c>
      <c r="D251" s="17" t="s">
        <v>194</v>
      </c>
      <c r="E251" s="17">
        <v>3.3556360285628128E-30</v>
      </c>
      <c r="F251" s="17">
        <v>9.5328972218876646E-8</v>
      </c>
      <c r="G251" s="17">
        <v>1.6464014516749459E-31</v>
      </c>
      <c r="H251" s="17">
        <v>5.1923276410283236E-26</v>
      </c>
      <c r="I251" s="17">
        <v>1.5037011722268944E-11</v>
      </c>
      <c r="J251" s="17">
        <v>3.3556360285628128E-30</v>
      </c>
      <c r="K251" s="17">
        <v>9.5944816704847069E-8</v>
      </c>
      <c r="L251" s="17">
        <v>1.6464014516749459E-31</v>
      </c>
      <c r="M251" s="17">
        <v>5.1923276410283236E-26</v>
      </c>
      <c r="N251" s="23">
        <v>1.5037011722268944E-11</v>
      </c>
    </row>
    <row r="252" spans="3:14" x14ac:dyDescent="0.45">
      <c r="C252" s="25" t="s">
        <v>52</v>
      </c>
      <c r="D252" s="17" t="s">
        <v>194</v>
      </c>
      <c r="E252" s="17">
        <v>1.1402850887055526E-30</v>
      </c>
      <c r="F252" s="17">
        <v>1.0099454331723668E-8</v>
      </c>
      <c r="G252" s="17">
        <v>3.7106815753169474E-35</v>
      </c>
      <c r="H252" s="17">
        <v>3.3360835755904284E-28</v>
      </c>
      <c r="I252" s="17">
        <v>2.2749961700501727E-15</v>
      </c>
      <c r="J252" s="17">
        <v>1.1402850887055526E-30</v>
      </c>
      <c r="K252" s="17">
        <v>1.0099454389983901E-8</v>
      </c>
      <c r="L252" s="17">
        <v>3.7106815753169474E-35</v>
      </c>
      <c r="M252" s="17">
        <v>3.3360835755904284E-28</v>
      </c>
      <c r="N252" s="23">
        <v>2.2749961700501727E-15</v>
      </c>
    </row>
    <row r="253" spans="3:14" x14ac:dyDescent="0.45">
      <c r="C253" s="25" t="s">
        <v>53</v>
      </c>
      <c r="D253" s="17" t="s">
        <v>194</v>
      </c>
      <c r="E253" s="17">
        <v>9.1731403466795716E-31</v>
      </c>
      <c r="F253" s="17">
        <v>1.0485353345820356E-8</v>
      </c>
      <c r="G253" s="17">
        <v>2.318279032488914E-31</v>
      </c>
      <c r="H253" s="17">
        <v>6.7572191876520755E-26</v>
      </c>
      <c r="I253" s="17">
        <v>2.1291630822264435E-11</v>
      </c>
      <c r="J253" s="17">
        <v>9.1731403466795716E-31</v>
      </c>
      <c r="K253" s="17">
        <v>1.5149181584975853E-8</v>
      </c>
      <c r="L253" s="17">
        <v>2.318279032488914E-31</v>
      </c>
      <c r="M253" s="17">
        <v>6.7572191876520755E-26</v>
      </c>
      <c r="N253" s="23">
        <v>2.1291630822264435E-11</v>
      </c>
    </row>
    <row r="254" spans="3:14" x14ac:dyDescent="0.45">
      <c r="C254" s="25" t="s">
        <v>54</v>
      </c>
      <c r="D254" s="17" t="s">
        <v>194</v>
      </c>
      <c r="E254" s="17">
        <v>3.5504541454349613E-30</v>
      </c>
      <c r="F254" s="17">
        <v>6.5617523350177611E-8</v>
      </c>
      <c r="G254" s="17">
        <v>1.9657069687332772E-34</v>
      </c>
      <c r="H254" s="17">
        <v>1.1050624359136586E-27</v>
      </c>
      <c r="I254" s="17">
        <v>1.101849996890397E-14</v>
      </c>
      <c r="J254" s="17">
        <v>3.5504541454349613E-30</v>
      </c>
      <c r="K254" s="17">
        <v>6.5646453534895357E-8</v>
      </c>
      <c r="L254" s="17">
        <v>1.9657069687332772E-34</v>
      </c>
      <c r="M254" s="17">
        <v>1.1050624359136586E-27</v>
      </c>
      <c r="N254" s="23">
        <v>1.101849996890397E-14</v>
      </c>
    </row>
    <row r="255" spans="3:14" x14ac:dyDescent="0.45">
      <c r="C255" s="25" t="s">
        <v>55</v>
      </c>
      <c r="D255" s="17" t="s">
        <v>194</v>
      </c>
      <c r="E255" s="17">
        <v>4.4659826479390201E-32</v>
      </c>
      <c r="F255" s="17">
        <v>4.334342156032637E-13</v>
      </c>
      <c r="G255" s="17">
        <v>2.0863184352074616E-32</v>
      </c>
      <c r="H255" s="17">
        <v>2.5488396585142899E-27</v>
      </c>
      <c r="I255" s="17">
        <v>1.69553936534583E-12</v>
      </c>
      <c r="J255" s="17">
        <v>4.4659826479390201E-32</v>
      </c>
      <c r="K255" s="17">
        <v>4.1250502795930837E-9</v>
      </c>
      <c r="L255" s="17">
        <v>2.0863184352074616E-32</v>
      </c>
      <c r="M255" s="17">
        <v>2.5488396585142899E-27</v>
      </c>
      <c r="N255" s="23">
        <v>1.69553936534583E-12</v>
      </c>
    </row>
    <row r="256" spans="3:14" x14ac:dyDescent="0.45">
      <c r="C256" s="25" t="s">
        <v>56</v>
      </c>
      <c r="D256" s="17" t="s">
        <v>194</v>
      </c>
      <c r="E256" s="17">
        <v>1.3997328028545259E-30</v>
      </c>
      <c r="F256" s="17">
        <v>2.8936343002247898E-8</v>
      </c>
      <c r="G256" s="17">
        <v>9.8448467550706818E-33</v>
      </c>
      <c r="H256" s="17">
        <v>1.6628321041791245E-27</v>
      </c>
      <c r="I256" s="17">
        <v>1.2058366749425246E-11</v>
      </c>
      <c r="J256" s="17">
        <v>1.3997328028545259E-30</v>
      </c>
      <c r="K256" s="17">
        <v>2.8981075378638028E-8</v>
      </c>
      <c r="L256" s="17">
        <v>9.8448467550706818E-33</v>
      </c>
      <c r="M256" s="17">
        <v>1.6628321041791245E-27</v>
      </c>
      <c r="N256" s="23">
        <v>1.2058366749425246E-11</v>
      </c>
    </row>
    <row r="257" spans="3:14" x14ac:dyDescent="0.45">
      <c r="C257" s="25" t="s">
        <v>57</v>
      </c>
      <c r="D257" s="17" t="s">
        <v>194</v>
      </c>
      <c r="E257" s="17">
        <v>1.8183466642584348E-31</v>
      </c>
      <c r="F257" s="17">
        <v>4.6240155606864238E-9</v>
      </c>
      <c r="G257" s="17">
        <v>3.0136571710014604E-34</v>
      </c>
      <c r="H257" s="17">
        <v>7.6472914295329906E-29</v>
      </c>
      <c r="I257" s="17">
        <v>3.9057948854179465E-13</v>
      </c>
      <c r="J257" s="17">
        <v>1.8183466642584348E-31</v>
      </c>
      <c r="K257" s="17">
        <v>4.6369720605820841E-9</v>
      </c>
      <c r="L257" s="17">
        <v>3.0136571710014604E-34</v>
      </c>
      <c r="M257" s="17">
        <v>7.6472914295329906E-29</v>
      </c>
      <c r="N257" s="23">
        <v>3.9057948854179465E-13</v>
      </c>
    </row>
    <row r="258" spans="3:14" x14ac:dyDescent="0.45">
      <c r="C258" s="25" t="s">
        <v>58</v>
      </c>
      <c r="D258" s="17" t="s">
        <v>194</v>
      </c>
      <c r="E258" s="17">
        <v>9.9142339832954809E-35</v>
      </c>
      <c r="F258" s="17">
        <v>4.5451682794408286E-7</v>
      </c>
      <c r="G258" s="17">
        <v>9.3409470921986869E-45</v>
      </c>
      <c r="H258" s="17">
        <v>1.8895613399150026E-39</v>
      </c>
      <c r="I258" s="17">
        <v>1.1724420277382763E-21</v>
      </c>
      <c r="J258" s="17">
        <v>9.9142339832954809E-35</v>
      </c>
      <c r="K258" s="17">
        <v>4.5672601056592317E-7</v>
      </c>
      <c r="L258" s="17">
        <v>9.3409470921986869E-45</v>
      </c>
      <c r="M258" s="17">
        <v>1.8895613399150026E-39</v>
      </c>
      <c r="N258" s="23">
        <v>1.1724420277382763E-21</v>
      </c>
    </row>
    <row r="259" spans="3:14" x14ac:dyDescent="0.45">
      <c r="C259" s="25" t="s">
        <v>59</v>
      </c>
      <c r="D259" s="17" t="s">
        <v>194</v>
      </c>
      <c r="E259" s="17">
        <v>9.428950784514106E-34</v>
      </c>
      <c r="F259" s="17">
        <v>2.2342838127730862E-6</v>
      </c>
      <c r="G259" s="17">
        <v>9.3385041516317064E-35</v>
      </c>
      <c r="H259" s="17">
        <v>1.3938207581115671E-29</v>
      </c>
      <c r="I259" s="17">
        <v>1.1457956180169519E-11</v>
      </c>
      <c r="J259" s="17">
        <v>9.428950784514106E-34</v>
      </c>
      <c r="K259" s="17">
        <v>2.4912327849050355E-6</v>
      </c>
      <c r="L259" s="17">
        <v>9.3385041516317064E-35</v>
      </c>
      <c r="M259" s="17">
        <v>1.3938207581115671E-29</v>
      </c>
      <c r="N259" s="23">
        <v>1.1457956180169519E-11</v>
      </c>
    </row>
    <row r="260" spans="3:14" x14ac:dyDescent="0.45">
      <c r="C260" s="25" t="s">
        <v>60</v>
      </c>
      <c r="D260" s="17" t="s">
        <v>194</v>
      </c>
      <c r="E260" s="17">
        <v>7.8006130447115472E-33</v>
      </c>
      <c r="F260" s="17">
        <v>1.4576354167356095E-9</v>
      </c>
      <c r="G260" s="17">
        <v>1.1894158572887189E-32</v>
      </c>
      <c r="H260" s="17">
        <v>8.1316733766783548E-28</v>
      </c>
      <c r="I260" s="17">
        <v>1.2510709981735309E-12</v>
      </c>
      <c r="J260" s="17">
        <v>7.8006130447115472E-33</v>
      </c>
      <c r="K260" s="17">
        <v>6.4495869679367802E-9</v>
      </c>
      <c r="L260" s="17">
        <v>1.1894158572887189E-32</v>
      </c>
      <c r="M260" s="17">
        <v>8.1316733766783548E-28</v>
      </c>
      <c r="N260" s="23">
        <v>1.2510709981735309E-12</v>
      </c>
    </row>
    <row r="261" spans="3:14" x14ac:dyDescent="0.45">
      <c r="C261" s="25" t="s">
        <v>61</v>
      </c>
      <c r="D261" s="17" t="s">
        <v>194</v>
      </c>
      <c r="E261" s="17">
        <v>3.7737587168626877E-9</v>
      </c>
      <c r="F261" s="17">
        <v>2.4379316573170348E-8</v>
      </c>
      <c r="G261" s="17">
        <v>1.6080812517844476E-10</v>
      </c>
      <c r="H261" s="17">
        <v>4.0702856202731366E-9</v>
      </c>
      <c r="I261" s="17">
        <v>6.3594197623413857E-13</v>
      </c>
      <c r="J261" s="17">
        <v>3.7737587168626877E-9</v>
      </c>
      <c r="K261" s="17">
        <v>2.7198241665028513E-5</v>
      </c>
      <c r="L261" s="17">
        <v>1.6080812517844476E-10</v>
      </c>
      <c r="M261" s="17">
        <v>4.0702856202731366E-9</v>
      </c>
      <c r="N261" s="23">
        <v>6.3594197623413857E-13</v>
      </c>
    </row>
    <row r="262" spans="3:14" x14ac:dyDescent="0.45">
      <c r="C262" s="25" t="s">
        <v>62</v>
      </c>
      <c r="D262" s="17" t="s">
        <v>194</v>
      </c>
      <c r="E262" s="17">
        <v>6.6669737331240821E-9</v>
      </c>
      <c r="F262" s="17">
        <v>2.2959770395688187E-9</v>
      </c>
      <c r="G262" s="17">
        <v>2.6015416626891726E-10</v>
      </c>
      <c r="H262" s="17">
        <v>7.4621903038340851E-9</v>
      </c>
      <c r="I262" s="17">
        <v>1.0184288170126423E-12</v>
      </c>
      <c r="J262" s="17">
        <v>6.6669737331240821E-9</v>
      </c>
      <c r="K262" s="17">
        <v>2.2916010400119339E-5</v>
      </c>
      <c r="L262" s="17">
        <v>2.6015416626891726E-10</v>
      </c>
      <c r="M262" s="17">
        <v>7.4621903038340851E-9</v>
      </c>
      <c r="N262" s="23">
        <v>1.0184288170126423E-12</v>
      </c>
    </row>
    <row r="263" spans="3:14" x14ac:dyDescent="0.45">
      <c r="C263" s="25" t="s">
        <v>63</v>
      </c>
      <c r="D263" s="17" t="s">
        <v>194</v>
      </c>
      <c r="E263" s="17">
        <v>3.0202546520512741E-8</v>
      </c>
      <c r="F263" s="17">
        <v>7.5948851402916849E-5</v>
      </c>
      <c r="G263" s="17">
        <v>7.8184517309458393E-10</v>
      </c>
      <c r="H263" s="17">
        <v>1.572231998338203E-8</v>
      </c>
      <c r="I263" s="17">
        <v>2.9544633074645621E-12</v>
      </c>
      <c r="J263" s="17">
        <v>3.0202546520512741E-8</v>
      </c>
      <c r="K263" s="17">
        <v>1.0525425932995133E-3</v>
      </c>
      <c r="L263" s="17">
        <v>7.8184517309458393E-10</v>
      </c>
      <c r="M263" s="17">
        <v>1.572231998338203E-8</v>
      </c>
      <c r="N263" s="23">
        <v>2.9544633074645621E-12</v>
      </c>
    </row>
    <row r="264" spans="3:14" x14ac:dyDescent="0.45">
      <c r="C264" s="25" t="s">
        <v>64</v>
      </c>
      <c r="D264" s="17" t="s">
        <v>194</v>
      </c>
      <c r="E264" s="17">
        <v>3.4511827514179205E-9</v>
      </c>
      <c r="F264" s="17">
        <v>3.1321899182899132E-11</v>
      </c>
      <c r="G264" s="17">
        <v>1.7483269931664432E-9</v>
      </c>
      <c r="H264" s="17">
        <v>5.3006058464015255E-11</v>
      </c>
      <c r="I264" s="17">
        <v>2.6556385194110897E-12</v>
      </c>
      <c r="J264" s="17">
        <v>3.4511827514179205E-9</v>
      </c>
      <c r="K264" s="17">
        <v>2.2738717872072826E-5</v>
      </c>
      <c r="L264" s="17">
        <v>1.7483269931664432E-9</v>
      </c>
      <c r="M264" s="17">
        <v>5.3006058464015255E-11</v>
      </c>
      <c r="N264" s="23">
        <v>2.6556385194110897E-12</v>
      </c>
    </row>
    <row r="265" spans="3:14" x14ac:dyDescent="0.45">
      <c r="C265" s="25" t="s">
        <v>65</v>
      </c>
      <c r="D265" s="17" t="s">
        <v>194</v>
      </c>
      <c r="E265" s="17">
        <v>6.5292119488346954E-8</v>
      </c>
      <c r="F265" s="17">
        <v>4.2007381958477138E-3</v>
      </c>
      <c r="G265" s="17">
        <v>1.011664193168872E-10</v>
      </c>
      <c r="H265" s="17">
        <v>9.322077190719394E-12</v>
      </c>
      <c r="I265" s="17">
        <v>1.5565819041423765E-13</v>
      </c>
      <c r="J265" s="17">
        <v>6.5292119488346954E-8</v>
      </c>
      <c r="K265" s="17">
        <v>3.4137424584904506E-2</v>
      </c>
      <c r="L265" s="17">
        <v>1.011664193168872E-10</v>
      </c>
      <c r="M265" s="17">
        <v>9.322077190719394E-12</v>
      </c>
      <c r="N265" s="23">
        <v>1.5565819041423765E-13</v>
      </c>
    </row>
    <row r="266" spans="3:14" x14ac:dyDescent="0.45">
      <c r="C266" s="25" t="s">
        <v>66</v>
      </c>
      <c r="D266" s="17" t="s">
        <v>194</v>
      </c>
      <c r="E266" s="17">
        <v>6.9954735686400927E-7</v>
      </c>
      <c r="F266" s="17">
        <v>0.30649397693312119</v>
      </c>
      <c r="G266" s="17">
        <v>7.6020941639936565E-11</v>
      </c>
      <c r="H266" s="17">
        <v>6.7753967543081175E-12</v>
      </c>
      <c r="I266" s="17">
        <v>1.1752576549811753E-13</v>
      </c>
      <c r="J266" s="17">
        <v>6.9954735686400927E-7</v>
      </c>
      <c r="K266" s="17">
        <v>0.3064939836048825</v>
      </c>
      <c r="L266" s="17">
        <v>7.6020941639936565E-11</v>
      </c>
      <c r="M266" s="17">
        <v>6.7753967543081175E-12</v>
      </c>
      <c r="N266" s="23">
        <v>1.1752576549811753E-13</v>
      </c>
    </row>
    <row r="267" spans="3:14" x14ac:dyDescent="0.45">
      <c r="C267" s="25" t="s">
        <v>67</v>
      </c>
      <c r="D267" s="17" t="s">
        <v>194</v>
      </c>
      <c r="E267" s="17">
        <v>1.1192670955141647E-7</v>
      </c>
      <c r="F267" s="17">
        <v>5.2731818508630467E-8</v>
      </c>
      <c r="G267" s="17">
        <v>4.8519449725688174E-9</v>
      </c>
      <c r="H267" s="17">
        <v>1.3712006196851245E-10</v>
      </c>
      <c r="I267" s="17">
        <v>7.2563764505107499E-12</v>
      </c>
      <c r="J267" s="17">
        <v>1.1192670955141647E-7</v>
      </c>
      <c r="K267" s="17">
        <v>2.2748780234012292E-2</v>
      </c>
      <c r="L267" s="17">
        <v>4.8519449725688174E-9</v>
      </c>
      <c r="M267" s="17">
        <v>1.3712006196851245E-10</v>
      </c>
      <c r="N267" s="23">
        <v>7.2563764505107499E-12</v>
      </c>
    </row>
    <row r="268" spans="3:14" x14ac:dyDescent="0.45">
      <c r="C268" s="25" t="s">
        <v>68</v>
      </c>
      <c r="D268" s="17" t="s">
        <v>194</v>
      </c>
      <c r="E268" s="17">
        <v>5.1299545097243723E-9</v>
      </c>
      <c r="F268" s="17">
        <v>4.3099685914290542E-11</v>
      </c>
      <c r="G268" s="17">
        <v>3.1036613969221229E-8</v>
      </c>
      <c r="H268" s="17">
        <v>7.7777832919539644E-10</v>
      </c>
      <c r="I268" s="17">
        <v>4.6303591017427529E-11</v>
      </c>
      <c r="J268" s="17">
        <v>5.1299545097243723E-9</v>
      </c>
      <c r="K268" s="17">
        <v>5.5946437934809459E-6</v>
      </c>
      <c r="L268" s="17">
        <v>3.1036613969221229E-8</v>
      </c>
      <c r="M268" s="17">
        <v>7.7777832919539644E-10</v>
      </c>
      <c r="N268" s="23">
        <v>4.6303591017427529E-11</v>
      </c>
    </row>
    <row r="269" spans="3:14" x14ac:dyDescent="0.45">
      <c r="C269" s="25" t="s">
        <v>69</v>
      </c>
      <c r="D269" s="17" t="s">
        <v>194</v>
      </c>
      <c r="E269" s="17">
        <v>2.5649674755338732E-8</v>
      </c>
      <c r="F269" s="17">
        <v>6.9712711621947394E-10</v>
      </c>
      <c r="G269" s="17">
        <v>8.1127042395178271E-9</v>
      </c>
      <c r="H269" s="17">
        <v>2.3045201410824367E-10</v>
      </c>
      <c r="I269" s="17">
        <v>1.2233917501911093E-11</v>
      </c>
      <c r="J269" s="17">
        <v>2.5649674755338732E-8</v>
      </c>
      <c r="K269" s="17">
        <v>7.1316815371520086E-4</v>
      </c>
      <c r="L269" s="17">
        <v>8.1127042395178271E-9</v>
      </c>
      <c r="M269" s="17">
        <v>2.3045201410824367E-10</v>
      </c>
      <c r="N269" s="23">
        <v>1.2233917501911093E-11</v>
      </c>
    </row>
    <row r="270" spans="3:14" x14ac:dyDescent="0.45">
      <c r="C270" s="25" t="s">
        <v>70</v>
      </c>
      <c r="D270" s="17" t="s">
        <v>194</v>
      </c>
      <c r="E270" s="17">
        <v>2.5183221628144441E-9</v>
      </c>
      <c r="F270" s="17">
        <v>1.634907581543466E-11</v>
      </c>
      <c r="G270" s="17">
        <v>3.6241846531315821E-8</v>
      </c>
      <c r="H270" s="17">
        <v>8.7686700619986497E-10</v>
      </c>
      <c r="I270" s="17">
        <v>5.4191005844452151E-11</v>
      </c>
      <c r="J270" s="17">
        <v>2.5183221628144441E-9</v>
      </c>
      <c r="K270" s="17">
        <v>8.1425748488756656E-7</v>
      </c>
      <c r="L270" s="17">
        <v>3.6241846531315821E-8</v>
      </c>
      <c r="M270" s="17">
        <v>8.7686700619986497E-10</v>
      </c>
      <c r="N270" s="23">
        <v>5.4191005844452151E-11</v>
      </c>
    </row>
    <row r="271" spans="3:14" x14ac:dyDescent="0.45">
      <c r="C271" s="25" t="s">
        <v>71</v>
      </c>
      <c r="D271" s="17" t="s">
        <v>194</v>
      </c>
      <c r="E271" s="17">
        <v>1.119250083639774E-8</v>
      </c>
      <c r="F271" s="17">
        <v>1.3822791947863981E-10</v>
      </c>
      <c r="G271" s="17">
        <v>2.3080763935427692E-8</v>
      </c>
      <c r="H271" s="17">
        <v>5.1390411111813163E-10</v>
      </c>
      <c r="I271" s="17">
        <v>3.4835273969676959E-11</v>
      </c>
      <c r="J271" s="17">
        <v>1.119250083639774E-8</v>
      </c>
      <c r="K271" s="17">
        <v>5.0792590671246036E-5</v>
      </c>
      <c r="L271" s="17">
        <v>2.3080763935427692E-8</v>
      </c>
      <c r="M271" s="17">
        <v>5.1390411111813163E-10</v>
      </c>
      <c r="N271" s="23">
        <v>3.4835273969676959E-11</v>
      </c>
    </row>
    <row r="272" spans="3:14" x14ac:dyDescent="0.45">
      <c r="C272" s="25" t="s">
        <v>72</v>
      </c>
      <c r="D272" s="17" t="s">
        <v>194</v>
      </c>
      <c r="E272" s="17">
        <v>5.6392368243869549E-32</v>
      </c>
      <c r="F272" s="17">
        <v>1.2486727762667581E-9</v>
      </c>
      <c r="G272" s="17">
        <v>2.4269273645090007E-32</v>
      </c>
      <c r="H272" s="17">
        <v>2.5650611139916107E-27</v>
      </c>
      <c r="I272" s="17">
        <v>3.2066329579300454E-12</v>
      </c>
      <c r="J272" s="17">
        <v>5.6392368243869549E-32</v>
      </c>
      <c r="K272" s="17">
        <v>7.0340327868474858E-9</v>
      </c>
      <c r="L272" s="17">
        <v>2.4269273645090007E-32</v>
      </c>
      <c r="M272" s="17">
        <v>2.5650611139916107E-27</v>
      </c>
      <c r="N272" s="23">
        <v>3.2066329579300454E-12</v>
      </c>
    </row>
    <row r="273" spans="3:14" x14ac:dyDescent="0.45">
      <c r="C273" s="25" t="s">
        <v>73</v>
      </c>
      <c r="D273" s="17" t="s">
        <v>194</v>
      </c>
      <c r="E273" s="17">
        <v>4.8744364478421161E-33</v>
      </c>
      <c r="F273" s="17">
        <v>1.7813808060117029E-30</v>
      </c>
      <c r="G273" s="17">
        <v>1.6938493421659541E-32</v>
      </c>
      <c r="H273" s="17">
        <v>1.903049602302303E-27</v>
      </c>
      <c r="I273" s="17">
        <v>2.2539827781954884E-12</v>
      </c>
      <c r="J273" s="17">
        <v>4.8744364478421161E-33</v>
      </c>
      <c r="K273" s="17">
        <v>6.7914799321286071E-10</v>
      </c>
      <c r="L273" s="17">
        <v>1.6938493421659541E-32</v>
      </c>
      <c r="M273" s="17">
        <v>1.903049602302303E-27</v>
      </c>
      <c r="N273" s="23">
        <v>2.2539827781954884E-12</v>
      </c>
    </row>
    <row r="274" spans="3:14" x14ac:dyDescent="0.45">
      <c r="C274" s="25" t="s">
        <v>74</v>
      </c>
      <c r="D274" s="17" t="s">
        <v>194</v>
      </c>
      <c r="E274" s="17">
        <v>5.4008959546151508E-32</v>
      </c>
      <c r="F274" s="17">
        <v>3.2406290253580911E-8</v>
      </c>
      <c r="G274" s="17">
        <v>8.872108344337007E-33</v>
      </c>
      <c r="H274" s="17">
        <v>1.8930017128656718E-27</v>
      </c>
      <c r="I274" s="17">
        <v>7.4970251999411458E-12</v>
      </c>
      <c r="J274" s="17">
        <v>5.4008959546151508E-32</v>
      </c>
      <c r="K274" s="17">
        <v>3.2913277952889206E-8</v>
      </c>
      <c r="L274" s="17">
        <v>8.872108344337007E-33</v>
      </c>
      <c r="M274" s="17">
        <v>1.8930017128656718E-27</v>
      </c>
      <c r="N274" s="23">
        <v>7.4970251999411458E-12</v>
      </c>
    </row>
    <row r="275" spans="3:14" x14ac:dyDescent="0.45">
      <c r="C275" s="25" t="s">
        <v>75</v>
      </c>
      <c r="D275" s="17" t="s">
        <v>194</v>
      </c>
      <c r="E275" s="17">
        <v>2.4356606636071057E-31</v>
      </c>
      <c r="F275" s="17">
        <v>4.9630705286911971E-11</v>
      </c>
      <c r="G275" s="17">
        <v>1.187299866723373E-32</v>
      </c>
      <c r="H275" s="17">
        <v>1.4678807280539367E-28</v>
      </c>
      <c r="I275" s="17">
        <v>1.3707775952047994E-12</v>
      </c>
      <c r="J275" s="17">
        <v>2.4356606636071057E-31</v>
      </c>
      <c r="K275" s="17">
        <v>2.8994814680177135E-10</v>
      </c>
      <c r="L275" s="17">
        <v>1.187299866723373E-32</v>
      </c>
      <c r="M275" s="17">
        <v>1.4678807280539367E-28</v>
      </c>
      <c r="N275" s="23">
        <v>1.3707775952047994E-12</v>
      </c>
    </row>
    <row r="276" spans="3:14" x14ac:dyDescent="0.45">
      <c r="C276" s="25" t="s">
        <v>76</v>
      </c>
      <c r="D276" s="17" t="s">
        <v>194</v>
      </c>
      <c r="E276" s="17">
        <v>6.94197285008953E-27</v>
      </c>
      <c r="F276" s="17">
        <v>2.8288419341646807E-7</v>
      </c>
      <c r="G276" s="17">
        <v>3.4750772319804706E-27</v>
      </c>
      <c r="H276" s="17">
        <v>2.4622033333729832E-24</v>
      </c>
      <c r="I276" s="17">
        <v>3.9060598730788309E-8</v>
      </c>
      <c r="J276" s="17">
        <v>6.94197285008953E-27</v>
      </c>
      <c r="K276" s="17">
        <v>2.8432998467218375E-7</v>
      </c>
      <c r="L276" s="17">
        <v>3.4750772319804706E-27</v>
      </c>
      <c r="M276" s="17">
        <v>2.4622033333729832E-24</v>
      </c>
      <c r="N276" s="23">
        <v>3.9060598730788309E-8</v>
      </c>
    </row>
    <row r="277" spans="3:14" x14ac:dyDescent="0.45">
      <c r="C277" s="25" t="s">
        <v>77</v>
      </c>
      <c r="D277" s="17" t="s">
        <v>194</v>
      </c>
      <c r="E277" s="17">
        <v>1.4003743737925605E-27</v>
      </c>
      <c r="F277" s="17">
        <v>1.5955409787725915E-11</v>
      </c>
      <c r="G277" s="17">
        <v>7.1109529034202239E-27</v>
      </c>
      <c r="H277" s="17">
        <v>4.1523898216496069E-24</v>
      </c>
      <c r="I277" s="17">
        <v>8.0972336055064798E-8</v>
      </c>
      <c r="J277" s="17">
        <v>1.4003743737925605E-27</v>
      </c>
      <c r="K277" s="17">
        <v>3.8206841690324551E-8</v>
      </c>
      <c r="L277" s="17">
        <v>7.1109529034202239E-27</v>
      </c>
      <c r="M277" s="17">
        <v>4.1523898216496069E-24</v>
      </c>
      <c r="N277" s="23">
        <v>8.0972336055064798E-8</v>
      </c>
    </row>
    <row r="278" spans="3:14" x14ac:dyDescent="0.45">
      <c r="C278" s="25" t="s">
        <v>78</v>
      </c>
      <c r="D278" s="17" t="s">
        <v>194</v>
      </c>
      <c r="E278" s="17">
        <v>1.0253701575143569E-31</v>
      </c>
      <c r="F278" s="17">
        <v>7.318450211496836E-10</v>
      </c>
      <c r="G278" s="17">
        <v>1.5116287269205491E-32</v>
      </c>
      <c r="H278" s="17">
        <v>4.0702624283349662E-27</v>
      </c>
      <c r="I278" s="17">
        <v>7.0689896759690457E-12</v>
      </c>
      <c r="J278" s="17">
        <v>1.0253701575143569E-31</v>
      </c>
      <c r="K278" s="17">
        <v>8.4061301054635809E-10</v>
      </c>
      <c r="L278" s="17">
        <v>1.5116287269205491E-32</v>
      </c>
      <c r="M278" s="17">
        <v>4.0702624283349662E-27</v>
      </c>
      <c r="N278" s="23">
        <v>7.0689896759690457E-12</v>
      </c>
    </row>
    <row r="279" spans="3:14" x14ac:dyDescent="0.45">
      <c r="C279" s="25" t="s">
        <v>79</v>
      </c>
      <c r="D279" s="17" t="s">
        <v>194</v>
      </c>
      <c r="E279" s="17">
        <v>4.940890818063009E-32</v>
      </c>
      <c r="F279" s="17">
        <v>3.05932095755432E-9</v>
      </c>
      <c r="G279" s="17">
        <v>1.6248914961654553E-36</v>
      </c>
      <c r="H279" s="17">
        <v>2.6106762747038526E-31</v>
      </c>
      <c r="I279" s="17">
        <v>1.4024025875668011E-16</v>
      </c>
      <c r="J279" s="17">
        <v>4.940890818063009E-32</v>
      </c>
      <c r="K279" s="17">
        <v>3.0593213597681516E-9</v>
      </c>
      <c r="L279" s="17">
        <v>1.6248914961654553E-36</v>
      </c>
      <c r="M279" s="17">
        <v>2.6106762747038526E-31</v>
      </c>
      <c r="N279" s="23">
        <v>1.4024025875668011E-16</v>
      </c>
    </row>
    <row r="280" spans="3:14" x14ac:dyDescent="0.45">
      <c r="C280" s="25" t="s">
        <v>80</v>
      </c>
      <c r="D280" s="17" t="s">
        <v>194</v>
      </c>
      <c r="E280" s="17">
        <v>1.7846764053968762E-31</v>
      </c>
      <c r="F280" s="17">
        <v>7.2831325116850104E-9</v>
      </c>
      <c r="G280" s="17">
        <v>2.8111182608394259E-38</v>
      </c>
      <c r="H280" s="17">
        <v>1.53462444305244E-32</v>
      </c>
      <c r="I280" s="17">
        <v>1.8387056148098059E-18</v>
      </c>
      <c r="J280" s="17">
        <v>1.7846764053968762E-31</v>
      </c>
      <c r="K280" s="17">
        <v>7.2840984756384557E-9</v>
      </c>
      <c r="L280" s="17">
        <v>2.8111182608394259E-38</v>
      </c>
      <c r="M280" s="17">
        <v>1.53462444305244E-32</v>
      </c>
      <c r="N280" s="23">
        <v>1.8387056148098059E-18</v>
      </c>
    </row>
    <row r="281" spans="3:14" x14ac:dyDescent="0.45">
      <c r="C281" s="25" t="s">
        <v>81</v>
      </c>
      <c r="D281" s="17" t="s">
        <v>194</v>
      </c>
      <c r="E281" s="17">
        <v>1.1278774779148782E-26</v>
      </c>
      <c r="F281" s="17">
        <v>6.2942763042891684E-9</v>
      </c>
      <c r="G281" s="17">
        <v>2.2824053952983882E-33</v>
      </c>
      <c r="H281" s="17">
        <v>2.5691704243769769E-29</v>
      </c>
      <c r="I281" s="17">
        <v>1.865488063531418E-13</v>
      </c>
      <c r="J281" s="17">
        <v>1.1278774779148782E-26</v>
      </c>
      <c r="K281" s="17">
        <v>6.2942763432525053E-9</v>
      </c>
      <c r="L281" s="17">
        <v>2.2824053952983882E-33</v>
      </c>
      <c r="M281" s="17">
        <v>2.5691704243769769E-29</v>
      </c>
      <c r="N281" s="23">
        <v>1.865488063531418E-13</v>
      </c>
    </row>
    <row r="282" spans="3:14" x14ac:dyDescent="0.45">
      <c r="C282" s="25" t="s">
        <v>82</v>
      </c>
      <c r="D282" s="17" t="s">
        <v>194</v>
      </c>
      <c r="E282" s="17">
        <v>4.5477275239551723E-31</v>
      </c>
      <c r="F282" s="17">
        <v>5.889209780828214E-12</v>
      </c>
      <c r="G282" s="17">
        <v>2.0082257066327401E-32</v>
      </c>
      <c r="H282" s="17">
        <v>2.0295487754282329E-28</v>
      </c>
      <c r="I282" s="17">
        <v>1.6267937246937365E-12</v>
      </c>
      <c r="J282" s="17">
        <v>4.5477275239551723E-31</v>
      </c>
      <c r="K282" s="17">
        <v>4.5776555223654559E-11</v>
      </c>
      <c r="L282" s="17">
        <v>2.0082257066327401E-32</v>
      </c>
      <c r="M282" s="17">
        <v>2.0295487754282329E-28</v>
      </c>
      <c r="N282" s="23">
        <v>1.6267937246937365E-12</v>
      </c>
    </row>
    <row r="283" spans="3:14" x14ac:dyDescent="0.45">
      <c r="C283" s="25" t="s">
        <v>83</v>
      </c>
      <c r="D283" s="17" t="s">
        <v>194</v>
      </c>
      <c r="E283" s="17">
        <v>6.4426481516242889E-24</v>
      </c>
      <c r="F283" s="17">
        <v>4.1584461872178213</v>
      </c>
      <c r="G283" s="17">
        <v>7.0236779165443285E-27</v>
      </c>
      <c r="H283" s="17">
        <v>1.4117365467249105E-21</v>
      </c>
      <c r="I283" s="17">
        <v>1.3477062547751334E-7</v>
      </c>
      <c r="J283" s="17">
        <v>6.4426481516242889E-24</v>
      </c>
      <c r="K283" s="17">
        <v>5.8378419786038878</v>
      </c>
      <c r="L283" s="17">
        <v>7.0236779165443285E-27</v>
      </c>
      <c r="M283" s="17">
        <v>1.4117365467249105E-21</v>
      </c>
      <c r="N283" s="23">
        <v>1.3477062547751334E-7</v>
      </c>
    </row>
    <row r="284" spans="3:14" x14ac:dyDescent="0.45">
      <c r="C284" s="25" t="s">
        <v>84</v>
      </c>
      <c r="D284" s="17" t="s">
        <v>194</v>
      </c>
      <c r="E284" s="17">
        <v>3.3154813187138065E-28</v>
      </c>
      <c r="F284" s="17">
        <v>1.714573372081424E-6</v>
      </c>
      <c r="G284" s="17">
        <v>8.5022609936633996E-35</v>
      </c>
      <c r="H284" s="17">
        <v>3.5613160704732953E-29</v>
      </c>
      <c r="I284" s="17">
        <v>2.7989251825288825E-13</v>
      </c>
      <c r="J284" s="17">
        <v>3.3154813187138065E-28</v>
      </c>
      <c r="K284" s="17">
        <v>1.7145740687076806E-6</v>
      </c>
      <c r="L284" s="17">
        <v>8.5022609936633996E-35</v>
      </c>
      <c r="M284" s="17">
        <v>3.5613160704732953E-29</v>
      </c>
      <c r="N284" s="23">
        <v>2.7989251825288825E-13</v>
      </c>
    </row>
    <row r="285" spans="3:14" x14ac:dyDescent="0.45">
      <c r="C285" s="25" t="s">
        <v>85</v>
      </c>
      <c r="D285" s="17" t="s">
        <v>194</v>
      </c>
      <c r="E285" s="17">
        <v>3.792084924616109E-32</v>
      </c>
      <c r="F285" s="17">
        <v>1.7552751974065215E-9</v>
      </c>
      <c r="G285" s="17">
        <v>5.3241859978112755E-34</v>
      </c>
      <c r="H285" s="17">
        <v>2.243464581020512E-28</v>
      </c>
      <c r="I285" s="17">
        <v>1.7822613288528321E-12</v>
      </c>
      <c r="J285" s="17">
        <v>3.792084924616109E-32</v>
      </c>
      <c r="K285" s="17">
        <v>2.1009569574305382E-9</v>
      </c>
      <c r="L285" s="17">
        <v>5.3241859978112755E-34</v>
      </c>
      <c r="M285" s="17">
        <v>2.243464581020512E-28</v>
      </c>
      <c r="N285" s="23">
        <v>1.7822613288528321E-12</v>
      </c>
    </row>
    <row r="286" spans="3:14" x14ac:dyDescent="0.45">
      <c r="C286" s="25" t="s">
        <v>86</v>
      </c>
      <c r="D286" s="17" t="s">
        <v>194</v>
      </c>
      <c r="E286" s="17">
        <v>1.5611249034131593E-28</v>
      </c>
      <c r="F286" s="17">
        <v>6.5728290785090285E-6</v>
      </c>
      <c r="G286" s="17">
        <v>4.5663750487406451E-35</v>
      </c>
      <c r="H286" s="17">
        <v>3.7772427357776044E-29</v>
      </c>
      <c r="I286" s="17">
        <v>8.7167268822965056E-15</v>
      </c>
      <c r="J286" s="17">
        <v>1.5611249034131593E-28</v>
      </c>
      <c r="K286" s="17">
        <v>6.5767604546465701E-6</v>
      </c>
      <c r="L286" s="17">
        <v>4.5663750487406451E-35</v>
      </c>
      <c r="M286" s="17">
        <v>3.7772427357776044E-29</v>
      </c>
      <c r="N286" s="23">
        <v>8.7167268822965056E-15</v>
      </c>
    </row>
    <row r="287" spans="3:14" x14ac:dyDescent="0.45">
      <c r="C287" s="25" t="s">
        <v>87</v>
      </c>
      <c r="D287" s="17" t="s">
        <v>194</v>
      </c>
      <c r="E287" s="17">
        <v>1.4224536414750978E-31</v>
      </c>
      <c r="F287" s="17">
        <v>2.1335713004015301E-9</v>
      </c>
      <c r="G287" s="17">
        <v>1.3086666527272723E-34</v>
      </c>
      <c r="H287" s="17">
        <v>2.6211112665513443E-29</v>
      </c>
      <c r="I287" s="17">
        <v>1.1857634209517065E-14</v>
      </c>
      <c r="J287" s="17">
        <v>1.4224536414750978E-31</v>
      </c>
      <c r="K287" s="17">
        <v>2.8387252041949905E-9</v>
      </c>
      <c r="L287" s="17">
        <v>1.3086666527272723E-34</v>
      </c>
      <c r="M287" s="17">
        <v>2.6211112665513443E-29</v>
      </c>
      <c r="N287" s="23">
        <v>1.1857634209517065E-14</v>
      </c>
    </row>
    <row r="288" spans="3:14" x14ac:dyDescent="0.45">
      <c r="C288" s="25" t="s">
        <v>88</v>
      </c>
      <c r="D288" s="17" t="s">
        <v>194</v>
      </c>
      <c r="E288" s="17">
        <v>3.141451471833245E-32</v>
      </c>
      <c r="F288" s="17">
        <v>5.5280438073594245E-10</v>
      </c>
      <c r="G288" s="17">
        <v>4.3743564401009262E-39</v>
      </c>
      <c r="H288" s="17">
        <v>5.3255628989068356E-34</v>
      </c>
      <c r="I288" s="17">
        <v>2.4354493982889498E-19</v>
      </c>
      <c r="J288" s="17">
        <v>3.141451471833245E-32</v>
      </c>
      <c r="K288" s="17">
        <v>5.5280438186955088E-10</v>
      </c>
      <c r="L288" s="17">
        <v>4.3743564401009262E-39</v>
      </c>
      <c r="M288" s="17">
        <v>5.3255628989068356E-34</v>
      </c>
      <c r="N288" s="23">
        <v>2.4354493982889498E-19</v>
      </c>
    </row>
    <row r="289" spans="3:14" x14ac:dyDescent="0.45">
      <c r="C289" s="25" t="s">
        <v>89</v>
      </c>
      <c r="D289" s="17" t="s">
        <v>194</v>
      </c>
      <c r="E289" s="17">
        <v>1.2488090440864475E-31</v>
      </c>
      <c r="F289" s="17">
        <v>1.688649798453312E-12</v>
      </c>
      <c r="G289" s="17">
        <v>8.9730798104582087E-34</v>
      </c>
      <c r="H289" s="17">
        <v>3.1268455480958446E-28</v>
      </c>
      <c r="I289" s="17">
        <v>6.5840233077102838E-14</v>
      </c>
      <c r="J289" s="17">
        <v>1.2488090440864475E-31</v>
      </c>
      <c r="K289" s="17">
        <v>8.217362433196025E-9</v>
      </c>
      <c r="L289" s="17">
        <v>8.9730798104582087E-34</v>
      </c>
      <c r="M289" s="17">
        <v>3.1268455480958446E-28</v>
      </c>
      <c r="N289" s="23">
        <v>6.5840233077102838E-14</v>
      </c>
    </row>
    <row r="290" spans="3:14" x14ac:dyDescent="0.45">
      <c r="C290" s="25" t="s">
        <v>90</v>
      </c>
      <c r="D290" s="17" t="s">
        <v>194</v>
      </c>
      <c r="E290" s="17">
        <v>1.3412246339111442E-31</v>
      </c>
      <c r="F290" s="17">
        <v>3.7485259662493804E-9</v>
      </c>
      <c r="G290" s="17">
        <v>1.0225310745555399E-36</v>
      </c>
      <c r="H290" s="17">
        <v>3.2392047299165564E-30</v>
      </c>
      <c r="I290" s="17">
        <v>8.6485459907222789E-16</v>
      </c>
      <c r="J290" s="17">
        <v>1.3412246339111442E-31</v>
      </c>
      <c r="K290" s="17">
        <v>3.7675398745912491E-9</v>
      </c>
      <c r="L290" s="17">
        <v>1.0225310745555399E-36</v>
      </c>
      <c r="M290" s="17">
        <v>3.2392047299165564E-30</v>
      </c>
      <c r="N290" s="23">
        <v>8.6485459907222789E-16</v>
      </c>
    </row>
    <row r="291" spans="3:14" x14ac:dyDescent="0.45">
      <c r="C291" s="25" t="s">
        <v>91</v>
      </c>
      <c r="D291" s="17" t="s">
        <v>194</v>
      </c>
      <c r="E291" s="17">
        <v>8.5512647226003503E-30</v>
      </c>
      <c r="F291" s="17">
        <v>1.1191529587352833E-4</v>
      </c>
      <c r="G291" s="17">
        <v>7.367439918381716E-39</v>
      </c>
      <c r="H291" s="17">
        <v>3.120133711133997E-34</v>
      </c>
      <c r="I291" s="17">
        <v>9.0504092317447683E-17</v>
      </c>
      <c r="J291" s="17">
        <v>8.5512647226003503E-30</v>
      </c>
      <c r="K291" s="17">
        <v>1.1591001611206353E-4</v>
      </c>
      <c r="L291" s="17">
        <v>7.367439918381716E-39</v>
      </c>
      <c r="M291" s="17">
        <v>3.120133711133997E-34</v>
      </c>
      <c r="N291" s="23">
        <v>9.0504092317447683E-17</v>
      </c>
    </row>
    <row r="292" spans="3:14" x14ac:dyDescent="0.45">
      <c r="C292" s="25" t="s">
        <v>92</v>
      </c>
      <c r="D292" s="17" t="s">
        <v>194</v>
      </c>
      <c r="E292" s="17">
        <v>6.9095613926177777E-27</v>
      </c>
      <c r="F292" s="17">
        <v>1.113446556037541E-6</v>
      </c>
      <c r="G292" s="17">
        <v>3.7328546413158974E-36</v>
      </c>
      <c r="H292" s="17">
        <v>3.3434232434588441E-30</v>
      </c>
      <c r="I292" s="17">
        <v>8.14112131325843E-16</v>
      </c>
      <c r="J292" s="17">
        <v>6.9095613926177777E-27</v>
      </c>
      <c r="K292" s="17">
        <v>1.1136151481142066E-6</v>
      </c>
      <c r="L292" s="17">
        <v>3.7328546413158974E-36</v>
      </c>
      <c r="M292" s="17">
        <v>3.3434232434588441E-30</v>
      </c>
      <c r="N292" s="23">
        <v>8.14112131325843E-16</v>
      </c>
    </row>
    <row r="293" spans="3:14" x14ac:dyDescent="0.45">
      <c r="C293" s="25" t="s">
        <v>93</v>
      </c>
      <c r="D293" s="17" t="s">
        <v>194</v>
      </c>
      <c r="E293" s="17">
        <v>7.499851018848175E-27</v>
      </c>
      <c r="F293" s="17">
        <v>1.2104505821607963E-6</v>
      </c>
      <c r="G293" s="17">
        <v>3.5696653088183808E-36</v>
      </c>
      <c r="H293" s="17">
        <v>1.7656746886107457E-30</v>
      </c>
      <c r="I293" s="17">
        <v>7.9236104384767176E-16</v>
      </c>
      <c r="J293" s="17">
        <v>7.499851018848175E-27</v>
      </c>
      <c r="K293" s="17">
        <v>1.2104512479502246E-6</v>
      </c>
      <c r="L293" s="17">
        <v>3.5696653088183808E-36</v>
      </c>
      <c r="M293" s="17">
        <v>1.7656746886107457E-30</v>
      </c>
      <c r="N293" s="23">
        <v>7.9236104384767176E-16</v>
      </c>
    </row>
    <row r="294" spans="3:14" x14ac:dyDescent="0.45">
      <c r="C294" s="25" t="s">
        <v>94</v>
      </c>
      <c r="D294" s="17" t="s">
        <v>194</v>
      </c>
      <c r="E294" s="17">
        <v>7.4893679398761487E-27</v>
      </c>
      <c r="F294" s="17">
        <v>1.2104487889388251E-6</v>
      </c>
      <c r="G294" s="17">
        <v>3.6277673378013255E-36</v>
      </c>
      <c r="H294" s="17">
        <v>3.1630859204439808E-30</v>
      </c>
      <c r="I294" s="17">
        <v>7.9236104384767176E-16</v>
      </c>
      <c r="J294" s="17">
        <v>7.4893679398761487E-27</v>
      </c>
      <c r="K294" s="17">
        <v>1.2104512479502246E-6</v>
      </c>
      <c r="L294" s="17">
        <v>3.6277673378013255E-36</v>
      </c>
      <c r="M294" s="17">
        <v>3.1630859204439808E-30</v>
      </c>
      <c r="N294" s="23">
        <v>7.9236104384767176E-16</v>
      </c>
    </row>
    <row r="295" spans="3:14" x14ac:dyDescent="0.45">
      <c r="C295" s="25" t="s">
        <v>95</v>
      </c>
      <c r="D295" s="17" t="s">
        <v>194</v>
      </c>
      <c r="E295" s="17">
        <v>1.3462097420574701E-28</v>
      </c>
      <c r="F295" s="17">
        <v>2.3219160790723983E-8</v>
      </c>
      <c r="G295" s="17">
        <v>4.8827933102583487E-38</v>
      </c>
      <c r="H295" s="17">
        <v>9.6041037758249983E-33</v>
      </c>
      <c r="I295" s="17">
        <v>1.1279492506537443E-17</v>
      </c>
      <c r="J295" s="17">
        <v>1.3462097420574701E-28</v>
      </c>
      <c r="K295" s="17">
        <v>2.3240663960644316E-8</v>
      </c>
      <c r="L295" s="17">
        <v>4.8827933102583487E-38</v>
      </c>
      <c r="M295" s="17">
        <v>9.6041037758249983E-33</v>
      </c>
      <c r="N295" s="23">
        <v>1.1279492506537443E-17</v>
      </c>
    </row>
    <row r="296" spans="3:14" x14ac:dyDescent="0.45">
      <c r="C296" s="25" t="s">
        <v>96</v>
      </c>
      <c r="D296" s="17" t="s">
        <v>194</v>
      </c>
      <c r="E296" s="17">
        <v>7.1698326447903871E-27</v>
      </c>
      <c r="F296" s="17">
        <v>1.1620331568321347E-6</v>
      </c>
      <c r="G296" s="17">
        <v>6.6376853228854998E-36</v>
      </c>
      <c r="H296" s="17">
        <v>3.1969301766557963E-30</v>
      </c>
      <c r="I296" s="17">
        <v>1.4417863699816457E-15</v>
      </c>
      <c r="J296" s="17">
        <v>7.1698326447903871E-27</v>
      </c>
      <c r="K296" s="17">
        <v>1.1620331980322156E-6</v>
      </c>
      <c r="L296" s="17">
        <v>6.6376853228854998E-36</v>
      </c>
      <c r="M296" s="17">
        <v>3.1969301766557963E-30</v>
      </c>
      <c r="N296" s="23">
        <v>1.4417863699816457E-15</v>
      </c>
    </row>
    <row r="297" spans="3:14" x14ac:dyDescent="0.45">
      <c r="C297" s="25" t="s">
        <v>98</v>
      </c>
      <c r="D297" s="17" t="s">
        <v>194</v>
      </c>
      <c r="E297" s="17">
        <v>1.126291147309234E-27</v>
      </c>
      <c r="F297" s="17">
        <v>9.1236706509571782E-8</v>
      </c>
      <c r="G297" s="17">
        <v>1.0041522364960615E-33</v>
      </c>
      <c r="H297" s="17">
        <v>4.5652198621699282E-28</v>
      </c>
      <c r="I297" s="17">
        <v>9.3470908716092846E-14</v>
      </c>
      <c r="J297" s="17">
        <v>1.126291147309234E-27</v>
      </c>
      <c r="K297" s="17">
        <v>3.4300867057777578E-7</v>
      </c>
      <c r="L297" s="17">
        <v>1.0041522364960615E-33</v>
      </c>
      <c r="M297" s="17">
        <v>4.5652198621699282E-28</v>
      </c>
      <c r="N297" s="23">
        <v>9.3470908716092846E-14</v>
      </c>
    </row>
    <row r="298" spans="3:14" x14ac:dyDescent="0.45">
      <c r="C298" s="25" t="s">
        <v>180</v>
      </c>
      <c r="D298" s="17" t="s">
        <v>194</v>
      </c>
      <c r="E298" s="17">
        <v>2.3616846554382459E-27</v>
      </c>
      <c r="F298" s="17">
        <v>3.7722758939819801E-7</v>
      </c>
      <c r="G298" s="17">
        <v>5.1711731701054477E-34</v>
      </c>
      <c r="H298" s="17">
        <v>9.5910226681645215E-28</v>
      </c>
      <c r="I298" s="17">
        <v>4.8090105209004292E-14</v>
      </c>
      <c r="J298" s="17">
        <v>2.3616846554382459E-27</v>
      </c>
      <c r="K298" s="17">
        <v>5.2242859057230461E-7</v>
      </c>
      <c r="L298" s="17">
        <v>5.1711731701054477E-34</v>
      </c>
      <c r="M298" s="17">
        <v>9.5910226681645215E-28</v>
      </c>
      <c r="N298" s="23">
        <v>4.8090105209004292E-14</v>
      </c>
    </row>
    <row r="299" spans="3:14" x14ac:dyDescent="0.45">
      <c r="C299" s="25" t="s">
        <v>99</v>
      </c>
      <c r="D299" s="17" t="s">
        <v>194</v>
      </c>
      <c r="E299" s="17">
        <v>1.3100993139398471E-27</v>
      </c>
      <c r="F299" s="17">
        <v>1.4775635502173825E-6</v>
      </c>
      <c r="G299" s="17">
        <v>6.7243704209261424E-34</v>
      </c>
      <c r="H299" s="17">
        <v>3.2839055144815383E-28</v>
      </c>
      <c r="I299" s="17">
        <v>6.366858999501976E-14</v>
      </c>
      <c r="J299" s="17">
        <v>1.3100993139398471E-27</v>
      </c>
      <c r="K299" s="17">
        <v>1.4775758117196494E-6</v>
      </c>
      <c r="L299" s="17">
        <v>6.7243704209261424E-34</v>
      </c>
      <c r="M299" s="17">
        <v>3.2839055144815383E-28</v>
      </c>
      <c r="N299" s="23">
        <v>6.366858999501976E-14</v>
      </c>
    </row>
    <row r="300" spans="3:14" x14ac:dyDescent="0.45">
      <c r="C300" s="25" t="s">
        <v>100</v>
      </c>
      <c r="D300" s="17" t="s">
        <v>194</v>
      </c>
      <c r="E300" s="17">
        <v>3.9732457532540796E-31</v>
      </c>
      <c r="F300" s="17">
        <v>1.0908091935996239E-9</v>
      </c>
      <c r="G300" s="17">
        <v>1.3766398378754688E-32</v>
      </c>
      <c r="H300" s="17">
        <v>1.1734672769457606E-27</v>
      </c>
      <c r="I300" s="17">
        <v>1.0544979714082893E-12</v>
      </c>
      <c r="J300" s="17">
        <v>3.9732457532540796E-31</v>
      </c>
      <c r="K300" s="17">
        <v>1.4156137677802375E-9</v>
      </c>
      <c r="L300" s="17">
        <v>1.3766398378754688E-32</v>
      </c>
      <c r="M300" s="17">
        <v>1.1734672769457606E-27</v>
      </c>
      <c r="N300" s="23">
        <v>1.0544979714082893E-12</v>
      </c>
    </row>
    <row r="301" spans="3:14" x14ac:dyDescent="0.45">
      <c r="C301" s="25" t="s">
        <v>101</v>
      </c>
      <c r="D301" s="17" t="s">
        <v>194</v>
      </c>
      <c r="E301" s="17">
        <v>4.2397279343521595E-32</v>
      </c>
      <c r="F301" s="17">
        <v>6.6200624346060935E-11</v>
      </c>
      <c r="G301" s="17">
        <v>2.7875323845744532E-33</v>
      </c>
      <c r="H301" s="17">
        <v>3.3633487997911793E-30</v>
      </c>
      <c r="I301" s="17">
        <v>6.7001738960986583E-13</v>
      </c>
      <c r="J301" s="17">
        <v>4.2397279343521595E-32</v>
      </c>
      <c r="K301" s="17">
        <v>1.7883742426741742E-9</v>
      </c>
      <c r="L301" s="17">
        <v>2.7875323845744532E-33</v>
      </c>
      <c r="M301" s="17">
        <v>3.3633487997911793E-30</v>
      </c>
      <c r="N301" s="23">
        <v>6.7001738960986583E-13</v>
      </c>
    </row>
    <row r="302" spans="3:14" x14ac:dyDescent="0.45">
      <c r="C302" s="25" t="s">
        <v>102</v>
      </c>
      <c r="D302" s="17" t="s">
        <v>194</v>
      </c>
      <c r="E302" s="17">
        <v>2.1065066892432655E-33</v>
      </c>
      <c r="F302" s="17">
        <v>8.7105366448863177E-31</v>
      </c>
      <c r="G302" s="17">
        <v>1.128505531672207E-32</v>
      </c>
      <c r="H302" s="17">
        <v>1.2889544832921221E-29</v>
      </c>
      <c r="I302" s="17">
        <v>2.745210137984867E-12</v>
      </c>
      <c r="J302" s="17">
        <v>2.1065066892432655E-33</v>
      </c>
      <c r="K302" s="17">
        <v>1.1600265357886535E-10</v>
      </c>
      <c r="L302" s="17">
        <v>1.128505531672207E-32</v>
      </c>
      <c r="M302" s="17">
        <v>1.2889544832921221E-29</v>
      </c>
      <c r="N302" s="23">
        <v>2.745210137984867E-12</v>
      </c>
    </row>
    <row r="303" spans="3:14" x14ac:dyDescent="0.45">
      <c r="C303" s="25" t="s">
        <v>103</v>
      </c>
      <c r="D303" s="17" t="s">
        <v>194</v>
      </c>
      <c r="E303" s="17">
        <v>6.8044082366707688E-31</v>
      </c>
      <c r="F303" s="17">
        <v>6.2637089060575505E-11</v>
      </c>
      <c r="G303" s="17">
        <v>3.8691943850915754E-32</v>
      </c>
      <c r="H303" s="17">
        <v>2.2653161037860541E-27</v>
      </c>
      <c r="I303" s="17">
        <v>4.4855786262836647E-12</v>
      </c>
      <c r="J303" s="17">
        <v>6.8044082366707688E-31</v>
      </c>
      <c r="K303" s="17">
        <v>7.0865229215473184E-11</v>
      </c>
      <c r="L303" s="17">
        <v>3.8691943850915754E-32</v>
      </c>
      <c r="M303" s="17">
        <v>2.2653161037860541E-27</v>
      </c>
      <c r="N303" s="23">
        <v>4.4855786262836647E-12</v>
      </c>
    </row>
    <row r="304" spans="3:14" x14ac:dyDescent="0.45">
      <c r="C304" s="25" t="s">
        <v>104</v>
      </c>
      <c r="D304" s="17" t="s">
        <v>194</v>
      </c>
      <c r="E304" s="17">
        <v>7.8624909154722254E-30</v>
      </c>
      <c r="F304" s="17">
        <v>6.7076986982752425E-10</v>
      </c>
      <c r="G304" s="17">
        <v>4.0214017363698762E-39</v>
      </c>
      <c r="H304" s="17">
        <v>7.3302256001911996E-34</v>
      </c>
      <c r="I304" s="17">
        <v>2.9498909438129379E-19</v>
      </c>
      <c r="J304" s="17">
        <v>7.8624909154722254E-30</v>
      </c>
      <c r="K304" s="17">
        <v>6.7952959521686616E-10</v>
      </c>
      <c r="L304" s="17">
        <v>4.0214017363698762E-39</v>
      </c>
      <c r="M304" s="17">
        <v>7.3302256001911996E-34</v>
      </c>
      <c r="N304" s="23">
        <v>2.9498909438129379E-19</v>
      </c>
    </row>
    <row r="305" spans="3:14" x14ac:dyDescent="0.45">
      <c r="C305" s="25" t="s">
        <v>105</v>
      </c>
      <c r="D305" s="17" t="s">
        <v>194</v>
      </c>
      <c r="E305" s="17">
        <v>1.2828939667583831E-27</v>
      </c>
      <c r="F305" s="17">
        <v>1.2999529497047267E-8</v>
      </c>
      <c r="G305" s="17">
        <v>1.2389796641753457E-32</v>
      </c>
      <c r="H305" s="17">
        <v>2.2912066349084852E-26</v>
      </c>
      <c r="I305" s="17">
        <v>1.1142420331678369E-13</v>
      </c>
      <c r="J305" s="17">
        <v>1.2828939667583831E-27</v>
      </c>
      <c r="K305" s="17">
        <v>1.3739843349795855E-8</v>
      </c>
      <c r="L305" s="17">
        <v>1.2389796641753457E-32</v>
      </c>
      <c r="M305" s="17">
        <v>2.2912066349084852E-26</v>
      </c>
      <c r="N305" s="23">
        <v>1.1142420331678369E-13</v>
      </c>
    </row>
    <row r="306" spans="3:14" x14ac:dyDescent="0.45">
      <c r="C306" s="25" t="s">
        <v>106</v>
      </c>
      <c r="D306" s="17" t="s">
        <v>194</v>
      </c>
      <c r="E306" s="17">
        <v>2.9277879854000546E-30</v>
      </c>
      <c r="F306" s="17">
        <v>7.2991713035431905E-8</v>
      </c>
      <c r="G306" s="17">
        <v>2.6012963857013596E-31</v>
      </c>
      <c r="H306" s="17">
        <v>3.1406692851382029E-27</v>
      </c>
      <c r="I306" s="17">
        <v>2.0071055703979621E-11</v>
      </c>
      <c r="J306" s="17">
        <v>2.9277879854000546E-30</v>
      </c>
      <c r="K306" s="17">
        <v>7.9109955599548959E-8</v>
      </c>
      <c r="L306" s="17">
        <v>2.6012963857013596E-31</v>
      </c>
      <c r="M306" s="17">
        <v>3.1406692851382029E-27</v>
      </c>
      <c r="N306" s="23">
        <v>2.0071055703979621E-11</v>
      </c>
    </row>
    <row r="307" spans="3:14" x14ac:dyDescent="0.45">
      <c r="C307" s="25" t="s">
        <v>107</v>
      </c>
      <c r="D307" s="17" t="s">
        <v>194</v>
      </c>
      <c r="E307" s="17">
        <v>2.1899404116130317E-30</v>
      </c>
      <c r="F307" s="17">
        <v>3.4641340184706673E-8</v>
      </c>
      <c r="G307" s="17">
        <v>5.3519577794821729E-32</v>
      </c>
      <c r="H307" s="17">
        <v>7.5808188461156455E-28</v>
      </c>
      <c r="I307" s="17">
        <v>4.1631363433212366E-12</v>
      </c>
      <c r="J307" s="17">
        <v>2.1899404116130317E-30</v>
      </c>
      <c r="K307" s="17">
        <v>3.4808380463801538E-8</v>
      </c>
      <c r="L307" s="17">
        <v>5.3519577794821729E-32</v>
      </c>
      <c r="M307" s="17">
        <v>7.5808188461156455E-28</v>
      </c>
      <c r="N307" s="23">
        <v>4.1631363433212366E-12</v>
      </c>
    </row>
    <row r="308" spans="3:14" x14ac:dyDescent="0.45">
      <c r="C308" s="25" t="s">
        <v>108</v>
      </c>
      <c r="D308" s="17" t="s">
        <v>194</v>
      </c>
      <c r="E308" s="17">
        <v>5.2575857056194537E-31</v>
      </c>
      <c r="F308" s="17">
        <v>1.2801258611513454E-6</v>
      </c>
      <c r="G308" s="17">
        <v>4.650525975591366E-32</v>
      </c>
      <c r="H308" s="17">
        <v>2.0894287326956083E-27</v>
      </c>
      <c r="I308" s="17">
        <v>3.3559629759221403E-12</v>
      </c>
      <c r="J308" s="17">
        <v>5.2575857056194537E-31</v>
      </c>
      <c r="K308" s="17">
        <v>1.3329525687733958E-6</v>
      </c>
      <c r="L308" s="17">
        <v>4.650525975591366E-32</v>
      </c>
      <c r="M308" s="17">
        <v>2.0894287326956083E-27</v>
      </c>
      <c r="N308" s="23">
        <v>3.3559629759221403E-12</v>
      </c>
    </row>
    <row r="309" spans="3:14" x14ac:dyDescent="0.45">
      <c r="C309" s="25" t="s">
        <v>109</v>
      </c>
      <c r="D309" s="17" t="s">
        <v>194</v>
      </c>
      <c r="E309" s="17">
        <v>3.9814223652295876E-32</v>
      </c>
      <c r="F309" s="17">
        <v>1.624488795740014E-8</v>
      </c>
      <c r="G309" s="17">
        <v>3.0496668461912527E-35</v>
      </c>
      <c r="H309" s="17">
        <v>1.8971879699146103E-29</v>
      </c>
      <c r="I309" s="17">
        <v>6.465027054341501E-14</v>
      </c>
      <c r="J309" s="17">
        <v>3.9814223652295876E-32</v>
      </c>
      <c r="K309" s="17">
        <v>1.6944464023023793E-8</v>
      </c>
      <c r="L309" s="17">
        <v>3.0496668461912527E-35</v>
      </c>
      <c r="M309" s="17">
        <v>1.8971879699146103E-29</v>
      </c>
      <c r="N309" s="23">
        <v>6.465027054341501E-14</v>
      </c>
    </row>
    <row r="310" spans="3:14" x14ac:dyDescent="0.45">
      <c r="C310" s="25" t="s">
        <v>181</v>
      </c>
      <c r="D310" s="17" t="s">
        <v>194</v>
      </c>
      <c r="E310" s="17">
        <v>2.7413636698874931E-29</v>
      </c>
      <c r="F310" s="17">
        <v>1.8075172116584009E-9</v>
      </c>
      <c r="G310" s="17">
        <v>5.8004818872007407E-30</v>
      </c>
      <c r="H310" s="17">
        <v>9.4345084869871964E-26</v>
      </c>
      <c r="I310" s="17">
        <v>1.0640914155651804E-10</v>
      </c>
      <c r="J310" s="17">
        <v>2.7413636698874931E-29</v>
      </c>
      <c r="K310" s="17">
        <v>1.9479443370993217E-9</v>
      </c>
      <c r="L310" s="17">
        <v>5.8004818872007407E-30</v>
      </c>
      <c r="M310" s="17">
        <v>9.4345084869871964E-26</v>
      </c>
      <c r="N310" s="23">
        <v>1.0640914155651804E-10</v>
      </c>
    </row>
    <row r="311" spans="3:14" x14ac:dyDescent="0.45">
      <c r="C311" s="25" t="s">
        <v>111</v>
      </c>
      <c r="D311" s="17" t="s">
        <v>194</v>
      </c>
      <c r="E311" s="17">
        <v>8.5002767407095346E-31</v>
      </c>
      <c r="F311" s="17">
        <v>4.5470767779330105E-28</v>
      </c>
      <c r="G311" s="17">
        <v>3.6698925537733993E-30</v>
      </c>
      <c r="H311" s="17">
        <v>6.2083551016676422E-26</v>
      </c>
      <c r="I311" s="17">
        <v>6.7194024353521522E-11</v>
      </c>
      <c r="J311" s="17">
        <v>8.5002767407095346E-31</v>
      </c>
      <c r="K311" s="17">
        <v>1.0435416091603503E-10</v>
      </c>
      <c r="L311" s="17">
        <v>3.6698925537733993E-30</v>
      </c>
      <c r="M311" s="17">
        <v>6.2083551016676422E-26</v>
      </c>
      <c r="N311" s="23">
        <v>6.7194024353521522E-11</v>
      </c>
    </row>
    <row r="312" spans="3:14" x14ac:dyDescent="0.45">
      <c r="C312" s="25" t="s">
        <v>112</v>
      </c>
      <c r="D312" s="17" t="s">
        <v>194</v>
      </c>
      <c r="E312" s="17">
        <v>2.5729195201639611E-28</v>
      </c>
      <c r="F312" s="17">
        <v>8.216038376837925E-9</v>
      </c>
      <c r="G312" s="17">
        <v>1.2258628287820506E-31</v>
      </c>
      <c r="H312" s="17">
        <v>2.1419264753971639E-26</v>
      </c>
      <c r="I312" s="17">
        <v>1.5031221394696951E-12</v>
      </c>
      <c r="J312" s="17">
        <v>2.5729195201639611E-28</v>
      </c>
      <c r="K312" s="17">
        <v>9.0440272793897067E-9</v>
      </c>
      <c r="L312" s="17">
        <v>1.2258628287820506E-31</v>
      </c>
      <c r="M312" s="17">
        <v>2.1419264753971639E-26</v>
      </c>
      <c r="N312" s="23">
        <v>1.5031221394696951E-12</v>
      </c>
    </row>
    <row r="313" spans="3:14" x14ac:dyDescent="0.45">
      <c r="C313" s="25" t="s">
        <v>113</v>
      </c>
      <c r="D313" s="17" t="s">
        <v>194</v>
      </c>
      <c r="E313" s="17">
        <v>1.5127713091599276E-27</v>
      </c>
      <c r="F313" s="17">
        <v>9.7352241860987561E-8</v>
      </c>
      <c r="G313" s="17">
        <v>2.3540671021285075E-32</v>
      </c>
      <c r="H313" s="17">
        <v>6.7488563760488838E-27</v>
      </c>
      <c r="I313" s="17">
        <v>2.5969783498758597E-13</v>
      </c>
      <c r="J313" s="17">
        <v>1.5127713091599276E-27</v>
      </c>
      <c r="K313" s="17">
        <v>9.7397216854966097E-8</v>
      </c>
      <c r="L313" s="17">
        <v>2.3540671021285075E-32</v>
      </c>
      <c r="M313" s="17">
        <v>6.7488563760488838E-27</v>
      </c>
      <c r="N313" s="23">
        <v>2.5969783498758597E-13</v>
      </c>
    </row>
    <row r="314" spans="3:14" x14ac:dyDescent="0.45">
      <c r="C314" s="25" t="s">
        <v>114</v>
      </c>
      <c r="D314" s="17" t="s">
        <v>194</v>
      </c>
      <c r="E314" s="17">
        <v>1.4276477924014192E-29</v>
      </c>
      <c r="F314" s="17">
        <v>7.0314356825203354E-9</v>
      </c>
      <c r="G314" s="17">
        <v>4.9309585205882745E-34</v>
      </c>
      <c r="H314" s="17">
        <v>1.0663556764355505E-30</v>
      </c>
      <c r="I314" s="17">
        <v>8.267087883826472E-15</v>
      </c>
      <c r="J314" s="17">
        <v>1.4276477924014192E-29</v>
      </c>
      <c r="K314" s="17">
        <v>7.0314361245238077E-9</v>
      </c>
      <c r="L314" s="17">
        <v>4.9309585205882745E-34</v>
      </c>
      <c r="M314" s="17">
        <v>1.0663556764355505E-30</v>
      </c>
      <c r="N314" s="23">
        <v>8.267087883826472E-15</v>
      </c>
    </row>
    <row r="315" spans="3:14" x14ac:dyDescent="0.45">
      <c r="C315" s="25" t="s">
        <v>115</v>
      </c>
      <c r="D315" s="17" t="s">
        <v>194</v>
      </c>
      <c r="E315" s="17">
        <v>6.7813270139067406E-32</v>
      </c>
      <c r="F315" s="17">
        <v>9.4802540273802154E-19</v>
      </c>
      <c r="G315" s="17">
        <v>1.0448220036002593E-31</v>
      </c>
      <c r="H315" s="17">
        <v>9.8630752914280141E-30</v>
      </c>
      <c r="I315" s="17">
        <v>2.7586338034516907E-12</v>
      </c>
      <c r="J315" s="17">
        <v>6.7813270139067406E-32</v>
      </c>
      <c r="K315" s="17">
        <v>2.417056167805059E-10</v>
      </c>
      <c r="L315" s="17">
        <v>1.0448220036002593E-31</v>
      </c>
      <c r="M315" s="17">
        <v>9.8630752914280141E-30</v>
      </c>
      <c r="N315" s="23">
        <v>2.7586338034516907E-12</v>
      </c>
    </row>
    <row r="316" spans="3:14" x14ac:dyDescent="0.45">
      <c r="C316" s="25" t="s">
        <v>116</v>
      </c>
      <c r="D316" s="17" t="s">
        <v>194</v>
      </c>
      <c r="E316" s="17">
        <v>2.0653958913837146E-30</v>
      </c>
      <c r="F316" s="17">
        <v>4.5750227458258012E-8</v>
      </c>
      <c r="G316" s="17">
        <v>1.1552568840653337E-33</v>
      </c>
      <c r="H316" s="17">
        <v>5.0090575730097967E-28</v>
      </c>
      <c r="I316" s="17">
        <v>7.4917845160661394E-14</v>
      </c>
      <c r="J316" s="17">
        <v>2.0653958913837146E-30</v>
      </c>
      <c r="K316" s="17">
        <v>4.9785024067722402E-8</v>
      </c>
      <c r="L316" s="17">
        <v>1.1552568840653337E-33</v>
      </c>
      <c r="M316" s="17">
        <v>5.0090575730097967E-28</v>
      </c>
      <c r="N316" s="23">
        <v>7.4917845160661394E-14</v>
      </c>
    </row>
    <row r="317" spans="3:14" x14ac:dyDescent="0.45">
      <c r="C317" s="25" t="s">
        <v>117</v>
      </c>
      <c r="D317" s="17" t="s">
        <v>194</v>
      </c>
      <c r="E317" s="17">
        <v>4.4714329137408665E-30</v>
      </c>
      <c r="F317" s="17">
        <v>1.2589178777413673E-7</v>
      </c>
      <c r="G317" s="17">
        <v>3.8431591153774769E-34</v>
      </c>
      <c r="H317" s="17">
        <v>1.7642734931967044E-28</v>
      </c>
      <c r="I317" s="17">
        <v>2.4752268450140091E-14</v>
      </c>
      <c r="J317" s="17">
        <v>4.4714329137408665E-30</v>
      </c>
      <c r="K317" s="17">
        <v>1.3161558086869141E-7</v>
      </c>
      <c r="L317" s="17">
        <v>3.8431591153774769E-34</v>
      </c>
      <c r="M317" s="17">
        <v>1.7642734931967044E-28</v>
      </c>
      <c r="N317" s="23">
        <v>2.4752268450140091E-14</v>
      </c>
    </row>
    <row r="318" spans="3:14" x14ac:dyDescent="0.45">
      <c r="C318" s="25" t="s">
        <v>118</v>
      </c>
      <c r="D318" s="17" t="s">
        <v>194</v>
      </c>
      <c r="E318" s="17">
        <v>3.9672140072019076E-30</v>
      </c>
      <c r="F318" s="17">
        <v>1.4860272326875635E-7</v>
      </c>
      <c r="G318" s="17">
        <v>5.9751679211936138E-33</v>
      </c>
      <c r="H318" s="17">
        <v>1.3205845354952682E-27</v>
      </c>
      <c r="I318" s="17">
        <v>3.6393913997164437E-13</v>
      </c>
      <c r="J318" s="17">
        <v>3.9672140072019076E-30</v>
      </c>
      <c r="K318" s="17">
        <v>1.7167249678524965E-7</v>
      </c>
      <c r="L318" s="17">
        <v>5.9751679211936138E-33</v>
      </c>
      <c r="M318" s="17">
        <v>1.3205845354952682E-27</v>
      </c>
      <c r="N318" s="23">
        <v>3.6393913997164437E-13</v>
      </c>
    </row>
    <row r="319" spans="3:14" x14ac:dyDescent="0.45">
      <c r="C319" s="25" t="s">
        <v>119</v>
      </c>
      <c r="D319" s="17" t="s">
        <v>194</v>
      </c>
      <c r="E319" s="17">
        <v>5.6212281911031589E-31</v>
      </c>
      <c r="F319" s="17">
        <v>2.2648514182445352E-9</v>
      </c>
      <c r="G319" s="17">
        <v>2.5566178867554588E-31</v>
      </c>
      <c r="H319" s="17">
        <v>2.3659699635148618E-26</v>
      </c>
      <c r="I319" s="17">
        <v>1.6305648652614544E-11</v>
      </c>
      <c r="J319" s="17">
        <v>5.6212281911031589E-31</v>
      </c>
      <c r="K319" s="17">
        <v>1.0872591463065813E-7</v>
      </c>
      <c r="L319" s="17">
        <v>2.5566178867554588E-31</v>
      </c>
      <c r="M319" s="17">
        <v>2.3659699635148618E-26</v>
      </c>
      <c r="N319" s="23">
        <v>1.6305648652614544E-11</v>
      </c>
    </row>
    <row r="320" spans="3:14" x14ac:dyDescent="0.45">
      <c r="C320" s="25" t="s">
        <v>120</v>
      </c>
      <c r="D320" s="17" t="s">
        <v>194</v>
      </c>
      <c r="E320" s="17">
        <v>1.1929630017613579E-30</v>
      </c>
      <c r="F320" s="17">
        <v>4.7935787821888478E-8</v>
      </c>
      <c r="G320" s="17">
        <v>3.2787168268279307E-32</v>
      </c>
      <c r="H320" s="17">
        <v>3.7044411054880654E-27</v>
      </c>
      <c r="I320" s="17">
        <v>2.0969651758204736E-12</v>
      </c>
      <c r="J320" s="17">
        <v>1.1929630017613579E-30</v>
      </c>
      <c r="K320" s="17">
        <v>2.1745182926131625E-7</v>
      </c>
      <c r="L320" s="17">
        <v>3.2787168268279307E-32</v>
      </c>
      <c r="M320" s="17">
        <v>3.7044411054880654E-27</v>
      </c>
      <c r="N320" s="23">
        <v>2.0969651758204736E-12</v>
      </c>
    </row>
    <row r="321" spans="3:14" x14ac:dyDescent="0.45">
      <c r="C321" s="25" t="s">
        <v>121</v>
      </c>
      <c r="D321" s="17" t="s">
        <v>194</v>
      </c>
      <c r="E321" s="17">
        <v>6.3670541633080639E-28</v>
      </c>
      <c r="F321" s="17">
        <v>2.0720783933779693E-6</v>
      </c>
      <c r="G321" s="17">
        <v>7.4086188074084217E-36</v>
      </c>
      <c r="H321" s="17">
        <v>1.5760772781810785E-29</v>
      </c>
      <c r="I321" s="17">
        <v>1.528151210808095E-14</v>
      </c>
      <c r="J321" s="17">
        <v>6.3670541633080639E-28</v>
      </c>
      <c r="K321" s="17">
        <v>2.0865438506035807E-6</v>
      </c>
      <c r="L321" s="17">
        <v>7.4086188074084217E-36</v>
      </c>
      <c r="M321" s="17">
        <v>1.5760772781810785E-29</v>
      </c>
      <c r="N321" s="23">
        <v>1.528151210808095E-14</v>
      </c>
    </row>
    <row r="322" spans="3:14" x14ac:dyDescent="0.45">
      <c r="C322" s="25" t="s">
        <v>122</v>
      </c>
      <c r="D322" s="17" t="s">
        <v>194</v>
      </c>
      <c r="E322" s="17">
        <v>2.2219584698161277E-28</v>
      </c>
      <c r="F322" s="17">
        <v>6.085751825734914E-6</v>
      </c>
      <c r="G322" s="17">
        <v>1.3804617461080559E-36</v>
      </c>
      <c r="H322" s="17">
        <v>4.2140051600547976E-30</v>
      </c>
      <c r="I322" s="17">
        <v>2.8796196244233676E-15</v>
      </c>
      <c r="J322" s="17">
        <v>2.2219584698161277E-28</v>
      </c>
      <c r="K322" s="17">
        <v>6.0857528975937768E-6</v>
      </c>
      <c r="L322" s="17">
        <v>1.3804617461080559E-36</v>
      </c>
      <c r="M322" s="17">
        <v>4.2140051600547976E-30</v>
      </c>
      <c r="N322" s="23">
        <v>2.8796196244233676E-15</v>
      </c>
    </row>
    <row r="323" spans="3:14" x14ac:dyDescent="0.45">
      <c r="C323" s="25" t="s">
        <v>123</v>
      </c>
      <c r="D323" s="17" t="s">
        <v>194</v>
      </c>
      <c r="E323" s="17">
        <v>3.9562912952152771E-28</v>
      </c>
      <c r="F323" s="17">
        <v>6.6653484116440295E-6</v>
      </c>
      <c r="G323" s="17">
        <v>7.2655947126367006E-37</v>
      </c>
      <c r="H323" s="17">
        <v>2.8887377425318061E-30</v>
      </c>
      <c r="I323" s="17">
        <v>1.5436497017899216E-15</v>
      </c>
      <c r="J323" s="17">
        <v>3.9562912952152771E-28</v>
      </c>
      <c r="K323" s="17">
        <v>6.6653484116503272E-6</v>
      </c>
      <c r="L323" s="17">
        <v>7.2655947126367006E-37</v>
      </c>
      <c r="M323" s="17">
        <v>2.8887377425318061E-30</v>
      </c>
      <c r="N323" s="23">
        <v>1.5436497017899216E-15</v>
      </c>
    </row>
    <row r="324" spans="3:14" x14ac:dyDescent="0.45">
      <c r="C324" s="25" t="s">
        <v>124</v>
      </c>
      <c r="D324" s="17" t="s">
        <v>194</v>
      </c>
      <c r="E324" s="17">
        <v>1.1130836711321299E-32</v>
      </c>
      <c r="F324" s="17">
        <v>4.6924299083218825E-9</v>
      </c>
      <c r="G324" s="17">
        <v>4.4699587890268518E-33</v>
      </c>
      <c r="H324" s="17">
        <v>4.164759274689519E-30</v>
      </c>
      <c r="I324" s="17">
        <v>5.9138057803845247E-13</v>
      </c>
      <c r="J324" s="17">
        <v>1.1130836711321299E-32</v>
      </c>
      <c r="K324" s="17">
        <v>2.315918232007109E-8</v>
      </c>
      <c r="L324" s="17">
        <v>4.4699587890268518E-33</v>
      </c>
      <c r="M324" s="17">
        <v>4.164759274689519E-30</v>
      </c>
      <c r="N324" s="23">
        <v>5.9138057803845247E-13</v>
      </c>
    </row>
    <row r="325" spans="3:14" x14ac:dyDescent="0.45">
      <c r="C325" s="25" t="s">
        <v>125</v>
      </c>
      <c r="D325" s="17" t="s">
        <v>194</v>
      </c>
      <c r="E325" s="17">
        <v>4.7985133418842081E-32</v>
      </c>
      <c r="F325" s="17">
        <v>7.3777031619171495E-8</v>
      </c>
      <c r="G325" s="17">
        <v>3.058351327866965E-32</v>
      </c>
      <c r="H325" s="17">
        <v>2.3060294464094333E-29</v>
      </c>
      <c r="I325" s="17">
        <v>3.9738271645970085E-12</v>
      </c>
      <c r="J325" s="17">
        <v>4.7985133418842081E-32</v>
      </c>
      <c r="K325" s="17">
        <v>1.0970138993717886E-7</v>
      </c>
      <c r="L325" s="17">
        <v>3.058351327866965E-32</v>
      </c>
      <c r="M325" s="17">
        <v>2.3060294464094333E-29</v>
      </c>
      <c r="N325" s="23">
        <v>3.9738271645970085E-12</v>
      </c>
    </row>
    <row r="326" spans="3:14" x14ac:dyDescent="0.45">
      <c r="C326" s="25" t="s">
        <v>126</v>
      </c>
      <c r="D326" s="17" t="s">
        <v>194</v>
      </c>
      <c r="E326" s="17">
        <v>3.852449615814073E-27</v>
      </c>
      <c r="F326" s="17">
        <v>1.8879093250127562E-8</v>
      </c>
      <c r="G326" s="17">
        <v>3.1829529163621853E-35</v>
      </c>
      <c r="H326" s="17">
        <v>1.0544505612433642E-29</v>
      </c>
      <c r="I326" s="17">
        <v>2.5595267669510867E-15</v>
      </c>
      <c r="J326" s="17">
        <v>3.852449615814073E-27</v>
      </c>
      <c r="K326" s="17">
        <v>1.8882747955349869E-8</v>
      </c>
      <c r="L326" s="17">
        <v>3.1829529163621853E-35</v>
      </c>
      <c r="M326" s="17">
        <v>1.0544505612433642E-29</v>
      </c>
      <c r="N326" s="23">
        <v>2.5595267669510867E-15</v>
      </c>
    </row>
    <row r="327" spans="3:14" x14ac:dyDescent="0.45">
      <c r="C327" s="25" t="s">
        <v>127</v>
      </c>
      <c r="D327" s="17" t="s">
        <v>194</v>
      </c>
      <c r="E327" s="17">
        <v>1.7236995644253368E-27</v>
      </c>
      <c r="F327" s="17">
        <v>2.8038018175957446E-9</v>
      </c>
      <c r="G327" s="17">
        <v>1.9084367615392857E-35</v>
      </c>
      <c r="H327" s="17">
        <v>8.161043536576927E-30</v>
      </c>
      <c r="I327" s="17">
        <v>1.5386538240351582E-15</v>
      </c>
      <c r="J327" s="17">
        <v>1.7236995644253368E-27</v>
      </c>
      <c r="K327" s="17">
        <v>2.8038019691277075E-9</v>
      </c>
      <c r="L327" s="17">
        <v>1.9084367615392857E-35</v>
      </c>
      <c r="M327" s="17">
        <v>8.161043536576927E-30</v>
      </c>
      <c r="N327" s="23">
        <v>1.5386538240351582E-15</v>
      </c>
    </row>
    <row r="328" spans="3:14" x14ac:dyDescent="0.45">
      <c r="C328" s="25" t="s">
        <v>128</v>
      </c>
      <c r="D328" s="17" t="s">
        <v>194</v>
      </c>
      <c r="E328" s="17">
        <v>1.5245258746994551E-27</v>
      </c>
      <c r="F328" s="17">
        <v>2.6893610723779002E-9</v>
      </c>
      <c r="G328" s="17">
        <v>1.9471408953281441E-32</v>
      </c>
      <c r="H328" s="17">
        <v>2.2248343423185306E-27</v>
      </c>
      <c r="I328" s="17">
        <v>1.523965004712627E-12</v>
      </c>
      <c r="J328" s="17">
        <v>1.5245258746994551E-27</v>
      </c>
      <c r="K328" s="17">
        <v>2.6893610724286175E-9</v>
      </c>
      <c r="L328" s="17">
        <v>1.9471408953281441E-32</v>
      </c>
      <c r="M328" s="17">
        <v>2.2248343423185306E-27</v>
      </c>
      <c r="N328" s="23">
        <v>1.523965004712627E-12</v>
      </c>
    </row>
    <row r="329" spans="3:14" x14ac:dyDescent="0.45">
      <c r="C329" s="25" t="s">
        <v>129</v>
      </c>
      <c r="D329" s="17" t="s">
        <v>194</v>
      </c>
      <c r="E329" s="17">
        <v>1.4201216783807902E-27</v>
      </c>
      <c r="F329" s="17">
        <v>2.5749201757218785E-9</v>
      </c>
      <c r="G329" s="17">
        <v>1.0725741393043331E-35</v>
      </c>
      <c r="H329" s="17">
        <v>5.3269166270781383E-30</v>
      </c>
      <c r="I329" s="17">
        <v>8.592959303680837E-16</v>
      </c>
      <c r="J329" s="17">
        <v>1.4201216783807902E-27</v>
      </c>
      <c r="K329" s="17">
        <v>2.5749201757295275E-9</v>
      </c>
      <c r="L329" s="17">
        <v>1.0725741393043331E-35</v>
      </c>
      <c r="M329" s="17">
        <v>5.3269166270781383E-30</v>
      </c>
      <c r="N329" s="23">
        <v>8.592959303680837E-16</v>
      </c>
    </row>
    <row r="330" spans="3:14" x14ac:dyDescent="0.45">
      <c r="C330" s="25" t="s">
        <v>130</v>
      </c>
      <c r="D330" s="17" t="s">
        <v>194</v>
      </c>
      <c r="E330" s="17">
        <v>2.3678745766942605E-32</v>
      </c>
      <c r="F330" s="17">
        <v>1.2360223600525096E-10</v>
      </c>
      <c r="G330" s="17">
        <v>7.6824235882962761E-33</v>
      </c>
      <c r="H330" s="17">
        <v>7.9554836623041011E-29</v>
      </c>
      <c r="I330" s="17">
        <v>3.9064113053615113E-12</v>
      </c>
      <c r="J330" s="17">
        <v>2.3678745766942605E-32</v>
      </c>
      <c r="K330" s="17">
        <v>5.3140356915842999E-10</v>
      </c>
      <c r="L330" s="17">
        <v>7.6824235882962761E-33</v>
      </c>
      <c r="M330" s="17">
        <v>7.9554836623041011E-29</v>
      </c>
      <c r="N330" s="23">
        <v>3.9064113053615113E-12</v>
      </c>
    </row>
    <row r="331" spans="3:14" x14ac:dyDescent="0.45">
      <c r="C331" s="25" t="s">
        <v>131</v>
      </c>
      <c r="D331" s="17" t="s">
        <v>194</v>
      </c>
      <c r="E331" s="17">
        <v>8.8583475446786148E-32</v>
      </c>
      <c r="F331" s="17">
        <v>4.2483006283047281E-10</v>
      </c>
      <c r="G331" s="17">
        <v>4.1176514524985789E-34</v>
      </c>
      <c r="H331" s="17">
        <v>3.5983773844629381E-29</v>
      </c>
      <c r="I331" s="17">
        <v>1.4292504855330609E-13</v>
      </c>
      <c r="J331" s="17">
        <v>8.8583475446786148E-32</v>
      </c>
      <c r="K331" s="17">
        <v>2.6087084304141114E-9</v>
      </c>
      <c r="L331" s="17">
        <v>4.1176514524985789E-34</v>
      </c>
      <c r="M331" s="17">
        <v>3.5983773844629381E-29</v>
      </c>
      <c r="N331" s="23">
        <v>1.4292504855330609E-13</v>
      </c>
    </row>
    <row r="332" spans="3:14" x14ac:dyDescent="0.45">
      <c r="C332" s="25" t="s">
        <v>132</v>
      </c>
      <c r="D332" s="17" t="s">
        <v>194</v>
      </c>
      <c r="E332" s="17">
        <v>4.4758487527393189E-31</v>
      </c>
      <c r="F332" s="17">
        <v>2.1346006951312747E-9</v>
      </c>
      <c r="G332" s="17">
        <v>2.5225342858576378E-34</v>
      </c>
      <c r="H332" s="17">
        <v>2.1720289722150526E-29</v>
      </c>
      <c r="I332" s="17">
        <v>9.6730184704189801E-14</v>
      </c>
      <c r="J332" s="17">
        <v>4.4758487527393189E-31</v>
      </c>
      <c r="K332" s="17">
        <v>2.3188519381458764E-9</v>
      </c>
      <c r="L332" s="17">
        <v>2.5225342858576378E-34</v>
      </c>
      <c r="M332" s="17">
        <v>2.1720289722150526E-29</v>
      </c>
      <c r="N332" s="23">
        <v>9.6730184704189801E-14</v>
      </c>
    </row>
    <row r="333" spans="3:14" x14ac:dyDescent="0.45">
      <c r="C333" s="25" t="s">
        <v>133</v>
      </c>
      <c r="D333" s="17" t="s">
        <v>194</v>
      </c>
      <c r="E333" s="17">
        <v>4.5891035361906497E-31</v>
      </c>
      <c r="F333" s="17">
        <v>1.8303598080608767E-7</v>
      </c>
      <c r="G333" s="17">
        <v>5.0861174873276035E-32</v>
      </c>
      <c r="H333" s="17">
        <v>4.4901244649353133E-27</v>
      </c>
      <c r="I333" s="17">
        <v>5.7457308101170276E-12</v>
      </c>
      <c r="J333" s="17">
        <v>4.5891035361906497E-31</v>
      </c>
      <c r="K333" s="17">
        <v>1.8672077211376628E-7</v>
      </c>
      <c r="L333" s="17">
        <v>5.0861174873276035E-32</v>
      </c>
      <c r="M333" s="17">
        <v>4.4901244649353133E-27</v>
      </c>
      <c r="N333" s="23">
        <v>5.7457308101170276E-12</v>
      </c>
    </row>
    <row r="334" spans="3:14" x14ac:dyDescent="0.45">
      <c r="C334" s="25" t="s">
        <v>134</v>
      </c>
      <c r="D334" s="17" t="s">
        <v>194</v>
      </c>
      <c r="E334" s="17">
        <v>1.4903720623474381E-31</v>
      </c>
      <c r="F334" s="17">
        <v>8.5082465809367867E-10</v>
      </c>
      <c r="G334" s="17">
        <v>6.6045200116310955E-33</v>
      </c>
      <c r="H334" s="17">
        <v>5.514663468129569E-28</v>
      </c>
      <c r="I334" s="17">
        <v>6.7266466977681968E-12</v>
      </c>
      <c r="J334" s="17">
        <v>1.4903720623474381E-31</v>
      </c>
      <c r="K334" s="17">
        <v>9.1773404692521844E-10</v>
      </c>
      <c r="L334" s="17">
        <v>6.6045200116310955E-33</v>
      </c>
      <c r="M334" s="17">
        <v>5.514663468129569E-28</v>
      </c>
      <c r="N334" s="23">
        <v>6.7266466977681968E-12</v>
      </c>
    </row>
    <row r="335" spans="3:14" x14ac:dyDescent="0.45">
      <c r="C335" s="25" t="s">
        <v>182</v>
      </c>
      <c r="D335" s="17" t="s">
        <v>194</v>
      </c>
      <c r="E335" s="17">
        <v>6.1951765315584919E-31</v>
      </c>
      <c r="F335" s="17">
        <v>1.0389000494363684E-8</v>
      </c>
      <c r="G335" s="17">
        <v>5.178140759147636E-35</v>
      </c>
      <c r="H335" s="17">
        <v>1.717275345530667E-28</v>
      </c>
      <c r="I335" s="17">
        <v>1.5152934133312879E-14</v>
      </c>
      <c r="J335" s="17">
        <v>6.1951765315584919E-31</v>
      </c>
      <c r="K335" s="17">
        <v>1.0389000585752757E-8</v>
      </c>
      <c r="L335" s="17">
        <v>5.178140759147636E-35</v>
      </c>
      <c r="M335" s="17">
        <v>1.717275345530667E-28</v>
      </c>
      <c r="N335" s="23">
        <v>1.5152934133312879E-14</v>
      </c>
    </row>
    <row r="336" spans="3:14" x14ac:dyDescent="0.45">
      <c r="C336" s="25" t="s">
        <v>183</v>
      </c>
      <c r="D336" s="17" t="s">
        <v>194</v>
      </c>
      <c r="E336" s="17">
        <v>7.2391362423043607E-15</v>
      </c>
      <c r="F336" s="17">
        <v>1.4915442010144046E-6</v>
      </c>
      <c r="G336" s="17">
        <v>3.7821568888022003E-20</v>
      </c>
      <c r="H336" s="17">
        <v>1.3470365739614811E-12</v>
      </c>
      <c r="I336" s="17">
        <v>3.5393235681580983E-16</v>
      </c>
      <c r="J336" s="17">
        <v>7.2391362423043607E-15</v>
      </c>
      <c r="K336" s="17">
        <v>1.4915442731294845E-6</v>
      </c>
      <c r="L336" s="17">
        <v>3.7821568888022003E-20</v>
      </c>
      <c r="M336" s="17">
        <v>1.3470365739614811E-12</v>
      </c>
      <c r="N336" s="23">
        <v>3.5393235681580983E-16</v>
      </c>
    </row>
    <row r="337" spans="3:14" x14ac:dyDescent="0.45">
      <c r="C337" s="25" t="s">
        <v>184</v>
      </c>
      <c r="D337" s="17" t="s">
        <v>194</v>
      </c>
      <c r="E337" s="17">
        <v>3.9809769687795289E-31</v>
      </c>
      <c r="F337" s="17">
        <v>1.0909448809944047E-4</v>
      </c>
      <c r="G337" s="17">
        <v>1.3773867106216456E-34</v>
      </c>
      <c r="H337" s="17">
        <v>6.6883615794698275E-29</v>
      </c>
      <c r="I337" s="17">
        <v>3.1282388972021112E-13</v>
      </c>
      <c r="J337" s="17">
        <v>3.9809769687795289E-31</v>
      </c>
      <c r="K337" s="17">
        <v>1.0909449439272158E-4</v>
      </c>
      <c r="L337" s="17">
        <v>1.3773867106216456E-34</v>
      </c>
      <c r="M337" s="17">
        <v>6.6883615794698275E-29</v>
      </c>
      <c r="N337" s="23">
        <v>3.1282388972021112E-13</v>
      </c>
    </row>
    <row r="338" spans="3:14" x14ac:dyDescent="0.45">
      <c r="C338" s="25" t="s">
        <v>185</v>
      </c>
      <c r="D338" s="17" t="s">
        <v>194</v>
      </c>
      <c r="E338" s="17">
        <v>2.7020656090531936E-28</v>
      </c>
      <c r="F338" s="17">
        <v>1.4200064159416659E-5</v>
      </c>
      <c r="G338" s="17">
        <v>2.8888446463098242E-34</v>
      </c>
      <c r="H338" s="17">
        <v>5.2972435863378031E-28</v>
      </c>
      <c r="I338" s="17">
        <v>6.075408360229914E-13</v>
      </c>
      <c r="J338" s="17">
        <v>2.7020656090531936E-28</v>
      </c>
      <c r="K338" s="17">
        <v>1.4200089849795535E-5</v>
      </c>
      <c r="L338" s="17">
        <v>2.8888446463098242E-34</v>
      </c>
      <c r="M338" s="17">
        <v>5.2972435863378031E-28</v>
      </c>
      <c r="N338" s="23">
        <v>6.075408360229914E-13</v>
      </c>
    </row>
    <row r="339" spans="3:14" x14ac:dyDescent="0.45">
      <c r="C339" s="25" t="s">
        <v>186</v>
      </c>
      <c r="D339" s="17" t="s">
        <v>194</v>
      </c>
      <c r="E339" s="17">
        <v>1.7754957356209449E-27</v>
      </c>
      <c r="F339" s="17">
        <v>2.918241533002626E-9</v>
      </c>
      <c r="G339" s="17">
        <v>3.0952791333359172E-35</v>
      </c>
      <c r="H339" s="17">
        <v>7.0195574247766814E-30</v>
      </c>
      <c r="I339" s="17">
        <v>2.4493597075536426E-15</v>
      </c>
      <c r="J339" s="17">
        <v>1.7754957356209449E-27</v>
      </c>
      <c r="K339" s="17">
        <v>2.9182417762893022E-9</v>
      </c>
      <c r="L339" s="17">
        <v>3.0952791333359172E-35</v>
      </c>
      <c r="M339" s="17">
        <v>7.0195574247766814E-30</v>
      </c>
      <c r="N339" s="23">
        <v>2.4493597075536426E-15</v>
      </c>
    </row>
    <row r="340" spans="3:14" x14ac:dyDescent="0.45">
      <c r="C340" s="25" t="s">
        <v>187</v>
      </c>
      <c r="D340" s="17" t="s">
        <v>194</v>
      </c>
      <c r="E340" s="17">
        <v>2.1228632393812895E-13</v>
      </c>
      <c r="F340" s="17">
        <v>3.1668962311131444E-7</v>
      </c>
      <c r="G340" s="17">
        <v>6.2320701254554268E-16</v>
      </c>
      <c r="H340" s="17">
        <v>1.5868536038528885E-11</v>
      </c>
      <c r="I340" s="17">
        <v>2.040682530336565E-12</v>
      </c>
      <c r="J340" s="17">
        <v>2.1228632393812895E-13</v>
      </c>
      <c r="K340" s="17">
        <v>3.1668991364879311E-7</v>
      </c>
      <c r="L340" s="17">
        <v>6.2320701254554268E-16</v>
      </c>
      <c r="M340" s="17">
        <v>1.5868536038528885E-11</v>
      </c>
      <c r="N340" s="23">
        <v>2.040682530336565E-12</v>
      </c>
    </row>
    <row r="341" spans="3:14" x14ac:dyDescent="0.45">
      <c r="C341" s="25" t="s">
        <v>188</v>
      </c>
      <c r="D341" s="17" t="s">
        <v>194</v>
      </c>
      <c r="E341" s="17">
        <v>1.5714690196862831E-27</v>
      </c>
      <c r="F341" s="17">
        <v>2.6893600668194157E-9</v>
      </c>
      <c r="G341" s="17">
        <v>1.2617755252048557E-35</v>
      </c>
      <c r="H341" s="17">
        <v>6.5901354250366311E-30</v>
      </c>
      <c r="I341" s="17">
        <v>1.0098559513901825E-15</v>
      </c>
      <c r="J341" s="17">
        <v>1.5714690196862831E-27</v>
      </c>
      <c r="K341" s="17">
        <v>2.6893600683450432E-9</v>
      </c>
      <c r="L341" s="17">
        <v>1.2617755252048557E-35</v>
      </c>
      <c r="M341" s="17">
        <v>6.5901354250366311E-30</v>
      </c>
      <c r="N341" s="23">
        <v>1.0098559513901825E-15</v>
      </c>
    </row>
    <row r="342" spans="3:14" x14ac:dyDescent="0.45">
      <c r="C342" s="25" t="s">
        <v>189</v>
      </c>
      <c r="D342" s="17" t="s">
        <v>194</v>
      </c>
      <c r="E342" s="17">
        <v>5.1036646057801185E-27</v>
      </c>
      <c r="F342" s="17">
        <v>2.65579626162422E-6</v>
      </c>
      <c r="G342" s="17">
        <v>5.1299740440919602E-37</v>
      </c>
      <c r="H342" s="17">
        <v>4.5807525086106533E-31</v>
      </c>
      <c r="I342" s="17">
        <v>7.3488728245698834E-16</v>
      </c>
      <c r="J342" s="17">
        <v>5.1036646057801185E-27</v>
      </c>
      <c r="K342" s="17">
        <v>2.6574153182444402E-6</v>
      </c>
      <c r="L342" s="17">
        <v>5.1299740440919602E-37</v>
      </c>
      <c r="M342" s="17">
        <v>4.5807525086106533E-31</v>
      </c>
      <c r="N342" s="23">
        <v>7.3488728245698834E-16</v>
      </c>
    </row>
    <row r="343" spans="3:14" x14ac:dyDescent="0.45">
      <c r="C343" s="25" t="s">
        <v>190</v>
      </c>
      <c r="D343" s="17" t="s">
        <v>194</v>
      </c>
      <c r="E343" s="17">
        <v>8.3528425174441053E-11</v>
      </c>
      <c r="F343" s="17">
        <v>0</v>
      </c>
      <c r="G343" s="17">
        <v>7.0990197844884988E-11</v>
      </c>
      <c r="H343" s="17">
        <v>8.9551800308669747E-14</v>
      </c>
      <c r="I343" s="17">
        <v>1.4565310082873877E-14</v>
      </c>
      <c r="J343" s="17">
        <v>8.3528425174441053E-11</v>
      </c>
      <c r="K343" s="17">
        <v>0</v>
      </c>
      <c r="L343" s="17">
        <v>7.0990197844884988E-11</v>
      </c>
      <c r="M343" s="17">
        <v>8.9551800308669747E-14</v>
      </c>
      <c r="N343" s="23">
        <v>1.4565310082873877E-14</v>
      </c>
    </row>
    <row r="344" spans="3:14" x14ac:dyDescent="0.45">
      <c r="C344" s="25" t="s">
        <v>191</v>
      </c>
      <c r="D344" s="17" t="s">
        <v>194</v>
      </c>
      <c r="E344" s="17">
        <v>1.1828923279780528E-6</v>
      </c>
      <c r="F344" s="17">
        <v>0</v>
      </c>
      <c r="G344" s="17">
        <v>5.2730769460051141E-12</v>
      </c>
      <c r="H344" s="17">
        <v>9.0309587040430539E-16</v>
      </c>
      <c r="I344" s="17">
        <v>2.0797889086460347E-15</v>
      </c>
      <c r="J344" s="17">
        <v>1.1828923279780528E-6</v>
      </c>
      <c r="K344" s="17">
        <v>0</v>
      </c>
      <c r="L344" s="17">
        <v>5.2730769460051141E-12</v>
      </c>
      <c r="M344" s="17">
        <v>9.0309587040430539E-16</v>
      </c>
      <c r="N344" s="23">
        <v>2.0797889086460347E-15</v>
      </c>
    </row>
    <row r="345" spans="3:14" x14ac:dyDescent="0.45">
      <c r="C345" s="26" t="s">
        <v>192</v>
      </c>
      <c r="D345" s="18" t="s">
        <v>194</v>
      </c>
      <c r="E345" s="18">
        <v>4.5582189432873378E-10</v>
      </c>
      <c r="F345" s="18">
        <v>0</v>
      </c>
      <c r="G345" s="18">
        <v>3.6714245625429544E-10</v>
      </c>
      <c r="H345" s="18">
        <v>1.0186796728828924E-13</v>
      </c>
      <c r="I345" s="18">
        <v>1.1367896141726849E-13</v>
      </c>
      <c r="J345" s="18">
        <v>4.5582189432873378E-10</v>
      </c>
      <c r="K345" s="18">
        <v>0</v>
      </c>
      <c r="L345" s="18">
        <v>3.6714245625429544E-10</v>
      </c>
      <c r="M345" s="18">
        <v>1.0186796728828924E-13</v>
      </c>
      <c r="N345" s="19">
        <v>1.1367896141726849E-13</v>
      </c>
    </row>
  </sheetData>
  <mergeCells count="5">
    <mergeCell ref="A1:K2"/>
    <mergeCell ref="E5:I5"/>
    <mergeCell ref="J5:N5"/>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867CA-244E-48F5-8529-6BCDC21BE9DE}">
  <dimension ref="A1:AA122"/>
  <sheetViews>
    <sheetView zoomScale="63" workbookViewId="0">
      <selection activeCell="N19" sqref="N19"/>
    </sheetView>
  </sheetViews>
  <sheetFormatPr defaultColWidth="8.73046875" defaultRowHeight="14.25" x14ac:dyDescent="0.45"/>
  <cols>
    <col min="1" max="2" width="8.73046875" style="3"/>
    <col min="3" max="3" width="14.46484375" style="3" bestFit="1" customWidth="1"/>
    <col min="4" max="4" width="16.796875" style="3" customWidth="1"/>
    <col min="5" max="5" width="15.46484375" style="3" customWidth="1"/>
    <col min="6" max="6" width="9.33203125" style="3" customWidth="1"/>
    <col min="7" max="7" width="8.59765625" style="3" customWidth="1"/>
    <col min="8" max="8" width="15.796875" style="3" customWidth="1"/>
    <col min="9" max="9" width="15.265625" style="3" customWidth="1"/>
    <col min="10" max="10" width="9.33203125" style="3" customWidth="1"/>
    <col min="11" max="11" width="8.59765625" style="3" customWidth="1"/>
    <col min="12" max="12" width="8.73046875" style="3" customWidth="1"/>
    <col min="13" max="16384" width="8.73046875" style="3"/>
  </cols>
  <sheetData>
    <row r="1" spans="1:27" ht="17" customHeight="1" x14ac:dyDescent="0.45">
      <c r="A1" s="232" t="s">
        <v>417</v>
      </c>
      <c r="B1" s="232"/>
      <c r="C1" s="232"/>
      <c r="D1" s="232"/>
      <c r="E1" s="232"/>
      <c r="F1" s="232"/>
      <c r="G1" s="232"/>
      <c r="H1" s="232"/>
      <c r="I1" s="232"/>
      <c r="J1" s="232"/>
      <c r="K1" s="232"/>
      <c r="L1" s="232"/>
      <c r="M1" s="232"/>
      <c r="N1" s="232"/>
      <c r="O1" s="232"/>
    </row>
    <row r="2" spans="1:27" ht="18.5" customHeight="1" x14ac:dyDescent="0.45">
      <c r="A2" s="232"/>
      <c r="B2" s="232"/>
      <c r="C2" s="232"/>
      <c r="D2" s="232"/>
      <c r="E2" s="232"/>
      <c r="F2" s="232"/>
      <c r="G2" s="232"/>
      <c r="H2" s="232"/>
      <c r="I2" s="232"/>
      <c r="J2" s="232"/>
      <c r="K2" s="232"/>
      <c r="L2" s="232"/>
      <c r="M2" s="232"/>
      <c r="N2" s="232"/>
      <c r="O2" s="232"/>
    </row>
    <row r="3" spans="1:27" ht="18.5" customHeight="1" x14ac:dyDescent="0.45">
      <c r="A3" s="232"/>
      <c r="B3" s="232"/>
      <c r="C3" s="232"/>
      <c r="D3" s="232"/>
      <c r="E3" s="232"/>
      <c r="F3" s="232"/>
      <c r="G3" s="232"/>
      <c r="H3" s="232"/>
      <c r="I3" s="232"/>
      <c r="J3" s="232"/>
      <c r="K3" s="232"/>
      <c r="L3" s="232"/>
      <c r="M3" s="232"/>
      <c r="N3" s="232"/>
      <c r="O3" s="232"/>
    </row>
    <row r="4" spans="1:27" ht="17" customHeight="1" x14ac:dyDescent="0.45">
      <c r="A4" s="232"/>
      <c r="B4" s="232"/>
      <c r="C4" s="232"/>
      <c r="D4" s="232"/>
      <c r="E4" s="232"/>
      <c r="F4" s="232"/>
      <c r="G4" s="232"/>
      <c r="H4" s="232"/>
      <c r="I4" s="232"/>
      <c r="J4" s="232"/>
      <c r="K4" s="232"/>
      <c r="L4" s="232"/>
      <c r="M4" s="232"/>
      <c r="N4" s="232"/>
      <c r="O4" s="232"/>
    </row>
    <row r="5" spans="1:27" x14ac:dyDescent="0.45">
      <c r="A5" s="15"/>
      <c r="B5" s="15"/>
      <c r="C5" s="15"/>
      <c r="D5" s="15"/>
      <c r="E5" s="15"/>
      <c r="F5" s="15"/>
      <c r="G5" s="15"/>
      <c r="H5" s="15"/>
      <c r="I5" s="15"/>
      <c r="J5" s="15"/>
      <c r="K5" s="15"/>
      <c r="L5" s="15"/>
    </row>
    <row r="6" spans="1:27" x14ac:dyDescent="0.45">
      <c r="B6" s="137" t="s">
        <v>370</v>
      </c>
    </row>
    <row r="7" spans="1:27" ht="16.5" customHeight="1" x14ac:dyDescent="0.45">
      <c r="B7" s="223" t="s">
        <v>210</v>
      </c>
      <c r="C7" s="229" t="s">
        <v>218</v>
      </c>
      <c r="D7" s="230"/>
      <c r="E7" s="230"/>
      <c r="F7" s="230"/>
      <c r="G7" s="231"/>
      <c r="H7" s="220" t="s">
        <v>371</v>
      </c>
      <c r="I7" s="221"/>
      <c r="J7" s="221"/>
      <c r="K7" s="222"/>
      <c r="Q7" s="158"/>
      <c r="R7" s="158"/>
      <c r="S7" s="158"/>
      <c r="T7" s="158"/>
      <c r="U7" s="158"/>
      <c r="V7" s="158"/>
      <c r="W7" s="158"/>
      <c r="X7" s="158"/>
      <c r="Y7" s="158"/>
      <c r="Z7" s="158"/>
      <c r="AA7" s="158"/>
    </row>
    <row r="8" spans="1:27" ht="14.55" customHeight="1" x14ac:dyDescent="0.45">
      <c r="B8" s="251"/>
      <c r="C8" s="29" t="s">
        <v>207</v>
      </c>
      <c r="D8" s="113" t="s">
        <v>208</v>
      </c>
      <c r="E8" s="113" t="s">
        <v>209</v>
      </c>
      <c r="F8" s="113" t="s">
        <v>205</v>
      </c>
      <c r="G8" s="42" t="s">
        <v>206</v>
      </c>
      <c r="H8" s="29" t="s">
        <v>211</v>
      </c>
      <c r="I8" s="113" t="s">
        <v>212</v>
      </c>
      <c r="J8" s="113" t="s">
        <v>205</v>
      </c>
      <c r="K8" s="42" t="s">
        <v>206</v>
      </c>
      <c r="Q8" s="158"/>
      <c r="R8" s="158"/>
      <c r="S8" s="158"/>
      <c r="T8" s="158"/>
      <c r="U8" s="158"/>
      <c r="V8" s="158"/>
      <c r="W8" s="158"/>
      <c r="X8" s="158"/>
      <c r="Y8" s="158"/>
      <c r="Z8" s="158"/>
      <c r="AA8" s="158"/>
    </row>
    <row r="9" spans="1:27" x14ac:dyDescent="0.45">
      <c r="B9" s="224"/>
      <c r="C9" s="22" t="s">
        <v>213</v>
      </c>
      <c r="D9" s="18" t="s">
        <v>214</v>
      </c>
      <c r="E9" s="18" t="s">
        <v>215</v>
      </c>
      <c r="F9" s="18" t="s">
        <v>216</v>
      </c>
      <c r="G9" s="19" t="s">
        <v>216</v>
      </c>
      <c r="H9" s="22" t="s">
        <v>215</v>
      </c>
      <c r="I9" s="18" t="s">
        <v>217</v>
      </c>
      <c r="J9" s="18" t="s">
        <v>216</v>
      </c>
      <c r="K9" s="19" t="s">
        <v>216</v>
      </c>
      <c r="Q9" s="158"/>
      <c r="R9" s="158"/>
      <c r="S9" s="158"/>
      <c r="T9" s="158"/>
      <c r="U9" s="158"/>
      <c r="V9" s="158"/>
      <c r="W9" s="158"/>
      <c r="X9" s="158"/>
      <c r="Y9" s="158"/>
      <c r="Z9" s="158"/>
      <c r="AA9" s="158"/>
    </row>
    <row r="10" spans="1:27" x14ac:dyDescent="0.45">
      <c r="B10" s="24" t="s">
        <v>33</v>
      </c>
      <c r="C10" s="27">
        <v>1.2300000000000001E-6</v>
      </c>
      <c r="D10" s="27">
        <v>2.62E-8</v>
      </c>
      <c r="E10" s="27">
        <v>2.6799999999999998E-9</v>
      </c>
      <c r="F10" s="27">
        <v>1.7E-8</v>
      </c>
      <c r="G10" s="32">
        <v>4.3000000000000001E-10</v>
      </c>
      <c r="H10" s="27">
        <v>1.5E-6</v>
      </c>
      <c r="I10" s="27">
        <v>3.1E-8</v>
      </c>
      <c r="J10" s="27">
        <v>2.4999999999999999E-8</v>
      </c>
      <c r="K10" s="162">
        <v>4.3000000000000001E-10</v>
      </c>
      <c r="Q10" s="158"/>
      <c r="R10" s="158"/>
      <c r="S10" s="158"/>
      <c r="T10" s="158"/>
      <c r="U10" s="158"/>
      <c r="V10" s="158"/>
      <c r="W10" s="158"/>
      <c r="X10" s="158"/>
      <c r="Y10" s="158"/>
      <c r="Z10" s="158"/>
      <c r="AA10" s="158"/>
    </row>
    <row r="11" spans="1:27" x14ac:dyDescent="0.45">
      <c r="B11" s="25" t="s">
        <v>34</v>
      </c>
      <c r="C11" s="17">
        <v>3.89E-6</v>
      </c>
      <c r="D11" s="17">
        <v>7.8199999999999999E-8</v>
      </c>
      <c r="E11" s="17">
        <v>8.5299999999999993E-9</v>
      </c>
      <c r="F11" s="17">
        <v>7.6000000000000002E-9</v>
      </c>
      <c r="G11" s="31">
        <v>2.7999999999999998E-9</v>
      </c>
      <c r="H11" s="17">
        <v>4.3000000000000003E-6</v>
      </c>
      <c r="I11" s="17">
        <v>8.4999999999999994E-8</v>
      </c>
      <c r="J11" s="17">
        <v>1.2E-8</v>
      </c>
      <c r="K11" s="160">
        <v>2.7999999999999998E-9</v>
      </c>
      <c r="Q11" s="158"/>
      <c r="R11" s="158"/>
      <c r="S11" s="158"/>
      <c r="T11" s="158"/>
      <c r="U11" s="158"/>
      <c r="V11" s="158"/>
      <c r="W11" s="158"/>
      <c r="X11" s="158"/>
      <c r="Y11" s="158"/>
      <c r="Z11" s="158"/>
      <c r="AA11" s="158"/>
    </row>
    <row r="12" spans="1:27" x14ac:dyDescent="0.45">
      <c r="B12" s="25" t="s">
        <v>35</v>
      </c>
      <c r="C12" s="17">
        <v>1.66E-8</v>
      </c>
      <c r="D12" s="17">
        <v>6.1700000000000004E-10</v>
      </c>
      <c r="E12" s="17">
        <v>3.8900000000000003E-11</v>
      </c>
      <c r="F12" s="31">
        <v>4.1999999999999998E-5</v>
      </c>
      <c r="G12" s="31">
        <v>1.9999999999999999E-7</v>
      </c>
      <c r="H12" s="17">
        <v>2.6000000000000001E-8</v>
      </c>
      <c r="I12" s="17">
        <v>8.9000000000000003E-10</v>
      </c>
      <c r="J12" s="31">
        <v>4.1999999999999998E-5</v>
      </c>
      <c r="K12" s="160">
        <v>1.9999999999999999E-7</v>
      </c>
    </row>
    <row r="13" spans="1:27" x14ac:dyDescent="0.45">
      <c r="B13" s="25" t="s">
        <v>36</v>
      </c>
      <c r="C13" s="17">
        <v>6.1099999999999995E-7</v>
      </c>
      <c r="D13" s="33">
        <v>1.9099999999999999E-8</v>
      </c>
      <c r="E13" s="17">
        <v>1.32E-9</v>
      </c>
      <c r="F13" s="31">
        <v>7.4000000000000003E-10</v>
      </c>
      <c r="G13" s="31">
        <v>1.6000000000000001E-9</v>
      </c>
      <c r="H13" s="17">
        <v>6.9999999999999997E-7</v>
      </c>
      <c r="I13" s="17">
        <v>1.7E-8</v>
      </c>
      <c r="J13" s="31">
        <v>7.4000000000000003E-10</v>
      </c>
      <c r="K13" s="160">
        <v>1.6000000000000001E-9</v>
      </c>
    </row>
    <row r="14" spans="1:27" x14ac:dyDescent="0.45">
      <c r="B14" s="25" t="s">
        <v>37</v>
      </c>
      <c r="C14" s="17">
        <v>3.2899999999999997E-8</v>
      </c>
      <c r="D14" s="17">
        <v>9.0299999999999998E-10</v>
      </c>
      <c r="E14" s="17">
        <v>7.42E-11</v>
      </c>
      <c r="F14" s="17">
        <v>1.6000000000000001E-8</v>
      </c>
      <c r="G14" s="31">
        <v>1.0999999999999999E-8</v>
      </c>
      <c r="H14" s="17">
        <v>5.1E-8</v>
      </c>
      <c r="I14" s="17">
        <v>1.3000000000000001E-9</v>
      </c>
      <c r="J14" s="17">
        <v>1.1000000000000001E-7</v>
      </c>
      <c r="K14" s="160">
        <v>1.0999999999999999E-8</v>
      </c>
    </row>
    <row r="15" spans="1:27" x14ac:dyDescent="0.45">
      <c r="B15" s="25" t="s">
        <v>38</v>
      </c>
      <c r="C15" s="17">
        <v>5.2399999999999998E-7</v>
      </c>
      <c r="D15" s="33">
        <v>1.3399999999999999E-8</v>
      </c>
      <c r="E15" s="17">
        <v>1.15E-9</v>
      </c>
      <c r="F15" s="17">
        <v>7.7999999999999999E-10</v>
      </c>
      <c r="G15" s="31">
        <v>1.0000000000000001E-9</v>
      </c>
      <c r="H15" s="17">
        <v>6.1999999999999999E-7</v>
      </c>
      <c r="I15" s="17">
        <v>1.3000000000000001E-8</v>
      </c>
      <c r="J15" s="17">
        <v>8.6000000000000003E-10</v>
      </c>
      <c r="K15" s="160">
        <v>1.0000000000000001E-9</v>
      </c>
    </row>
    <row r="16" spans="1:27" x14ac:dyDescent="0.45">
      <c r="B16" s="25" t="s">
        <v>39</v>
      </c>
      <c r="C16" s="17">
        <v>4.5800000000000002E-6</v>
      </c>
      <c r="D16" s="17">
        <v>9.2000000000000003E-8</v>
      </c>
      <c r="E16" s="17">
        <v>9.9900000000000005E-9</v>
      </c>
      <c r="F16" s="31">
        <v>1.6999999999999999E-9</v>
      </c>
      <c r="G16" s="31">
        <v>1.9000000000000001E-9</v>
      </c>
      <c r="H16" s="17">
        <v>5.1000000000000003E-6</v>
      </c>
      <c r="I16" s="17">
        <v>9.9999999999999995E-8</v>
      </c>
      <c r="J16" s="31">
        <v>1.6999999999999999E-9</v>
      </c>
      <c r="K16" s="160">
        <v>1.9000000000000001E-9</v>
      </c>
    </row>
    <row r="17" spans="2:11" x14ac:dyDescent="0.45">
      <c r="B17" s="25" t="s">
        <v>40</v>
      </c>
      <c r="C17" s="17">
        <v>7.37E-9</v>
      </c>
      <c r="D17" s="33">
        <v>2.1799999999999999E-9</v>
      </c>
      <c r="E17" s="17">
        <v>1.0399999999999999E-11</v>
      </c>
      <c r="F17" s="31">
        <v>9.2999999999999999E-8</v>
      </c>
      <c r="G17" s="31">
        <v>1.3000000000000001E-9</v>
      </c>
      <c r="H17" s="17">
        <v>8.2999999999999999E-9</v>
      </c>
      <c r="I17" s="17">
        <v>1.0999999999999999E-9</v>
      </c>
      <c r="J17" s="31">
        <v>9.2999999999999999E-8</v>
      </c>
      <c r="K17" s="160">
        <v>1.3000000000000001E-9</v>
      </c>
    </row>
    <row r="18" spans="2:11" x14ac:dyDescent="0.45">
      <c r="B18" s="25" t="s">
        <v>41</v>
      </c>
      <c r="C18" s="17">
        <v>1.6E-7</v>
      </c>
      <c r="D18" s="17">
        <v>5.8699999999999998E-9</v>
      </c>
      <c r="E18" s="17">
        <v>3.4000000000000001E-10</v>
      </c>
      <c r="F18" s="31">
        <v>3.1E-8</v>
      </c>
      <c r="G18" s="31">
        <v>2.5999999999999998E-10</v>
      </c>
      <c r="H18" s="17">
        <v>2.3E-6</v>
      </c>
      <c r="I18" s="17">
        <v>4.1999999999999999E-8</v>
      </c>
      <c r="J18" s="31">
        <v>3.1E-8</v>
      </c>
      <c r="K18" s="160">
        <v>2.5999999999999998E-10</v>
      </c>
    </row>
    <row r="19" spans="2:11" x14ac:dyDescent="0.45">
      <c r="B19" s="25" t="s">
        <v>42</v>
      </c>
      <c r="C19" s="17">
        <v>3.7000000000000002E-6</v>
      </c>
      <c r="D19" s="17">
        <v>7.54E-8</v>
      </c>
      <c r="E19" s="17">
        <v>8.1099999999999995E-9</v>
      </c>
      <c r="F19" s="17">
        <v>3.4999999999999998E-10</v>
      </c>
      <c r="G19" s="31">
        <v>5.4E-10</v>
      </c>
      <c r="H19" s="17">
        <v>4.0999999999999997E-6</v>
      </c>
      <c r="I19" s="17">
        <v>8.0999999999999997E-8</v>
      </c>
      <c r="J19" s="17">
        <v>6.3E-10</v>
      </c>
      <c r="K19" s="160">
        <v>5.4E-10</v>
      </c>
    </row>
    <row r="20" spans="2:11" x14ac:dyDescent="0.45">
      <c r="B20" s="25" t="s">
        <v>43</v>
      </c>
      <c r="C20" s="17">
        <v>6.2700000000000001E-9</v>
      </c>
      <c r="D20" s="17">
        <v>4.9199999999999996E-10</v>
      </c>
      <c r="E20" s="17">
        <v>1.42E-11</v>
      </c>
      <c r="F20" s="17">
        <v>6.6000000000000004E-9</v>
      </c>
      <c r="G20" s="31">
        <v>2.0000000000000001E-9</v>
      </c>
      <c r="H20" s="17">
        <v>9.5999999999999999E-9</v>
      </c>
      <c r="I20" s="17">
        <v>7.4000000000000003E-10</v>
      </c>
      <c r="J20" s="17">
        <v>8.0999999999999997E-9</v>
      </c>
      <c r="K20" s="160">
        <v>2.0000000000000001E-9</v>
      </c>
    </row>
    <row r="21" spans="2:11" x14ac:dyDescent="0.45">
      <c r="B21" s="25" t="s">
        <v>44</v>
      </c>
      <c r="C21" s="17">
        <v>8.2899999999999995E-8</v>
      </c>
      <c r="D21" s="33">
        <v>2.8200000000000002E-9</v>
      </c>
      <c r="E21" s="17">
        <v>1.8500000000000001E-10</v>
      </c>
      <c r="F21" s="17">
        <v>3.2000000000000001E-9</v>
      </c>
      <c r="G21" s="31">
        <v>7.1000000000000003E-10</v>
      </c>
      <c r="H21" s="17">
        <v>1.1000000000000001E-7</v>
      </c>
      <c r="I21" s="17">
        <v>2.4E-9</v>
      </c>
      <c r="J21" s="17">
        <v>3.8000000000000001E-9</v>
      </c>
      <c r="K21" s="160">
        <v>7.1000000000000003E-10</v>
      </c>
    </row>
    <row r="22" spans="2:11" x14ac:dyDescent="0.45">
      <c r="B22" s="25" t="s">
        <v>45</v>
      </c>
      <c r="C22" s="17">
        <v>1.9000000000000001E-8</v>
      </c>
      <c r="D22" s="17">
        <v>7.8499999999999998E-10</v>
      </c>
      <c r="E22" s="17">
        <v>4.3E-11</v>
      </c>
      <c r="F22" s="17">
        <v>3.5999999999999998E-8</v>
      </c>
      <c r="G22" s="31">
        <v>5.2000000000000002E-9</v>
      </c>
      <c r="H22" s="17">
        <v>1.1000000000000001E-7</v>
      </c>
      <c r="I22" s="17">
        <v>5.6999999999999998E-9</v>
      </c>
      <c r="J22" s="17">
        <v>5.2999999999999998E-8</v>
      </c>
      <c r="K22" s="160">
        <v>5.2000000000000002E-9</v>
      </c>
    </row>
    <row r="23" spans="2:11" x14ac:dyDescent="0.45">
      <c r="B23" s="25" t="s">
        <v>46</v>
      </c>
      <c r="C23" s="17">
        <v>1.3100000000000001E-10</v>
      </c>
      <c r="D23" s="17">
        <v>1.6700000000000001E-11</v>
      </c>
      <c r="E23" s="17">
        <v>2.9200000000000002E-13</v>
      </c>
      <c r="F23" s="31">
        <v>5.2000000000000002E-6</v>
      </c>
      <c r="G23" s="31">
        <v>1.2E-8</v>
      </c>
      <c r="H23" s="17">
        <v>1.8999999999999999E-10</v>
      </c>
      <c r="I23" s="17">
        <v>3.3000000000000002E-11</v>
      </c>
      <c r="J23" s="31">
        <v>5.2000000000000002E-6</v>
      </c>
      <c r="K23" s="160">
        <v>1.2E-8</v>
      </c>
    </row>
    <row r="24" spans="2:11" x14ac:dyDescent="0.45">
      <c r="B24" s="25" t="s">
        <v>47</v>
      </c>
      <c r="C24" s="17">
        <v>1.3300000000000001E-10</v>
      </c>
      <c r="D24" s="17">
        <v>1.46E-11</v>
      </c>
      <c r="E24" s="17">
        <v>2.9500000000000001E-13</v>
      </c>
      <c r="F24" s="31">
        <v>2.6999999999999999E-5</v>
      </c>
      <c r="G24" s="31">
        <v>1.1999999999999999E-7</v>
      </c>
      <c r="H24" s="17">
        <v>1.7000000000000001E-10</v>
      </c>
      <c r="I24" s="17">
        <v>3E-11</v>
      </c>
      <c r="J24" s="31">
        <v>2.6999999999999999E-5</v>
      </c>
      <c r="K24" s="160">
        <v>1.1999999999999999E-7</v>
      </c>
    </row>
    <row r="25" spans="2:11" x14ac:dyDescent="0.45">
      <c r="B25" s="25" t="s">
        <v>48</v>
      </c>
      <c r="C25" s="17">
        <v>1.3400000000000001E-6</v>
      </c>
      <c r="D25" s="17">
        <v>2.81E-8</v>
      </c>
      <c r="E25" s="17">
        <v>2.9100000000000001E-9</v>
      </c>
      <c r="F25" s="17">
        <v>1.3E-11</v>
      </c>
      <c r="G25" s="31">
        <v>7.4000000000000003E-10</v>
      </c>
      <c r="H25" s="17">
        <v>1.5E-6</v>
      </c>
      <c r="I25" s="17">
        <v>2.9999999999999997E-8</v>
      </c>
      <c r="J25" s="17">
        <v>2.1000000000000002E-9</v>
      </c>
      <c r="K25" s="160">
        <v>7.4000000000000003E-10</v>
      </c>
    </row>
    <row r="26" spans="2:11" x14ac:dyDescent="0.45">
      <c r="B26" s="25" t="s">
        <v>49</v>
      </c>
      <c r="C26" s="17">
        <v>3.7100000000000001E-6</v>
      </c>
      <c r="D26" s="17">
        <v>6.8E-8</v>
      </c>
      <c r="E26" s="17">
        <v>8.2000000000000006E-9</v>
      </c>
      <c r="F26" s="17">
        <v>1E-8</v>
      </c>
      <c r="G26" s="31">
        <v>3.3999999999999998E-9</v>
      </c>
      <c r="H26" s="17">
        <v>3.9999999999999998E-6</v>
      </c>
      <c r="I26" s="17">
        <v>7.4999999999999997E-8</v>
      </c>
      <c r="J26" s="17">
        <v>3.1E-8</v>
      </c>
      <c r="K26" s="160">
        <v>3.3999999999999998E-9</v>
      </c>
    </row>
    <row r="27" spans="2:11" x14ac:dyDescent="0.45">
      <c r="B27" s="25" t="s">
        <v>50</v>
      </c>
      <c r="C27" s="17">
        <v>4.0200000000000003E-8</v>
      </c>
      <c r="D27" s="17">
        <v>8.9400000000000001E-10</v>
      </c>
      <c r="E27" s="17">
        <v>8.7700000000000005E-11</v>
      </c>
      <c r="F27" s="17">
        <v>3.1999999999999999E-11</v>
      </c>
      <c r="G27" s="31">
        <v>3.7999999999999998E-11</v>
      </c>
      <c r="H27" s="17">
        <v>4.8E-8</v>
      </c>
      <c r="I27" s="17">
        <v>9.7999999999999992E-10</v>
      </c>
      <c r="J27" s="17">
        <v>3.7000000000000001E-11</v>
      </c>
      <c r="K27" s="160">
        <v>3.7999999999999998E-11</v>
      </c>
    </row>
    <row r="28" spans="2:11" x14ac:dyDescent="0.45">
      <c r="B28" s="25" t="s">
        <v>51</v>
      </c>
      <c r="C28" s="17">
        <v>2.12E-6</v>
      </c>
      <c r="D28" s="17">
        <v>4.58E-8</v>
      </c>
      <c r="E28" s="17">
        <v>4.6399999999999997E-9</v>
      </c>
      <c r="F28" s="33">
        <v>9.1000000000000004E-9</v>
      </c>
      <c r="G28" s="31">
        <v>1.9000000000000001E-8</v>
      </c>
      <c r="H28" s="17">
        <v>2.3999999999999999E-6</v>
      </c>
      <c r="I28" s="17">
        <v>4.9000000000000002E-8</v>
      </c>
      <c r="J28" s="17">
        <v>6.6000000000000004E-9</v>
      </c>
      <c r="K28" s="160">
        <v>1.9000000000000001E-8</v>
      </c>
    </row>
    <row r="29" spans="2:11" x14ac:dyDescent="0.45">
      <c r="B29" s="25" t="s">
        <v>52</v>
      </c>
      <c r="C29" s="33">
        <v>4.79E-10</v>
      </c>
      <c r="D29" s="33">
        <v>2.9500000000000002E-10</v>
      </c>
      <c r="E29" s="17">
        <v>7.0200000000000004E-13</v>
      </c>
      <c r="F29" s="33">
        <v>3.1E-9</v>
      </c>
      <c r="G29" s="31">
        <v>2.0000000000000001E-9</v>
      </c>
      <c r="H29" s="17">
        <v>3E-10</v>
      </c>
      <c r="I29" s="17">
        <v>1.1E-12</v>
      </c>
      <c r="J29" s="17">
        <v>6.9E-10</v>
      </c>
      <c r="K29" s="160">
        <v>2.0000000000000001E-9</v>
      </c>
    </row>
    <row r="30" spans="2:11" x14ac:dyDescent="0.45">
      <c r="B30" s="25" t="s">
        <v>53</v>
      </c>
      <c r="C30" s="17">
        <v>3.0000000000000001E-6</v>
      </c>
      <c r="D30" s="17">
        <v>5.99E-8</v>
      </c>
      <c r="E30" s="17">
        <v>6.5700000000000003E-9</v>
      </c>
      <c r="F30" s="33">
        <v>2.5000000000000001E-9</v>
      </c>
      <c r="G30" s="31">
        <v>3E-9</v>
      </c>
      <c r="H30" s="17">
        <v>3.4000000000000001E-6</v>
      </c>
      <c r="I30" s="17">
        <v>6.7000000000000004E-8</v>
      </c>
      <c r="J30" s="17">
        <v>1.2E-9</v>
      </c>
      <c r="K30" s="160">
        <v>3E-9</v>
      </c>
    </row>
    <row r="31" spans="2:11" x14ac:dyDescent="0.45">
      <c r="B31" s="25" t="s">
        <v>54</v>
      </c>
      <c r="C31" s="17">
        <v>2.5500000000000001E-9</v>
      </c>
      <c r="D31" s="17">
        <v>9.8199999999999992E-10</v>
      </c>
      <c r="E31" s="17">
        <v>3.4000000000000001E-12</v>
      </c>
      <c r="F31" s="33">
        <v>9.6999999999999992E-9</v>
      </c>
      <c r="G31" s="31">
        <v>1.3000000000000001E-8</v>
      </c>
      <c r="H31" s="17">
        <v>8.7000000000000003E-7</v>
      </c>
      <c r="I31" s="17">
        <v>1.7999999999999999E-8</v>
      </c>
      <c r="J31" s="17">
        <v>4.5999999999999998E-9</v>
      </c>
      <c r="K31" s="160">
        <v>1.3000000000000001E-8</v>
      </c>
    </row>
    <row r="32" spans="2:11" x14ac:dyDescent="0.45">
      <c r="B32" s="25" t="s">
        <v>55</v>
      </c>
      <c r="C32" s="17">
        <v>2.4400000000000001E-7</v>
      </c>
      <c r="D32" s="33">
        <v>6.0099999999999997E-9</v>
      </c>
      <c r="E32" s="17">
        <v>5.38E-10</v>
      </c>
      <c r="F32" s="17">
        <v>1.0999999999999999E-10</v>
      </c>
      <c r="G32" s="31">
        <v>1.2E-10</v>
      </c>
      <c r="H32" s="17">
        <v>2.8999999999999998E-7</v>
      </c>
      <c r="I32" s="17">
        <v>6E-9</v>
      </c>
      <c r="J32" s="17">
        <v>1.2E-10</v>
      </c>
      <c r="K32" s="160">
        <v>1.2E-10</v>
      </c>
    </row>
    <row r="33" spans="2:11" x14ac:dyDescent="0.45">
      <c r="B33" s="25" t="s">
        <v>56</v>
      </c>
      <c r="C33" s="17">
        <v>1.77E-6</v>
      </c>
      <c r="D33" s="17">
        <v>3.5800000000000003E-8</v>
      </c>
      <c r="E33" s="17">
        <v>3.8899999999999996E-9</v>
      </c>
      <c r="F33" s="31">
        <v>5.2999999999999998E-8</v>
      </c>
      <c r="G33" s="31">
        <v>2.0000000000000001E-9</v>
      </c>
      <c r="H33" s="17">
        <v>1.9999999999999999E-6</v>
      </c>
      <c r="I33" s="17">
        <v>3.8000000000000003E-8</v>
      </c>
      <c r="J33" s="31">
        <v>5.2999999999999998E-8</v>
      </c>
      <c r="K33" s="160">
        <v>2.0000000000000001E-9</v>
      </c>
    </row>
    <row r="34" spans="2:11" x14ac:dyDescent="0.45">
      <c r="B34" s="25" t="s">
        <v>57</v>
      </c>
      <c r="C34" s="17">
        <v>5.4300000000000003E-8</v>
      </c>
      <c r="D34" s="17">
        <v>1.6500000000000001E-9</v>
      </c>
      <c r="E34" s="17">
        <v>1.26E-10</v>
      </c>
      <c r="F34" s="31">
        <v>6.8999999999999997E-9</v>
      </c>
      <c r="G34" s="31">
        <v>3.1999999999999998E-10</v>
      </c>
      <c r="H34" s="17">
        <v>8.0000000000000002E-8</v>
      </c>
      <c r="I34" s="17">
        <v>1.9000000000000001E-9</v>
      </c>
      <c r="J34" s="31">
        <v>6.8999999999999997E-9</v>
      </c>
      <c r="K34" s="160">
        <v>3.1999999999999998E-10</v>
      </c>
    </row>
    <row r="35" spans="2:11" x14ac:dyDescent="0.45">
      <c r="B35" s="25" t="s">
        <v>58</v>
      </c>
      <c r="C35" s="33">
        <v>1.7E-16</v>
      </c>
      <c r="D35" s="33">
        <v>4.3300000000000001E-18</v>
      </c>
      <c r="E35" s="17">
        <v>3.96E-19</v>
      </c>
      <c r="F35" s="17">
        <v>3.7999999999999998E-10</v>
      </c>
      <c r="G35" s="31">
        <v>3.3E-10</v>
      </c>
      <c r="H35" s="17">
        <v>0</v>
      </c>
      <c r="I35" s="17">
        <v>0</v>
      </c>
      <c r="J35" s="17">
        <v>7.7000000000000003E-10</v>
      </c>
      <c r="K35" s="160">
        <v>3.3E-10</v>
      </c>
    </row>
    <row r="36" spans="2:11" x14ac:dyDescent="0.45">
      <c r="B36" s="25" t="s">
        <v>59</v>
      </c>
      <c r="C36" s="17">
        <v>1.7400000000000001E-6</v>
      </c>
      <c r="D36" s="17">
        <v>3.2700000000000002E-8</v>
      </c>
      <c r="E36" s="17">
        <v>3.8700000000000001E-9</v>
      </c>
      <c r="F36" s="17">
        <v>3.7E-9</v>
      </c>
      <c r="G36" s="31">
        <v>1.8E-9</v>
      </c>
      <c r="H36" s="17">
        <v>1.9E-6</v>
      </c>
      <c r="I36" s="17">
        <v>3.5999999999999998E-8</v>
      </c>
      <c r="J36" s="17">
        <v>4.0000000000000002E-9</v>
      </c>
      <c r="K36" s="160">
        <v>1.8E-9</v>
      </c>
    </row>
    <row r="37" spans="2:11" x14ac:dyDescent="0.45">
      <c r="B37" s="25" t="s">
        <v>60</v>
      </c>
      <c r="C37" s="17">
        <v>1.8099999999999999E-7</v>
      </c>
      <c r="D37" s="17">
        <v>4.2999999999999996E-9</v>
      </c>
      <c r="E37" s="17">
        <v>4.0200000000000001E-10</v>
      </c>
      <c r="F37" s="17">
        <v>2.5000000000000001E-11</v>
      </c>
      <c r="G37" s="31">
        <v>1.8999999999999999E-10</v>
      </c>
      <c r="H37" s="17">
        <v>2.2999999999999999E-7</v>
      </c>
      <c r="I37" s="17">
        <v>4.8E-9</v>
      </c>
      <c r="J37" s="17">
        <v>2.4E-10</v>
      </c>
      <c r="K37" s="160">
        <v>1.8999999999999999E-10</v>
      </c>
    </row>
    <row r="38" spans="2:11" x14ac:dyDescent="0.45">
      <c r="B38" s="25" t="s">
        <v>61</v>
      </c>
      <c r="C38" s="17">
        <v>6.0699999999999994E-8</v>
      </c>
      <c r="D38" s="17">
        <v>1.8E-9</v>
      </c>
      <c r="E38" s="17">
        <v>1.3799999999999999E-10</v>
      </c>
      <c r="F38" s="31">
        <v>3E-10</v>
      </c>
      <c r="G38" s="31">
        <v>2.3000000000000001E-10</v>
      </c>
      <c r="H38" s="17">
        <v>8.4999999999999994E-8</v>
      </c>
      <c r="I38" s="17">
        <v>2.1000000000000002E-9</v>
      </c>
      <c r="J38" s="31">
        <v>3E-10</v>
      </c>
      <c r="K38" s="160">
        <v>2.3000000000000001E-10</v>
      </c>
    </row>
    <row r="39" spans="2:11" x14ac:dyDescent="0.45">
      <c r="B39" s="25" t="s">
        <v>62</v>
      </c>
      <c r="C39" s="17">
        <v>9.8200000000000006E-8</v>
      </c>
      <c r="D39" s="33">
        <v>3.3000000000000002E-9</v>
      </c>
      <c r="E39" s="17">
        <v>2.2100000000000001E-10</v>
      </c>
      <c r="F39" s="31">
        <v>5.3000000000000003E-10</v>
      </c>
      <c r="G39" s="31">
        <v>4.7000000000000003E-10</v>
      </c>
      <c r="H39" s="17">
        <v>1.3E-7</v>
      </c>
      <c r="I39" s="17">
        <v>2.7999999999999998E-9</v>
      </c>
      <c r="J39" s="31">
        <v>5.3000000000000003E-10</v>
      </c>
      <c r="K39" s="160">
        <v>4.7000000000000003E-10</v>
      </c>
    </row>
    <row r="40" spans="2:11" x14ac:dyDescent="0.45">
      <c r="B40" s="25" t="s">
        <v>63</v>
      </c>
      <c r="C40" s="17">
        <v>2.9499999999999998E-7</v>
      </c>
      <c r="D40" s="17">
        <v>6.9500000000000002E-9</v>
      </c>
      <c r="E40" s="17">
        <v>6.4199999999999995E-10</v>
      </c>
      <c r="F40" s="31">
        <v>2.4E-9</v>
      </c>
      <c r="G40" s="31">
        <v>1.9000000000000001E-9</v>
      </c>
      <c r="H40" s="17">
        <v>3.5999999999999999E-7</v>
      </c>
      <c r="I40" s="17">
        <v>7.4000000000000001E-9</v>
      </c>
      <c r="J40" s="31">
        <v>2.4E-9</v>
      </c>
      <c r="K40" s="160">
        <v>1.9000000000000001E-9</v>
      </c>
    </row>
    <row r="41" spans="2:11" x14ac:dyDescent="0.45">
      <c r="B41" s="25" t="s">
        <v>64</v>
      </c>
      <c r="C41" s="17">
        <v>1.7800000000000001E-7</v>
      </c>
      <c r="D41" s="17">
        <v>4.5999999999999998E-9</v>
      </c>
      <c r="E41" s="17">
        <v>3.9599999999999998E-10</v>
      </c>
      <c r="F41" s="31">
        <v>7.4000000000000003E-11</v>
      </c>
      <c r="G41" s="31">
        <v>2.1E-10</v>
      </c>
      <c r="H41" s="17">
        <v>2.2999999999999999E-7</v>
      </c>
      <c r="I41" s="17">
        <v>5.3000000000000003E-9</v>
      </c>
      <c r="J41" s="31">
        <v>7.4000000000000003E-11</v>
      </c>
      <c r="K41" s="160">
        <v>2.1E-10</v>
      </c>
    </row>
    <row r="42" spans="2:11" x14ac:dyDescent="0.45">
      <c r="B42" s="25" t="s">
        <v>65</v>
      </c>
      <c r="C42" s="17">
        <v>1.03E-8</v>
      </c>
      <c r="D42" s="17">
        <v>8.09E-10</v>
      </c>
      <c r="E42" s="17">
        <v>2.3200000000000001E-11</v>
      </c>
      <c r="F42" s="17">
        <v>1.3999999999999999E-9</v>
      </c>
      <c r="G42" s="31">
        <v>1.4999999999999999E-8</v>
      </c>
      <c r="H42" s="17">
        <v>1.7E-8</v>
      </c>
      <c r="I42" s="17">
        <v>1.3999999999999999E-9</v>
      </c>
      <c r="J42" s="17">
        <v>5.1000000000000002E-9</v>
      </c>
      <c r="K42" s="160">
        <v>1.4999999999999999E-8</v>
      </c>
    </row>
    <row r="43" spans="2:11" x14ac:dyDescent="0.45">
      <c r="B43" s="25" t="s">
        <v>66</v>
      </c>
      <c r="C43" s="17">
        <v>7.7400000000000002E-9</v>
      </c>
      <c r="D43" s="17">
        <v>5.8800000000000004E-10</v>
      </c>
      <c r="E43" s="17">
        <v>1.7500000000000001E-11</v>
      </c>
      <c r="F43" s="17">
        <v>1.4999999999999999E-8</v>
      </c>
      <c r="G43" s="31">
        <v>1.1000000000000001E-7</v>
      </c>
      <c r="H43" s="17">
        <v>1.2E-8</v>
      </c>
      <c r="I43" s="17">
        <v>8.3000000000000003E-10</v>
      </c>
      <c r="J43" s="17">
        <v>3.5999999999999998E-8</v>
      </c>
      <c r="K43" s="160">
        <v>1.1000000000000001E-7</v>
      </c>
    </row>
    <row r="44" spans="2:11" x14ac:dyDescent="0.45">
      <c r="B44" s="25" t="s">
        <v>67</v>
      </c>
      <c r="C44" s="17">
        <v>4.9399999999999995E-7</v>
      </c>
      <c r="D44" s="17">
        <v>1.1900000000000001E-8</v>
      </c>
      <c r="E44" s="17">
        <v>1.08E-9</v>
      </c>
      <c r="F44" s="17">
        <v>2.4E-9</v>
      </c>
      <c r="G44" s="31">
        <v>2.1999999999999998E-8</v>
      </c>
      <c r="H44" s="17">
        <v>5.7999999999999995E-7</v>
      </c>
      <c r="I44" s="17">
        <v>1.2E-8</v>
      </c>
      <c r="J44" s="17">
        <v>7.4000000000000001E-9</v>
      </c>
      <c r="K44" s="160">
        <v>2.1999999999999998E-8</v>
      </c>
    </row>
    <row r="45" spans="2:11" x14ac:dyDescent="0.45">
      <c r="B45" s="25" t="s">
        <v>68</v>
      </c>
      <c r="C45" s="17">
        <v>3.1599999999999998E-6</v>
      </c>
      <c r="D45" s="17">
        <v>6.7500000000000002E-8</v>
      </c>
      <c r="E45" s="17">
        <v>6.89E-9</v>
      </c>
      <c r="F45" s="31">
        <v>1.0999999999999999E-10</v>
      </c>
      <c r="G45" s="31">
        <v>2.8999999999999998E-10</v>
      </c>
      <c r="H45" s="17">
        <v>3.5999999999999998E-6</v>
      </c>
      <c r="I45" s="17">
        <v>7.1999999999999996E-8</v>
      </c>
      <c r="J45" s="31">
        <v>1.0999999999999999E-10</v>
      </c>
      <c r="K45" s="160">
        <v>2.8999999999999998E-10</v>
      </c>
    </row>
    <row r="46" spans="2:11" x14ac:dyDescent="0.45">
      <c r="B46" s="25" t="s">
        <v>69</v>
      </c>
      <c r="C46" s="17">
        <v>8.2600000000000001E-7</v>
      </c>
      <c r="D46" s="31">
        <v>2E-8</v>
      </c>
      <c r="E46" s="17">
        <v>1.8199999999999999E-9</v>
      </c>
      <c r="F46" s="17">
        <v>5.4999999999999996E-10</v>
      </c>
      <c r="G46" s="31">
        <v>4.2999999999999996E-9</v>
      </c>
      <c r="H46" s="17">
        <v>9.5000000000000001E-7</v>
      </c>
      <c r="I46" s="31">
        <v>2E-8</v>
      </c>
      <c r="J46" s="17">
        <v>1.5E-9</v>
      </c>
      <c r="K46" s="160">
        <v>4.2999999999999996E-9</v>
      </c>
    </row>
    <row r="47" spans="2:11" x14ac:dyDescent="0.45">
      <c r="B47" s="25" t="s">
        <v>70</v>
      </c>
      <c r="C47" s="17">
        <v>3.6899999999999998E-6</v>
      </c>
      <c r="D47" s="17">
        <v>7.61E-8</v>
      </c>
      <c r="E47" s="17">
        <v>8.0600000000000007E-9</v>
      </c>
      <c r="F47" s="33">
        <v>5.4000000000000001E-11</v>
      </c>
      <c r="G47" s="31">
        <v>1.0999999999999999E-10</v>
      </c>
      <c r="H47" s="17">
        <v>4.1999999999999996E-6</v>
      </c>
      <c r="I47" s="17">
        <v>8.3000000000000002E-8</v>
      </c>
      <c r="J47" s="17">
        <v>4.5E-11</v>
      </c>
      <c r="K47" s="160">
        <v>1.0999999999999999E-10</v>
      </c>
    </row>
    <row r="48" spans="2:11" x14ac:dyDescent="0.45">
      <c r="B48" s="25" t="s">
        <v>71</v>
      </c>
      <c r="C48" s="17">
        <v>2.3499999999999999E-6</v>
      </c>
      <c r="D48" s="17">
        <v>4.4600000000000002E-8</v>
      </c>
      <c r="E48" s="17">
        <v>5.1799999999999999E-9</v>
      </c>
      <c r="F48" s="17">
        <v>2.4E-10</v>
      </c>
      <c r="G48" s="31">
        <v>9.2999999999999999E-10</v>
      </c>
      <c r="H48" s="17">
        <v>2.6000000000000001E-6</v>
      </c>
      <c r="I48" s="17">
        <v>4.8E-8</v>
      </c>
      <c r="J48" s="17">
        <v>3.1999999999999998E-10</v>
      </c>
      <c r="K48" s="160">
        <v>9.2999999999999999E-10</v>
      </c>
    </row>
    <row r="49" spans="2:11" x14ac:dyDescent="0.45">
      <c r="B49" s="25" t="s">
        <v>72</v>
      </c>
      <c r="C49" s="17">
        <v>4.7E-7</v>
      </c>
      <c r="D49" s="17">
        <v>1.0999999999999999E-8</v>
      </c>
      <c r="E49" s="17">
        <v>1.03E-9</v>
      </c>
      <c r="F49" s="31">
        <v>2.3000000000000001E-10</v>
      </c>
      <c r="G49" s="31">
        <v>2.8999999999999998E-10</v>
      </c>
      <c r="H49" s="17">
        <v>5.8999999999999996E-7</v>
      </c>
      <c r="I49" s="17">
        <v>1.2E-8</v>
      </c>
      <c r="J49" s="31">
        <v>2.3000000000000001E-10</v>
      </c>
      <c r="K49" s="160">
        <v>2.8999999999999998E-10</v>
      </c>
    </row>
    <row r="50" spans="2:11" x14ac:dyDescent="0.45">
      <c r="B50" s="25" t="s">
        <v>73</v>
      </c>
      <c r="C50" s="17">
        <v>3.3000000000000002E-7</v>
      </c>
      <c r="D50" s="33">
        <v>8.2100000000000004E-9</v>
      </c>
      <c r="E50" s="17">
        <v>7.2399999999999998E-10</v>
      </c>
      <c r="F50" s="31">
        <v>1.9999999999999999E-11</v>
      </c>
      <c r="G50" s="31">
        <v>2.8E-11</v>
      </c>
      <c r="H50" s="17">
        <v>3.9000000000000002E-7</v>
      </c>
      <c r="I50" s="17">
        <v>8.0999999999999997E-9</v>
      </c>
      <c r="J50" s="31">
        <v>1.9999999999999999E-11</v>
      </c>
      <c r="K50" s="160">
        <v>2.8E-11</v>
      </c>
    </row>
    <row r="51" spans="2:11" x14ac:dyDescent="0.45">
      <c r="B51" s="25" t="s">
        <v>74</v>
      </c>
      <c r="C51" s="17">
        <v>1.17E-6</v>
      </c>
      <c r="D51" s="17">
        <v>2.3800000000000001E-8</v>
      </c>
      <c r="E51" s="17">
        <v>2.52E-9</v>
      </c>
      <c r="F51" s="31">
        <v>1.5E-9</v>
      </c>
      <c r="G51" s="31">
        <v>7.1000000000000003E-10</v>
      </c>
      <c r="H51" s="17">
        <v>1.3E-6</v>
      </c>
      <c r="I51" s="17">
        <v>2.6000000000000001E-8</v>
      </c>
      <c r="J51" s="31">
        <v>1.5E-9</v>
      </c>
      <c r="K51" s="160">
        <v>7.1000000000000003E-10</v>
      </c>
    </row>
    <row r="52" spans="2:11" x14ac:dyDescent="0.45">
      <c r="B52" s="25" t="s">
        <v>75</v>
      </c>
      <c r="C52" s="17">
        <v>2.0599999999999999E-7</v>
      </c>
      <c r="D52" s="17">
        <v>6.4300000000000003E-9</v>
      </c>
      <c r="E52" s="17">
        <v>4.4200000000000002E-10</v>
      </c>
      <c r="F52" s="17">
        <v>8.9000000000000003E-10</v>
      </c>
      <c r="G52" s="31">
        <v>6E-10</v>
      </c>
      <c r="H52" s="17">
        <v>3.9999999999999998E-7</v>
      </c>
      <c r="I52" s="17">
        <v>9.1999999999999997E-9</v>
      </c>
      <c r="J52" s="17">
        <v>9.900000000000001E-10</v>
      </c>
      <c r="K52" s="160">
        <v>6E-10</v>
      </c>
    </row>
    <row r="53" spans="2:11" x14ac:dyDescent="0.45">
      <c r="B53" s="25" t="s">
        <v>76</v>
      </c>
      <c r="C53" s="17">
        <v>3.0900000000000001E-6</v>
      </c>
      <c r="D53" s="17">
        <v>6.2200000000000001E-8</v>
      </c>
      <c r="E53" s="17">
        <v>6.8500000000000001E-9</v>
      </c>
      <c r="F53" s="31">
        <v>1.3000000000000001E-9</v>
      </c>
      <c r="G53" s="31">
        <v>3.2000000000000001E-9</v>
      </c>
      <c r="H53" s="17">
        <v>3.4000000000000001E-6</v>
      </c>
      <c r="I53" s="17">
        <v>6.7000000000000004E-8</v>
      </c>
      <c r="J53" s="31">
        <v>1.3000000000000001E-9</v>
      </c>
      <c r="K53" s="160">
        <v>3.2000000000000001E-9</v>
      </c>
    </row>
    <row r="54" spans="2:11" x14ac:dyDescent="0.45">
      <c r="B54" s="25" t="s">
        <v>77</v>
      </c>
      <c r="C54" s="17">
        <v>6.5100000000000004E-6</v>
      </c>
      <c r="D54" s="17">
        <v>1.08E-7</v>
      </c>
      <c r="E54" s="17">
        <v>1.42E-8</v>
      </c>
      <c r="F54" s="31">
        <v>2.7E-10</v>
      </c>
      <c r="G54" s="31">
        <v>4.3000000000000001E-10</v>
      </c>
      <c r="H54" s="17">
        <v>6.9999999999999999E-6</v>
      </c>
      <c r="I54" s="17">
        <v>1.1999999999999999E-7</v>
      </c>
      <c r="J54" s="31">
        <v>2.7E-10</v>
      </c>
      <c r="K54" s="160">
        <v>4.3000000000000001E-10</v>
      </c>
    </row>
    <row r="55" spans="2:11" x14ac:dyDescent="0.45">
      <c r="B55" s="25" t="s">
        <v>78</v>
      </c>
      <c r="C55" s="17">
        <v>1.0499999999999999E-6</v>
      </c>
      <c r="D55" s="17">
        <v>2.22E-8</v>
      </c>
      <c r="E55" s="17">
        <v>2.28E-9</v>
      </c>
      <c r="F55" s="17">
        <v>1.5E-9</v>
      </c>
      <c r="G55" s="31">
        <v>5.7999999999999996E-10</v>
      </c>
      <c r="H55" s="17">
        <v>1.1999999999999999E-6</v>
      </c>
      <c r="I55" s="17">
        <v>2.4E-8</v>
      </c>
      <c r="J55" s="17">
        <v>1.8E-9</v>
      </c>
      <c r="K55" s="160">
        <v>5.7999999999999996E-10</v>
      </c>
    </row>
    <row r="56" spans="2:11" x14ac:dyDescent="0.45">
      <c r="B56" s="25" t="s">
        <v>79</v>
      </c>
      <c r="C56" s="33">
        <v>2.03E-11</v>
      </c>
      <c r="D56" s="33">
        <v>4.51E-13</v>
      </c>
      <c r="E56" s="17">
        <v>4.4999999999999998E-14</v>
      </c>
      <c r="F56" s="17">
        <v>1.2999999999999999E-10</v>
      </c>
      <c r="G56" s="31">
        <v>6.3000000000000002E-11</v>
      </c>
      <c r="H56" s="17">
        <v>0</v>
      </c>
      <c r="I56" s="17">
        <v>0</v>
      </c>
      <c r="J56" s="17">
        <v>1.8E-10</v>
      </c>
      <c r="K56" s="160">
        <v>6.3000000000000002E-11</v>
      </c>
    </row>
    <row r="57" spans="2:11" x14ac:dyDescent="0.45">
      <c r="B57" s="25" t="s">
        <v>80</v>
      </c>
      <c r="C57" s="33">
        <v>3.5899999999999998E-13</v>
      </c>
      <c r="D57" s="33">
        <v>2.7099999999999999E-14</v>
      </c>
      <c r="E57" s="17">
        <v>5.9000000000000002E-16</v>
      </c>
      <c r="F57" s="33">
        <v>4.8E-10</v>
      </c>
      <c r="G57" s="31">
        <v>1.5E-10</v>
      </c>
      <c r="H57" s="17">
        <v>0</v>
      </c>
      <c r="I57" s="17">
        <v>0</v>
      </c>
      <c r="J57" s="17">
        <v>4.3999999999999998E-10</v>
      </c>
      <c r="K57" s="160">
        <v>1.5E-10</v>
      </c>
    </row>
    <row r="58" spans="2:11" x14ac:dyDescent="0.45">
      <c r="B58" s="25" t="s">
        <v>81</v>
      </c>
      <c r="C58" s="17">
        <v>2.2099999999999999E-8</v>
      </c>
      <c r="D58" s="17">
        <v>7.1700000000000001E-10</v>
      </c>
      <c r="E58" s="17">
        <v>5.0800000000000002E-11</v>
      </c>
      <c r="F58" s="31">
        <v>2.3E-5</v>
      </c>
      <c r="G58" s="31">
        <v>1.1000000000000001E-7</v>
      </c>
      <c r="H58" s="17">
        <v>3.2999999999999998E-8</v>
      </c>
      <c r="I58" s="17">
        <v>7.2E-9</v>
      </c>
      <c r="J58" s="31">
        <v>2.3E-5</v>
      </c>
      <c r="K58" s="160">
        <v>1.1000000000000001E-7</v>
      </c>
    </row>
    <row r="59" spans="2:11" x14ac:dyDescent="0.45">
      <c r="B59" s="25" t="s">
        <v>82</v>
      </c>
      <c r="C59" s="17">
        <v>1.9500000000000001E-7</v>
      </c>
      <c r="D59" s="33">
        <v>5.6800000000000002E-9</v>
      </c>
      <c r="E59" s="17">
        <v>4.4300000000000002E-10</v>
      </c>
      <c r="F59" s="31">
        <v>9.2999999999999999E-10</v>
      </c>
      <c r="G59" s="31">
        <v>8.0000000000000003E-10</v>
      </c>
      <c r="H59" s="17">
        <v>2.4999999999999999E-7</v>
      </c>
      <c r="I59" s="17">
        <v>5.2000000000000002E-9</v>
      </c>
      <c r="J59" s="31">
        <v>9.2999999999999999E-10</v>
      </c>
      <c r="K59" s="160">
        <v>8.0000000000000003E-10</v>
      </c>
    </row>
    <row r="60" spans="2:11" x14ac:dyDescent="0.45">
      <c r="B60" s="25" t="s">
        <v>83</v>
      </c>
      <c r="C60" s="33">
        <v>1.7599999999999999E-8</v>
      </c>
      <c r="D60" s="33">
        <v>4.0000000000000002E-9</v>
      </c>
      <c r="E60" s="17">
        <v>2.5899999999999999E-11</v>
      </c>
      <c r="F60" s="31">
        <v>3.3999999999999998E-9</v>
      </c>
      <c r="G60" s="31">
        <v>2.4E-9</v>
      </c>
      <c r="H60" s="17">
        <v>1.7E-8</v>
      </c>
      <c r="I60" s="17">
        <v>2.7000000000000002E-9</v>
      </c>
      <c r="J60" s="31">
        <v>3.3999999999999998E-9</v>
      </c>
      <c r="K60" s="160">
        <v>2.4E-9</v>
      </c>
    </row>
    <row r="61" spans="2:11" x14ac:dyDescent="0.45">
      <c r="B61" s="25" t="s">
        <v>84</v>
      </c>
      <c r="C61" s="17">
        <v>4.14E-8</v>
      </c>
      <c r="D61" s="17">
        <v>1.07E-9</v>
      </c>
      <c r="E61" s="17">
        <v>9.0300000000000001E-11</v>
      </c>
      <c r="F61" s="17">
        <v>3.4E-5</v>
      </c>
      <c r="G61" s="31">
        <v>7.0999999999999998E-7</v>
      </c>
      <c r="H61" s="17">
        <v>5.5000000000000003E-8</v>
      </c>
      <c r="I61" s="17">
        <v>1.3000000000000001E-9</v>
      </c>
      <c r="J61" s="17">
        <v>1.3999999999999999E-4</v>
      </c>
      <c r="K61" s="160">
        <v>7.0999999999999998E-7</v>
      </c>
    </row>
    <row r="62" spans="2:11" x14ac:dyDescent="0.45">
      <c r="B62" s="25" t="s">
        <v>85</v>
      </c>
      <c r="C62" s="17">
        <v>2.6E-7</v>
      </c>
      <c r="D62" s="33">
        <v>6.7599999999999998E-9</v>
      </c>
      <c r="E62" s="17">
        <v>5.7499999999999998E-10</v>
      </c>
      <c r="F62" s="31">
        <v>3.9000000000000002E-9</v>
      </c>
      <c r="G62" s="31">
        <v>8.6999999999999999E-10</v>
      </c>
      <c r="H62" s="17">
        <v>2.9999999999999999E-7</v>
      </c>
      <c r="I62" s="17">
        <v>6.2000000000000001E-9</v>
      </c>
      <c r="J62" s="31">
        <v>3.9000000000000002E-9</v>
      </c>
      <c r="K62" s="160">
        <v>8.6999999999999999E-10</v>
      </c>
    </row>
    <row r="63" spans="2:11" x14ac:dyDescent="0.45">
      <c r="B63" s="25" t="s">
        <v>86</v>
      </c>
      <c r="C63" s="17">
        <v>1.25E-9</v>
      </c>
      <c r="D63" s="17">
        <v>6.3800000000000002E-11</v>
      </c>
      <c r="E63" s="17">
        <v>2.8500000000000002E-12</v>
      </c>
      <c r="F63" s="17">
        <v>8.9999999999999996E-7</v>
      </c>
      <c r="G63" s="31">
        <v>6.8999999999999996E-7</v>
      </c>
      <c r="H63" s="17">
        <v>1.8E-9</v>
      </c>
      <c r="I63" s="17">
        <v>1.2E-9</v>
      </c>
      <c r="J63" s="17">
        <v>1.1000000000000001E-6</v>
      </c>
      <c r="K63" s="160">
        <v>6.8999999999999996E-7</v>
      </c>
    </row>
    <row r="64" spans="2:11" x14ac:dyDescent="0.45">
      <c r="B64" s="25" t="s">
        <v>87</v>
      </c>
      <c r="C64" s="17">
        <v>1.6600000000000001E-9</v>
      </c>
      <c r="D64" s="17">
        <v>1.8999999999999999E-10</v>
      </c>
      <c r="E64" s="17">
        <v>3.7100000000000001E-12</v>
      </c>
      <c r="F64" s="17">
        <v>3.7999999999999998E-10</v>
      </c>
      <c r="G64" s="31">
        <v>1.8999999999999999E-10</v>
      </c>
      <c r="H64" s="17">
        <v>2.5000000000000001E-9</v>
      </c>
      <c r="I64" s="17">
        <v>4.0000000000000001E-10</v>
      </c>
      <c r="J64" s="17">
        <v>4.5E-10</v>
      </c>
      <c r="K64" s="160">
        <v>1.8999999999999999E-10</v>
      </c>
    </row>
    <row r="65" spans="2:11" x14ac:dyDescent="0.45">
      <c r="B65" s="25" t="s">
        <v>88</v>
      </c>
      <c r="C65" s="33">
        <v>5.6200000000000003E-14</v>
      </c>
      <c r="D65" s="33">
        <v>3.91E-15</v>
      </c>
      <c r="E65" s="17">
        <v>7.6199999999999998E-17</v>
      </c>
      <c r="F65" s="17">
        <v>8.5000000000000004E-11</v>
      </c>
      <c r="G65" s="31">
        <v>3.7000000000000001E-11</v>
      </c>
      <c r="H65" s="17">
        <v>0</v>
      </c>
      <c r="I65" s="17">
        <v>0</v>
      </c>
      <c r="J65" s="17">
        <v>5.9000000000000003E-10</v>
      </c>
      <c r="K65" s="160">
        <v>3.7000000000000001E-11</v>
      </c>
    </row>
    <row r="66" spans="2:11" x14ac:dyDescent="0.45">
      <c r="B66" s="25" t="s">
        <v>89</v>
      </c>
      <c r="C66" s="17">
        <v>1.16E-8</v>
      </c>
      <c r="D66" s="33">
        <v>2.3100000000000001E-9</v>
      </c>
      <c r="E66" s="17">
        <v>2.0599999999999999E-11</v>
      </c>
      <c r="F66" s="17">
        <v>3.4000000000000001E-10</v>
      </c>
      <c r="G66" s="31">
        <v>5.4999999999999996E-10</v>
      </c>
      <c r="H66" s="17">
        <v>1.4999999999999999E-8</v>
      </c>
      <c r="I66" s="17">
        <v>1.3000000000000001E-9</v>
      </c>
      <c r="J66" s="17">
        <v>3.7000000000000001E-10</v>
      </c>
      <c r="K66" s="160">
        <v>5.4999999999999996E-10</v>
      </c>
    </row>
    <row r="67" spans="2:11" x14ac:dyDescent="0.45">
      <c r="B67" s="25" t="s">
        <v>90</v>
      </c>
      <c r="C67" s="17">
        <v>1.81E-10</v>
      </c>
      <c r="D67" s="33">
        <v>1.35E-10</v>
      </c>
      <c r="E67" s="17">
        <v>2.7900000000000002E-13</v>
      </c>
      <c r="F67" s="31">
        <v>5.0000000000000001E-9</v>
      </c>
      <c r="G67" s="31">
        <v>2.5999999999999998E-10</v>
      </c>
      <c r="H67" s="17">
        <v>2.8000000000000002E-10</v>
      </c>
      <c r="I67" s="17">
        <v>1.1E-12</v>
      </c>
      <c r="J67" s="31">
        <v>5.0000000000000001E-9</v>
      </c>
      <c r="K67" s="160">
        <v>2.5999999999999998E-10</v>
      </c>
    </row>
    <row r="68" spans="2:11" x14ac:dyDescent="0.45">
      <c r="B68" s="25" t="s">
        <v>91</v>
      </c>
      <c r="C68" s="33">
        <v>1.35E-11</v>
      </c>
      <c r="D68" s="33">
        <v>2.8100000000000001E-13</v>
      </c>
      <c r="E68" s="17">
        <v>2.9199999999999998E-14</v>
      </c>
      <c r="F68" s="33">
        <v>3.3000000000000002E-6</v>
      </c>
      <c r="G68" s="31">
        <v>1.1999999999999999E-6</v>
      </c>
      <c r="H68" s="17">
        <v>1.3E-11</v>
      </c>
      <c r="I68" s="17">
        <v>2.6E-13</v>
      </c>
      <c r="J68" s="17">
        <v>6.0999999999999998E-7</v>
      </c>
      <c r="K68" s="160">
        <v>1.1999999999999999E-6</v>
      </c>
    </row>
    <row r="69" spans="2:11" x14ac:dyDescent="0.45">
      <c r="B69" s="25" t="s">
        <v>92</v>
      </c>
      <c r="C69" s="17">
        <v>1.1800000000000001E-10</v>
      </c>
      <c r="D69" s="17">
        <v>1.56E-11</v>
      </c>
      <c r="E69" s="17">
        <v>2.6199999999999999E-13</v>
      </c>
      <c r="F69" s="31">
        <v>4.6E-5</v>
      </c>
      <c r="G69" s="31">
        <v>2.2999999999999999E-7</v>
      </c>
      <c r="H69" s="17">
        <v>1.7000000000000001E-10</v>
      </c>
      <c r="I69" s="17">
        <v>2.9E-11</v>
      </c>
      <c r="J69" s="31">
        <v>4.6E-5</v>
      </c>
      <c r="K69" s="160">
        <v>2.2999999999999999E-7</v>
      </c>
    </row>
    <row r="70" spans="2:11" x14ac:dyDescent="0.45">
      <c r="B70" s="25" t="s">
        <v>93</v>
      </c>
      <c r="C70" s="17">
        <v>1.13E-10</v>
      </c>
      <c r="D70" s="17">
        <v>8.2500000000000006E-12</v>
      </c>
      <c r="E70" s="17">
        <v>2.5500000000000002E-13</v>
      </c>
      <c r="F70" s="31">
        <v>5.0000000000000002E-5</v>
      </c>
      <c r="G70" s="31">
        <v>2.4999999999999999E-7</v>
      </c>
      <c r="H70" s="17">
        <v>1.4000000000000001E-10</v>
      </c>
      <c r="I70" s="17">
        <v>1.3E-11</v>
      </c>
      <c r="J70" s="31">
        <v>5.0000000000000002E-5</v>
      </c>
      <c r="K70" s="160">
        <v>2.4999999999999999E-7</v>
      </c>
    </row>
    <row r="71" spans="2:11" x14ac:dyDescent="0.45">
      <c r="B71" s="25" t="s">
        <v>94</v>
      </c>
      <c r="C71" s="17">
        <v>1.15E-10</v>
      </c>
      <c r="D71" s="17">
        <v>1.48E-11</v>
      </c>
      <c r="E71" s="17">
        <v>2.5500000000000002E-13</v>
      </c>
      <c r="F71" s="31">
        <v>5.0000000000000002E-5</v>
      </c>
      <c r="G71" s="31">
        <v>2.4999999999999999E-7</v>
      </c>
      <c r="H71" s="17">
        <v>1.5999999999999999E-10</v>
      </c>
      <c r="I71" s="17">
        <v>2.8E-11</v>
      </c>
      <c r="J71" s="31">
        <v>5.0000000000000002E-5</v>
      </c>
      <c r="K71" s="160">
        <v>2.4999999999999999E-7</v>
      </c>
    </row>
    <row r="72" spans="2:11" x14ac:dyDescent="0.45">
      <c r="B72" s="25" t="s">
        <v>95</v>
      </c>
      <c r="C72" s="17">
        <v>1.5500000000000001E-12</v>
      </c>
      <c r="D72" s="17">
        <v>4.4999999999999998E-14</v>
      </c>
      <c r="E72" s="17">
        <v>3.6300000000000002E-15</v>
      </c>
      <c r="F72" s="31">
        <v>8.9999999999999996E-7</v>
      </c>
      <c r="G72" s="31">
        <v>4.8E-9</v>
      </c>
      <c r="H72" s="17">
        <v>2.2999999999999999E-12</v>
      </c>
      <c r="I72" s="17">
        <v>3E-11</v>
      </c>
      <c r="J72" s="31">
        <v>8.9999999999999996E-7</v>
      </c>
      <c r="K72" s="160">
        <v>4.8E-9</v>
      </c>
    </row>
    <row r="73" spans="2:11" x14ac:dyDescent="0.45">
      <c r="B73" s="25" t="s">
        <v>96</v>
      </c>
      <c r="C73" s="33">
        <v>2.11E-10</v>
      </c>
      <c r="D73" s="17">
        <v>1.5E-11</v>
      </c>
      <c r="E73" s="17">
        <v>4.6400000000000004E-13</v>
      </c>
      <c r="F73" s="31">
        <v>4.8000000000000001E-5</v>
      </c>
      <c r="G73" s="31">
        <v>2.3999999999999998E-7</v>
      </c>
      <c r="H73" s="17">
        <v>1.4000000000000001E-10</v>
      </c>
      <c r="I73" s="17">
        <v>2.3000000000000001E-11</v>
      </c>
      <c r="J73" s="31">
        <v>4.8000000000000001E-5</v>
      </c>
      <c r="K73" s="160">
        <v>2.3999999999999998E-7</v>
      </c>
    </row>
    <row r="74" spans="2:11" x14ac:dyDescent="0.45">
      <c r="B74" s="25" t="s">
        <v>98</v>
      </c>
      <c r="C74" s="17">
        <v>1.27E-8</v>
      </c>
      <c r="D74" s="17">
        <v>2.98E-10</v>
      </c>
      <c r="E74" s="17">
        <v>2.76E-11</v>
      </c>
      <c r="F74" s="17">
        <v>3.0000000000000001E-6</v>
      </c>
      <c r="G74" s="31">
        <v>6.5E-8</v>
      </c>
      <c r="H74" s="17">
        <v>1.6000000000000001E-8</v>
      </c>
      <c r="I74" s="17">
        <v>4.6999999999999997E-8</v>
      </c>
      <c r="J74" s="17">
        <v>3.4000000000000001E-6</v>
      </c>
      <c r="K74" s="160">
        <v>6.5E-8</v>
      </c>
    </row>
    <row r="75" spans="2:11" x14ac:dyDescent="0.45">
      <c r="B75" s="25" t="s">
        <v>180</v>
      </c>
      <c r="C75" s="17">
        <v>6.5499999999999999E-9</v>
      </c>
      <c r="D75" s="17">
        <v>6.2700000000000001E-10</v>
      </c>
      <c r="E75" s="17">
        <v>1.42E-11</v>
      </c>
      <c r="F75" s="17">
        <v>6.2999999999999998E-6</v>
      </c>
      <c r="G75" s="31">
        <v>9.9E-8</v>
      </c>
      <c r="H75" s="17">
        <v>9.6999999999999992E-9</v>
      </c>
      <c r="I75" s="17">
        <v>8.7999999999999994E-9</v>
      </c>
      <c r="J75" s="17">
        <v>7.7000000000000008E-6</v>
      </c>
      <c r="K75" s="160">
        <v>9.9E-8</v>
      </c>
    </row>
    <row r="76" spans="2:11" x14ac:dyDescent="0.45">
      <c r="B76" s="25" t="s">
        <v>99</v>
      </c>
      <c r="C76" s="17">
        <v>8.5299999999999993E-9</v>
      </c>
      <c r="D76" s="17">
        <v>2.1500000000000001E-10</v>
      </c>
      <c r="E76" s="17">
        <v>1.8799999999999999E-11</v>
      </c>
      <c r="F76" s="17">
        <v>3.4999999999999999E-6</v>
      </c>
      <c r="G76" s="31">
        <v>2.8000000000000002E-7</v>
      </c>
      <c r="H76" s="17">
        <v>1E-8</v>
      </c>
      <c r="I76" s="17">
        <v>5.7000000000000001E-8</v>
      </c>
      <c r="J76" s="17">
        <v>9.5000000000000005E-6</v>
      </c>
      <c r="K76" s="160">
        <v>2.8000000000000002E-7</v>
      </c>
    </row>
    <row r="77" spans="2:11" x14ac:dyDescent="0.45">
      <c r="B77" s="25" t="s">
        <v>100</v>
      </c>
      <c r="C77" s="17">
        <v>1.5300000000000001E-7</v>
      </c>
      <c r="D77" s="33">
        <v>6.41E-9</v>
      </c>
      <c r="E77" s="17">
        <v>3.2500000000000002E-10</v>
      </c>
      <c r="F77" s="31">
        <v>9.2999999999999999E-10</v>
      </c>
      <c r="G77" s="31">
        <v>2.7999999999999998E-9</v>
      </c>
      <c r="H77" s="17">
        <v>1.6999999999999999E-7</v>
      </c>
      <c r="I77" s="17">
        <v>5.4000000000000004E-9</v>
      </c>
      <c r="J77" s="31">
        <v>9.2999999999999999E-10</v>
      </c>
      <c r="K77" s="160">
        <v>2.7999999999999998E-9</v>
      </c>
    </row>
    <row r="78" spans="2:11" x14ac:dyDescent="0.45">
      <c r="B78" s="25" t="s">
        <v>101</v>
      </c>
      <c r="C78" s="17">
        <v>9.9900000000000001E-8</v>
      </c>
      <c r="D78" s="33">
        <v>2.93E-9</v>
      </c>
      <c r="E78" s="17">
        <v>2.16E-10</v>
      </c>
      <c r="F78" s="17">
        <v>3.1999999999999998E-10</v>
      </c>
      <c r="G78" s="31">
        <v>3.7000000000000001E-10</v>
      </c>
      <c r="H78" s="17">
        <v>1.1999999999999999E-7</v>
      </c>
      <c r="I78" s="17">
        <v>2.5000000000000001E-9</v>
      </c>
      <c r="J78" s="17">
        <v>3.4999999999999998E-10</v>
      </c>
      <c r="K78" s="160">
        <v>3.7000000000000001E-10</v>
      </c>
    </row>
    <row r="79" spans="2:11" x14ac:dyDescent="0.45">
      <c r="B79" s="25" t="s">
        <v>102</v>
      </c>
      <c r="C79" s="17">
        <v>4.0699999999999998E-7</v>
      </c>
      <c r="D79" s="33">
        <v>1.13E-8</v>
      </c>
      <c r="E79" s="17">
        <v>8.8500000000000005E-10</v>
      </c>
      <c r="F79" s="17">
        <v>1.6E-11</v>
      </c>
      <c r="G79" s="31">
        <v>2.4000000000000001E-11</v>
      </c>
      <c r="H79" s="17">
        <v>4.8999999999999997E-7</v>
      </c>
      <c r="I79" s="17">
        <v>1.0999999999999999E-8</v>
      </c>
      <c r="J79" s="17">
        <v>1.6999999999999999E-11</v>
      </c>
      <c r="K79" s="160">
        <v>2.4000000000000001E-11</v>
      </c>
    </row>
    <row r="80" spans="2:11" x14ac:dyDescent="0.45">
      <c r="B80" s="25" t="s">
        <v>103</v>
      </c>
      <c r="C80" s="17">
        <v>6.4799999999999998E-7</v>
      </c>
      <c r="D80" s="17">
        <v>1.46E-8</v>
      </c>
      <c r="E80" s="17">
        <v>1.44E-9</v>
      </c>
      <c r="F80" s="17">
        <v>2.4E-9</v>
      </c>
      <c r="G80" s="31">
        <v>7.2999999999999996E-10</v>
      </c>
      <c r="H80" s="17">
        <v>7.1999999999999999E-7</v>
      </c>
      <c r="I80" s="17">
        <v>1.4999999999999999E-8</v>
      </c>
      <c r="J80" s="17">
        <v>3E-9</v>
      </c>
      <c r="K80" s="160">
        <v>7.2999999999999996E-10</v>
      </c>
    </row>
    <row r="81" spans="2:11" x14ac:dyDescent="0.45">
      <c r="B81" s="25" t="s">
        <v>104</v>
      </c>
      <c r="C81" s="17">
        <v>6.8000000000000001E-14</v>
      </c>
      <c r="D81" s="17">
        <v>4.7699999999999998E-15</v>
      </c>
      <c r="E81" s="17">
        <v>9.4700000000000003E-17</v>
      </c>
      <c r="F81" s="17">
        <v>2.7999999999999999E-8</v>
      </c>
      <c r="G81" s="31">
        <v>6.9999999999999998E-9</v>
      </c>
      <c r="H81" s="17">
        <v>3.5999999999999999E-7</v>
      </c>
      <c r="I81" s="17">
        <v>1.0999999999999999E-8</v>
      </c>
      <c r="J81" s="17">
        <v>6.5999999999999995E-8</v>
      </c>
      <c r="K81" s="160">
        <v>6.9999999999999998E-9</v>
      </c>
    </row>
    <row r="82" spans="2:11" x14ac:dyDescent="0.45">
      <c r="B82" s="25" t="s">
        <v>105</v>
      </c>
      <c r="C82" s="17">
        <v>6.4199999999999995E-11</v>
      </c>
      <c r="D82" s="33">
        <v>6.1200000000000006E-11</v>
      </c>
      <c r="E82" s="17">
        <v>9.7299999999999999E-14</v>
      </c>
      <c r="F82" s="31">
        <v>1.3999999999999999E-9</v>
      </c>
      <c r="G82" s="31">
        <v>7.7000000000000003E-10</v>
      </c>
      <c r="H82" s="17">
        <v>1E-10</v>
      </c>
      <c r="I82" s="17">
        <v>5.4999999999999998E-13</v>
      </c>
      <c r="J82" s="31">
        <v>1.3999999999999999E-9</v>
      </c>
      <c r="K82" s="160">
        <v>7.7000000000000003E-10</v>
      </c>
    </row>
    <row r="83" spans="2:11" x14ac:dyDescent="0.45">
      <c r="B83" s="25" t="s">
        <v>106</v>
      </c>
      <c r="C83" s="17">
        <v>2.7E-6</v>
      </c>
      <c r="D83" s="17">
        <v>5.3300000000000001E-8</v>
      </c>
      <c r="E83" s="17">
        <v>5.93E-9</v>
      </c>
      <c r="F83" s="31">
        <v>6.4000000000000002E-9</v>
      </c>
      <c r="G83" s="31">
        <v>2.5000000000000001E-9</v>
      </c>
      <c r="H83" s="17">
        <v>2.9000000000000002E-6</v>
      </c>
      <c r="I83" s="17">
        <v>5.5999999999999999E-8</v>
      </c>
      <c r="J83" s="31">
        <v>6.4000000000000002E-9</v>
      </c>
      <c r="K83" s="160">
        <v>2.5000000000000001E-9</v>
      </c>
    </row>
    <row r="84" spans="2:11" x14ac:dyDescent="0.45">
      <c r="B84" s="25" t="s">
        <v>107</v>
      </c>
      <c r="C84" s="17">
        <v>5.5700000000000002E-7</v>
      </c>
      <c r="D84" s="17">
        <v>1.29E-8</v>
      </c>
      <c r="E84" s="17">
        <v>1.2300000000000001E-9</v>
      </c>
      <c r="F84" s="31">
        <v>4.8E-9</v>
      </c>
      <c r="G84" s="31">
        <v>1.0999999999999999E-9</v>
      </c>
      <c r="H84" s="17">
        <v>6.5000000000000002E-7</v>
      </c>
      <c r="I84" s="17">
        <v>1.4E-8</v>
      </c>
      <c r="J84" s="31">
        <v>4.8E-9</v>
      </c>
      <c r="K84" s="160">
        <v>1.0999999999999999E-9</v>
      </c>
    </row>
    <row r="85" spans="2:11" x14ac:dyDescent="0.45">
      <c r="B85" s="25" t="s">
        <v>108</v>
      </c>
      <c r="C85" s="17">
        <v>4.6199999999999998E-7</v>
      </c>
      <c r="D85" s="17">
        <v>1.07E-8</v>
      </c>
      <c r="E85" s="17">
        <v>1.02E-9</v>
      </c>
      <c r="F85" s="17">
        <v>1.0999999999999999E-9</v>
      </c>
      <c r="G85" s="31">
        <v>2.6000000000000001E-9</v>
      </c>
      <c r="H85" s="17">
        <v>5.8999999999999996E-7</v>
      </c>
      <c r="I85" s="17">
        <v>1.2E-8</v>
      </c>
      <c r="J85" s="17">
        <v>1.3000000000000001E-9</v>
      </c>
      <c r="K85" s="160">
        <v>2.6000000000000001E-9</v>
      </c>
    </row>
    <row r="86" spans="2:11" x14ac:dyDescent="0.45">
      <c r="B86" s="25" t="s">
        <v>109</v>
      </c>
      <c r="C86" s="17">
        <v>9.8199999999999996E-9</v>
      </c>
      <c r="D86" s="17">
        <v>4.5399999999999998E-10</v>
      </c>
      <c r="E86" s="17">
        <v>2.17E-11</v>
      </c>
      <c r="F86" s="31">
        <v>2.7000000000000002E-9</v>
      </c>
      <c r="G86" s="31">
        <v>7.2999999999999996E-10</v>
      </c>
      <c r="H86" s="17">
        <v>1.2E-8</v>
      </c>
      <c r="I86" s="17">
        <v>8.7999999999999994E-9</v>
      </c>
      <c r="J86" s="31">
        <v>2.7000000000000002E-9</v>
      </c>
      <c r="K86" s="160">
        <v>7.2999999999999996E-10</v>
      </c>
    </row>
    <row r="87" spans="2:11" x14ac:dyDescent="0.45">
      <c r="B87" s="25" t="s">
        <v>181</v>
      </c>
      <c r="C87" s="17">
        <v>6.4300000000000003E-7</v>
      </c>
      <c r="D87" s="17">
        <v>1.44E-8</v>
      </c>
      <c r="E87" s="17">
        <v>1.43E-9</v>
      </c>
      <c r="F87" s="17">
        <v>6.3999999999999996E-10</v>
      </c>
      <c r="G87" s="31">
        <v>5.6000000000000003E-10</v>
      </c>
      <c r="H87" s="17">
        <v>7.7000000000000004E-7</v>
      </c>
      <c r="I87" s="17">
        <v>1.6000000000000001E-8</v>
      </c>
      <c r="J87" s="17">
        <v>8.0999999999999999E-10</v>
      </c>
      <c r="K87" s="160">
        <v>5.6000000000000003E-10</v>
      </c>
    </row>
    <row r="88" spans="2:11" x14ac:dyDescent="0.45">
      <c r="B88" s="25" t="s">
        <v>111</v>
      </c>
      <c r="C88" s="17">
        <v>4.0999999999999999E-7</v>
      </c>
      <c r="D88" s="17">
        <v>9.5499999999999995E-9</v>
      </c>
      <c r="E88" s="17">
        <v>9.0299999999999998E-10</v>
      </c>
      <c r="F88" s="17">
        <v>1.9999999999999999E-11</v>
      </c>
      <c r="G88" s="31">
        <v>3E-11</v>
      </c>
      <c r="H88" s="17">
        <v>4.8999999999999997E-7</v>
      </c>
      <c r="I88" s="17">
        <v>1E-8</v>
      </c>
      <c r="J88" s="17">
        <v>2.0999999999999999E-11</v>
      </c>
      <c r="K88" s="160">
        <v>3E-11</v>
      </c>
    </row>
    <row r="89" spans="2:11" x14ac:dyDescent="0.45">
      <c r="B89" s="25" t="s">
        <v>112</v>
      </c>
      <c r="C89" s="17">
        <v>1.3799999999999999E-8</v>
      </c>
      <c r="D89" s="33">
        <v>3.3200000000000001E-9</v>
      </c>
      <c r="E89" s="17">
        <v>2.0199999999999999E-11</v>
      </c>
      <c r="F89" s="17">
        <v>6.1E-9</v>
      </c>
      <c r="G89" s="31">
        <v>2.6000000000000001E-9</v>
      </c>
      <c r="H89" s="17">
        <v>1.4E-8</v>
      </c>
      <c r="I89" s="17">
        <v>2.1999999999999998E-9</v>
      </c>
      <c r="J89" s="17">
        <v>7.8999999999999996E-9</v>
      </c>
      <c r="K89" s="160">
        <v>2.6000000000000001E-9</v>
      </c>
    </row>
    <row r="90" spans="2:11" x14ac:dyDescent="0.45">
      <c r="B90" s="25" t="s">
        <v>113</v>
      </c>
      <c r="C90" s="17">
        <v>2.6599999999999999E-9</v>
      </c>
      <c r="D90" s="17">
        <v>1.0500000000000001E-9</v>
      </c>
      <c r="E90" s="17">
        <v>3.4899999999999999E-12</v>
      </c>
      <c r="F90" s="17">
        <v>3.5999999999999998E-8</v>
      </c>
      <c r="G90" s="31">
        <v>2.7999999999999999E-8</v>
      </c>
      <c r="H90" s="17">
        <v>3.1E-9</v>
      </c>
      <c r="I90" s="17">
        <v>3.4999999999999999E-9</v>
      </c>
      <c r="J90" s="17">
        <v>1.6E-7</v>
      </c>
      <c r="K90" s="160">
        <v>2.7999999999999999E-8</v>
      </c>
    </row>
    <row r="91" spans="2:11" x14ac:dyDescent="0.45">
      <c r="B91" s="25" t="s">
        <v>114</v>
      </c>
      <c r="C91" s="17">
        <v>6.5600000000000001E-10</v>
      </c>
      <c r="D91" s="33">
        <v>3.73E-10</v>
      </c>
      <c r="E91" s="17">
        <v>9.3800000000000004E-13</v>
      </c>
      <c r="F91" s="33">
        <v>4.0000000000000002E-9</v>
      </c>
      <c r="G91" s="31">
        <v>6.3999999999999996E-10</v>
      </c>
      <c r="H91" s="17">
        <v>9.2000000000000003E-10</v>
      </c>
      <c r="I91" s="17">
        <v>2.4999999999999998E-12</v>
      </c>
      <c r="J91" s="17">
        <v>2.8999999999999998E-10</v>
      </c>
      <c r="K91" s="160">
        <v>6.3999999999999996E-10</v>
      </c>
    </row>
    <row r="92" spans="2:11" x14ac:dyDescent="0.45">
      <c r="B92" s="25" t="s">
        <v>115</v>
      </c>
      <c r="C92" s="17">
        <v>1.3899999999999999E-7</v>
      </c>
      <c r="D92" s="17">
        <v>3.4499999999999999E-9</v>
      </c>
      <c r="E92" s="17">
        <v>3.13E-10</v>
      </c>
      <c r="F92" s="33">
        <v>1.8999999999999999E-11</v>
      </c>
      <c r="G92" s="31">
        <v>2.2000000000000002E-11</v>
      </c>
      <c r="H92" s="17">
        <v>1.9000000000000001E-7</v>
      </c>
      <c r="I92" s="17">
        <v>3.9000000000000002E-9</v>
      </c>
      <c r="J92" s="17">
        <v>1.2000000000000001E-11</v>
      </c>
      <c r="K92" s="160">
        <v>2.2000000000000002E-11</v>
      </c>
    </row>
    <row r="93" spans="2:11" x14ac:dyDescent="0.45">
      <c r="B93" s="25" t="s">
        <v>116</v>
      </c>
      <c r="C93" s="17">
        <v>9.0300000000000005E-9</v>
      </c>
      <c r="D93" s="17">
        <v>8.67E-10</v>
      </c>
      <c r="E93" s="17">
        <v>2.0399999999999999E-11</v>
      </c>
      <c r="F93" s="33">
        <v>3.3999999999999998E-9</v>
      </c>
      <c r="G93" s="31">
        <v>8.6999999999999999E-10</v>
      </c>
      <c r="H93" s="17">
        <v>1.4999999999999999E-8</v>
      </c>
      <c r="I93" s="17">
        <v>1.2E-9</v>
      </c>
      <c r="J93" s="17">
        <v>5.1E-10</v>
      </c>
      <c r="K93" s="160">
        <v>8.6999999999999999E-10</v>
      </c>
    </row>
    <row r="94" spans="2:11" x14ac:dyDescent="0.45">
      <c r="B94" s="25" t="s">
        <v>117</v>
      </c>
      <c r="C94" s="17">
        <v>3.0199999999999999E-9</v>
      </c>
      <c r="D94" s="17">
        <v>3.0700000000000003E-10</v>
      </c>
      <c r="E94" s="17">
        <v>6.74E-12</v>
      </c>
      <c r="F94" s="33">
        <v>7.4000000000000001E-9</v>
      </c>
      <c r="G94" s="31">
        <v>2.2999999999999999E-9</v>
      </c>
      <c r="H94" s="17">
        <v>4.9E-9</v>
      </c>
      <c r="I94" s="17">
        <v>6.9999999999999996E-10</v>
      </c>
      <c r="J94" s="17">
        <v>1.5E-9</v>
      </c>
      <c r="K94" s="160">
        <v>2.2999999999999999E-9</v>
      </c>
    </row>
    <row r="95" spans="2:11" x14ac:dyDescent="0.45">
      <c r="B95" s="25" t="s">
        <v>118</v>
      </c>
      <c r="C95" s="17">
        <v>4.7199999999999999E-8</v>
      </c>
      <c r="D95" s="33">
        <v>2.3100000000000001E-9</v>
      </c>
      <c r="E95" s="17">
        <v>9.9099999999999999E-11</v>
      </c>
      <c r="F95" s="33">
        <v>6.6000000000000004E-9</v>
      </c>
      <c r="G95" s="31">
        <v>3E-9</v>
      </c>
      <c r="H95" s="17">
        <v>5.4E-8</v>
      </c>
      <c r="I95" s="17">
        <v>1.9000000000000001E-9</v>
      </c>
      <c r="J95" s="17">
        <v>1.3000000000000001E-9</v>
      </c>
      <c r="K95" s="160">
        <v>3E-9</v>
      </c>
    </row>
    <row r="96" spans="2:11" x14ac:dyDescent="0.45">
      <c r="B96" s="25" t="s">
        <v>119</v>
      </c>
      <c r="C96" s="17">
        <v>2.03E-6</v>
      </c>
      <c r="D96" s="17">
        <v>4.1600000000000002E-8</v>
      </c>
      <c r="E96" s="17">
        <v>4.4400000000000004E-9</v>
      </c>
      <c r="F96" s="33">
        <v>9.4000000000000006E-10</v>
      </c>
      <c r="G96" s="31">
        <v>1.9000000000000001E-9</v>
      </c>
      <c r="H96" s="17">
        <v>2.5000000000000002E-6</v>
      </c>
      <c r="I96" s="17">
        <v>4.9000000000000002E-8</v>
      </c>
      <c r="J96" s="17">
        <v>8.6000000000000003E-10</v>
      </c>
      <c r="K96" s="160">
        <v>1.9000000000000001E-9</v>
      </c>
    </row>
    <row r="97" spans="2:11" x14ac:dyDescent="0.45">
      <c r="B97" s="25" t="s">
        <v>120</v>
      </c>
      <c r="C97" s="17">
        <v>2.6100000000000002E-7</v>
      </c>
      <c r="D97" s="17">
        <v>6.5300000000000004E-9</v>
      </c>
      <c r="E97" s="17">
        <v>5.7099999999999999E-10</v>
      </c>
      <c r="F97" s="33">
        <v>2.0000000000000001E-9</v>
      </c>
      <c r="G97" s="31">
        <v>3.8000000000000001E-9</v>
      </c>
      <c r="H97" s="17">
        <v>3.3000000000000002E-7</v>
      </c>
      <c r="I97" s="17">
        <v>7.9000000000000006E-8</v>
      </c>
      <c r="J97" s="17">
        <v>1.8E-9</v>
      </c>
      <c r="K97" s="160">
        <v>3.8000000000000001E-9</v>
      </c>
    </row>
    <row r="98" spans="2:11" x14ac:dyDescent="0.45">
      <c r="B98" s="25" t="s">
        <v>121</v>
      </c>
      <c r="C98" s="17">
        <v>2.21E-9</v>
      </c>
      <c r="D98" s="17">
        <v>7.1600000000000003E-11</v>
      </c>
      <c r="E98" s="17">
        <v>4.9300000000000002E-12</v>
      </c>
      <c r="F98" s="33">
        <v>4.0000000000000003E-5</v>
      </c>
      <c r="G98" s="31">
        <v>7.1999999999999996E-8</v>
      </c>
      <c r="H98" s="17">
        <v>2.8999999999999999E-9</v>
      </c>
      <c r="I98" s="17">
        <v>4.6999999999999997E-8</v>
      </c>
      <c r="J98" s="17">
        <v>3.1999999999999999E-5</v>
      </c>
      <c r="K98" s="160">
        <v>7.1999999999999996E-8</v>
      </c>
    </row>
    <row r="99" spans="2:11" x14ac:dyDescent="0.45">
      <c r="B99" s="25" t="s">
        <v>122</v>
      </c>
      <c r="C99" s="17">
        <v>4.1300000000000002E-10</v>
      </c>
      <c r="D99" s="17">
        <v>1.9199999999999999E-11</v>
      </c>
      <c r="E99" s="17">
        <v>9.2899999999999998E-13</v>
      </c>
      <c r="F99" s="17">
        <v>1.4E-5</v>
      </c>
      <c r="G99" s="31">
        <v>2.1E-7</v>
      </c>
      <c r="H99" s="17">
        <v>5.6000000000000003E-10</v>
      </c>
      <c r="I99" s="17">
        <v>5.7000000000000001E-8</v>
      </c>
      <c r="J99" s="17">
        <v>4.3000000000000002E-5</v>
      </c>
      <c r="K99" s="160">
        <v>2.1E-7</v>
      </c>
    </row>
    <row r="100" spans="2:11" x14ac:dyDescent="0.45">
      <c r="B100" s="25" t="s">
        <v>123</v>
      </c>
      <c r="C100" s="17">
        <v>2.18E-10</v>
      </c>
      <c r="D100" s="17">
        <v>1.32E-11</v>
      </c>
      <c r="E100" s="17">
        <v>4.98E-13</v>
      </c>
      <c r="F100" s="17">
        <v>2.5000000000000001E-5</v>
      </c>
      <c r="G100" s="31">
        <v>2.2999999999999999E-7</v>
      </c>
      <c r="H100" s="17">
        <v>2.8999999999999998E-10</v>
      </c>
      <c r="I100" s="17">
        <v>7.7999999999999997E-8</v>
      </c>
      <c r="J100" s="17">
        <v>4.5000000000000003E-5</v>
      </c>
      <c r="K100" s="160">
        <v>2.2999999999999999E-7</v>
      </c>
    </row>
    <row r="101" spans="2:11" x14ac:dyDescent="0.45">
      <c r="B101" s="25" t="s">
        <v>124</v>
      </c>
      <c r="C101" s="17">
        <v>8.3900000000000004E-8</v>
      </c>
      <c r="D101" s="17">
        <v>2.3800000000000001E-9</v>
      </c>
      <c r="E101" s="17">
        <v>1.8899999999999999E-10</v>
      </c>
      <c r="F101" s="31">
        <v>4.4000000000000003E-11</v>
      </c>
      <c r="G101" s="31">
        <v>9.4999999999999995E-11</v>
      </c>
      <c r="H101" s="17">
        <v>1.1999999999999999E-7</v>
      </c>
      <c r="I101" s="17">
        <v>2.7999999999999998E-9</v>
      </c>
      <c r="J101" s="31">
        <v>4.4000000000000003E-11</v>
      </c>
      <c r="K101" s="160">
        <v>9.4999999999999995E-11</v>
      </c>
    </row>
    <row r="102" spans="2:11" x14ac:dyDescent="0.45">
      <c r="B102" s="25" t="s">
        <v>125</v>
      </c>
      <c r="C102" s="17">
        <v>5.75E-7</v>
      </c>
      <c r="D102" s="17">
        <v>1.3200000000000001E-8</v>
      </c>
      <c r="E102" s="17">
        <v>1.27E-9</v>
      </c>
      <c r="F102" s="31">
        <v>1.8999999999999999E-10</v>
      </c>
      <c r="G102" s="31">
        <v>4.5E-10</v>
      </c>
      <c r="H102" s="17">
        <v>6.9999999999999997E-7</v>
      </c>
      <c r="I102" s="17">
        <v>1.4999999999999999E-8</v>
      </c>
      <c r="J102" s="31">
        <v>1.8999999999999999E-10</v>
      </c>
      <c r="K102" s="160">
        <v>4.5E-10</v>
      </c>
    </row>
    <row r="103" spans="2:11" x14ac:dyDescent="0.45">
      <c r="B103" s="25" t="s">
        <v>126</v>
      </c>
      <c r="C103" s="17">
        <v>3.0599999999999998E-10</v>
      </c>
      <c r="D103" s="17">
        <v>2.0999999999999999E-11</v>
      </c>
      <c r="E103" s="17">
        <v>6.9699999999999996E-13</v>
      </c>
      <c r="F103" s="17">
        <v>7.7999999999999999E-6</v>
      </c>
      <c r="G103" s="31">
        <v>3.3000000000000002E-7</v>
      </c>
      <c r="H103" s="17">
        <v>4.7000000000000003E-10</v>
      </c>
      <c r="I103" s="17">
        <v>4.6999999999999997E-8</v>
      </c>
      <c r="J103" s="17">
        <v>3.6999999999999998E-5</v>
      </c>
      <c r="K103" s="160">
        <v>3.3000000000000002E-7</v>
      </c>
    </row>
    <row r="104" spans="2:11" x14ac:dyDescent="0.45">
      <c r="B104" s="25" t="s">
        <v>127</v>
      </c>
      <c r="C104" s="17">
        <v>1.8400000000000001E-10</v>
      </c>
      <c r="D104" s="17">
        <v>1.6300000000000001E-11</v>
      </c>
      <c r="E104" s="17">
        <v>4.1899999999999998E-13</v>
      </c>
      <c r="F104" s="17">
        <v>3.4999999999999999E-6</v>
      </c>
      <c r="G104" s="31">
        <v>4.9000000000000002E-8</v>
      </c>
      <c r="H104" s="17">
        <v>2.5000000000000002E-10</v>
      </c>
      <c r="I104" s="17">
        <v>5.7000000000000001E-8</v>
      </c>
      <c r="J104" s="17">
        <v>9.3999999999999998E-6</v>
      </c>
      <c r="K104" s="160">
        <v>4.9000000000000002E-8</v>
      </c>
    </row>
    <row r="105" spans="2:11" x14ac:dyDescent="0.45">
      <c r="B105" s="25" t="s">
        <v>128</v>
      </c>
      <c r="C105" s="17">
        <v>1.8799999999999999E-7</v>
      </c>
      <c r="D105" s="17">
        <v>4.4500000000000001E-9</v>
      </c>
      <c r="E105" s="17">
        <v>4.1500000000000001E-10</v>
      </c>
      <c r="F105" s="17">
        <v>3.1E-6</v>
      </c>
      <c r="G105" s="31">
        <v>4.6999999999999997E-8</v>
      </c>
      <c r="H105" s="17">
        <v>2.2999999999999999E-7</v>
      </c>
      <c r="I105" s="17">
        <v>5.3000000000000003E-9</v>
      </c>
      <c r="J105" s="17">
        <v>8.4999999999999999E-6</v>
      </c>
      <c r="K105" s="160">
        <v>4.6999999999999997E-8</v>
      </c>
    </row>
    <row r="106" spans="2:11" x14ac:dyDescent="0.45">
      <c r="B106" s="25" t="s">
        <v>129</v>
      </c>
      <c r="C106" s="17">
        <v>1.04E-10</v>
      </c>
      <c r="D106" s="17">
        <v>1.0699999999999999E-11</v>
      </c>
      <c r="E106" s="17">
        <v>2.3400000000000001E-13</v>
      </c>
      <c r="F106" s="17">
        <v>2.9000000000000002E-6</v>
      </c>
      <c r="G106" s="31">
        <v>4.4999999999999999E-8</v>
      </c>
      <c r="H106" s="17">
        <v>1.2E-10</v>
      </c>
      <c r="I106" s="17">
        <v>5.9999999999999995E-8</v>
      </c>
      <c r="J106" s="17">
        <v>7.9999999999999996E-6</v>
      </c>
      <c r="K106" s="160">
        <v>4.4999999999999999E-8</v>
      </c>
    </row>
    <row r="107" spans="2:11" x14ac:dyDescent="0.45">
      <c r="B107" s="25" t="s">
        <v>130</v>
      </c>
      <c r="C107" s="17">
        <v>5.7000000000000005E-7</v>
      </c>
      <c r="D107" s="17">
        <v>1.27E-8</v>
      </c>
      <c r="E107" s="17">
        <v>1.26E-9</v>
      </c>
      <c r="F107" s="17">
        <v>3.7000000000000001E-10</v>
      </c>
      <c r="G107" s="31">
        <v>5.4999999999999996E-10</v>
      </c>
      <c r="H107" s="17">
        <v>6.8999999999999996E-7</v>
      </c>
      <c r="I107" s="17">
        <v>2.4E-8</v>
      </c>
      <c r="J107" s="17">
        <v>3.9E-10</v>
      </c>
      <c r="K107" s="160">
        <v>5.4999999999999996E-10</v>
      </c>
    </row>
    <row r="108" spans="2:11" x14ac:dyDescent="0.45">
      <c r="B108" s="25" t="s">
        <v>131</v>
      </c>
      <c r="C108" s="33">
        <v>3.0899999999999999E-8</v>
      </c>
      <c r="D108" s="33">
        <v>5.8100000000000004E-9</v>
      </c>
      <c r="E108" s="17">
        <v>4.6100000000000001E-11</v>
      </c>
      <c r="F108" s="17">
        <v>1.3999999999999999E-9</v>
      </c>
      <c r="G108" s="31">
        <v>2.7000000000000002E-9</v>
      </c>
      <c r="H108" s="17">
        <v>2.6000000000000001E-8</v>
      </c>
      <c r="I108" s="17">
        <v>3.4999999999999999E-9</v>
      </c>
      <c r="J108" s="17">
        <v>1.5E-9</v>
      </c>
      <c r="K108" s="160">
        <v>2.7000000000000002E-9</v>
      </c>
    </row>
    <row r="109" spans="2:11" x14ac:dyDescent="0.45">
      <c r="B109" s="25" t="s">
        <v>132</v>
      </c>
      <c r="C109" s="17">
        <v>1.9000000000000001E-8</v>
      </c>
      <c r="D109" s="33">
        <v>3.5199999999999998E-9</v>
      </c>
      <c r="E109" s="17">
        <v>3.12E-11</v>
      </c>
      <c r="F109" s="17">
        <v>7.0999999999999999E-9</v>
      </c>
      <c r="G109" s="31">
        <v>2.4E-9</v>
      </c>
      <c r="H109" s="17">
        <v>2E-8</v>
      </c>
      <c r="I109" s="17">
        <v>2.4E-9</v>
      </c>
      <c r="J109" s="17">
        <v>8.9000000000000003E-9</v>
      </c>
      <c r="K109" s="160">
        <v>2.4E-9</v>
      </c>
    </row>
    <row r="110" spans="2:11" x14ac:dyDescent="0.45">
      <c r="B110" s="25" t="s">
        <v>133</v>
      </c>
      <c r="C110" s="17">
        <v>8.4200000000000005E-7</v>
      </c>
      <c r="D110" s="17">
        <v>1.5799999999999999E-8</v>
      </c>
      <c r="E110" s="17">
        <v>1.87E-9</v>
      </c>
      <c r="F110" s="17">
        <v>1.6000000000000001E-9</v>
      </c>
      <c r="G110" s="31">
        <v>3.9000000000000002E-9</v>
      </c>
      <c r="H110" s="17">
        <v>9.1999999999999998E-7</v>
      </c>
      <c r="I110" s="17">
        <v>1.7999999999999999E-8</v>
      </c>
      <c r="J110" s="17">
        <v>2.1999999999999998E-9</v>
      </c>
      <c r="K110" s="160">
        <v>3.9000000000000002E-9</v>
      </c>
    </row>
    <row r="111" spans="2:11" x14ac:dyDescent="0.45">
      <c r="B111" s="25" t="s">
        <v>134</v>
      </c>
      <c r="C111" s="17">
        <v>1.0100000000000001E-6</v>
      </c>
      <c r="D111" s="17">
        <v>2.1699999999999999E-8</v>
      </c>
      <c r="E111" s="17">
        <v>2.1700000000000002E-9</v>
      </c>
      <c r="F111" s="17">
        <v>4.8E-9</v>
      </c>
      <c r="G111" s="31">
        <v>9.5000000000000003E-10</v>
      </c>
      <c r="H111" s="17">
        <v>1.1000000000000001E-6</v>
      </c>
      <c r="I111" s="17">
        <v>4.6999999999999997E-8</v>
      </c>
      <c r="J111" s="17">
        <v>5.8999999999999999E-9</v>
      </c>
      <c r="K111" s="160">
        <v>9.5000000000000003E-10</v>
      </c>
    </row>
    <row r="112" spans="2:11" x14ac:dyDescent="0.45">
      <c r="B112" s="25" t="s">
        <v>182</v>
      </c>
      <c r="C112" s="17">
        <v>3.8099999999999999E-9</v>
      </c>
      <c r="D112" s="33">
        <v>1.43E-9</v>
      </c>
      <c r="E112" s="17">
        <v>4.9999999999999997E-12</v>
      </c>
      <c r="F112" s="31">
        <v>9.5999999999999999E-9</v>
      </c>
      <c r="G112" s="31">
        <v>1.0999999999999999E-9</v>
      </c>
      <c r="H112" s="17">
        <v>4.42E-9</v>
      </c>
      <c r="I112" s="17">
        <v>1.09E-10</v>
      </c>
      <c r="J112" s="31">
        <v>9.5999999999999999E-9</v>
      </c>
      <c r="K112" s="160">
        <v>1.0999999999999999E-9</v>
      </c>
    </row>
    <row r="113" spans="2:11" x14ac:dyDescent="0.45">
      <c r="B113" s="25" t="s">
        <v>183</v>
      </c>
      <c r="C113" s="17">
        <v>6.4499999999999997E-11</v>
      </c>
      <c r="D113" s="33">
        <v>6.4699999999999994E-11</v>
      </c>
      <c r="E113" s="17">
        <v>9.7299999999999999E-14</v>
      </c>
      <c r="F113" s="17">
        <v>2.6000000000000001E-9</v>
      </c>
      <c r="G113" s="31">
        <v>2.8999999999999999E-9</v>
      </c>
      <c r="H113" s="17">
        <v>1.26E-10</v>
      </c>
      <c r="I113" s="17">
        <v>6.7700000000000004E-13</v>
      </c>
      <c r="J113" s="17">
        <v>6.7999999999999997E-9</v>
      </c>
      <c r="K113" s="160">
        <v>2.8999999999999999E-9</v>
      </c>
    </row>
    <row r="114" spans="2:11" x14ac:dyDescent="0.45">
      <c r="B114" s="25" t="s">
        <v>184</v>
      </c>
      <c r="C114" s="17">
        <v>4.6000000000000002E-8</v>
      </c>
      <c r="D114" s="17">
        <v>1.6600000000000001E-9</v>
      </c>
      <c r="E114" s="17">
        <v>1.05E-10</v>
      </c>
      <c r="F114" s="31">
        <v>2.7999999999999999E-8</v>
      </c>
      <c r="G114" s="31">
        <v>4.6999999999999999E-9</v>
      </c>
      <c r="H114" s="17">
        <v>6.8099999999999994E-8</v>
      </c>
      <c r="I114" s="17">
        <v>1.74E-9</v>
      </c>
      <c r="J114" s="31">
        <v>2.7999999999999999E-8</v>
      </c>
      <c r="K114" s="160">
        <v>4.6999999999999999E-9</v>
      </c>
    </row>
    <row r="115" spans="2:11" x14ac:dyDescent="0.45">
      <c r="B115" s="25" t="s">
        <v>185</v>
      </c>
      <c r="C115" s="17">
        <v>8.6299999999999999E-8</v>
      </c>
      <c r="D115" s="17">
        <v>2.4100000000000002E-9</v>
      </c>
      <c r="E115" s="17">
        <v>1.96E-10</v>
      </c>
      <c r="F115" s="17">
        <v>1.7E-5</v>
      </c>
      <c r="G115" s="31">
        <v>4.8999999999999997E-7</v>
      </c>
      <c r="H115" s="17">
        <v>1.2100000000000001E-7</v>
      </c>
      <c r="I115" s="17">
        <v>2.7200000000000001E-9</v>
      </c>
      <c r="J115" s="17">
        <v>2.4000000000000001E-4</v>
      </c>
      <c r="K115" s="160">
        <v>4.8999999999999997E-7</v>
      </c>
    </row>
    <row r="116" spans="2:11" x14ac:dyDescent="0.45">
      <c r="B116" s="25" t="s">
        <v>186</v>
      </c>
      <c r="C116" s="17">
        <v>2.98E-10</v>
      </c>
      <c r="D116" s="17">
        <v>1.4E-11</v>
      </c>
      <c r="E116" s="17">
        <v>6.6699999999999999E-13</v>
      </c>
      <c r="F116" s="17">
        <v>3.5999999999999998E-6</v>
      </c>
      <c r="G116" s="31">
        <v>5.1E-8</v>
      </c>
      <c r="H116" s="17">
        <v>5.2400000000000005E-10</v>
      </c>
      <c r="I116" s="17">
        <v>2.4299999999999999E-11</v>
      </c>
      <c r="J116" s="17">
        <v>9.5999999999999996E-6</v>
      </c>
      <c r="K116" s="160">
        <v>5.1E-8</v>
      </c>
    </row>
    <row r="117" spans="2:11" x14ac:dyDescent="0.45">
      <c r="B117" s="25" t="s">
        <v>187</v>
      </c>
      <c r="C117" s="17">
        <v>4.5999999999999998E-9</v>
      </c>
      <c r="D117" s="33">
        <v>1.5400000000000001E-9</v>
      </c>
      <c r="E117" s="17">
        <v>6.34E-12</v>
      </c>
      <c r="F117" s="17">
        <v>3.3E-10</v>
      </c>
      <c r="G117" s="31">
        <v>9.2999999999999999E-10</v>
      </c>
      <c r="H117" s="17">
        <v>5.3300000000000004E-9</v>
      </c>
      <c r="I117" s="17">
        <v>3.5500000000000001E-10</v>
      </c>
      <c r="J117" s="17">
        <v>7.3E-9</v>
      </c>
      <c r="K117" s="160">
        <v>9.2999999999999999E-10</v>
      </c>
    </row>
    <row r="118" spans="2:11" x14ac:dyDescent="0.45">
      <c r="B118" s="25" t="s">
        <v>188</v>
      </c>
      <c r="C118" s="33">
        <v>1.2199999999999999E-10</v>
      </c>
      <c r="D118" s="33">
        <v>1.32E-11</v>
      </c>
      <c r="E118" s="17">
        <v>2.7499999999999999E-13</v>
      </c>
      <c r="F118" s="17">
        <v>3.1999999999999999E-6</v>
      </c>
      <c r="G118" s="31">
        <v>4.6999999999999997E-8</v>
      </c>
      <c r="H118" s="17">
        <v>5.8779999999999991E-18</v>
      </c>
      <c r="I118" s="17">
        <v>5.3388999999999986E-18</v>
      </c>
      <c r="J118" s="17">
        <v>8.6999999999999997E-6</v>
      </c>
      <c r="K118" s="160">
        <v>4.6999999999999997E-8</v>
      </c>
    </row>
    <row r="119" spans="2:11" x14ac:dyDescent="0.45">
      <c r="B119" s="25" t="s">
        <v>189</v>
      </c>
      <c r="C119" s="33">
        <v>1.05E-10</v>
      </c>
      <c r="D119" s="33">
        <v>6.6199999999999997E-12</v>
      </c>
      <c r="E119" s="17">
        <v>2.37E-13</v>
      </c>
      <c r="F119" s="17">
        <v>2.2000000000000001E-4</v>
      </c>
      <c r="G119" s="31">
        <v>1.1000000000000001E-6</v>
      </c>
      <c r="H119" s="17">
        <v>1.6369000000000001E-19</v>
      </c>
      <c r="I119" s="17">
        <v>7.3201200000000015E-19</v>
      </c>
      <c r="J119" s="17">
        <v>5.5000000000000003E-4</v>
      </c>
      <c r="K119" s="160">
        <v>1.1000000000000001E-6</v>
      </c>
    </row>
    <row r="120" spans="2:11" x14ac:dyDescent="0.45">
      <c r="B120" s="25" t="s">
        <v>190</v>
      </c>
      <c r="C120" s="17">
        <v>6.82E-9</v>
      </c>
      <c r="D120" s="33">
        <v>1.4599999999999999E-9</v>
      </c>
      <c r="E120" s="17">
        <v>1.1700000000000001E-11</v>
      </c>
      <c r="F120" s="33">
        <v>1.6900000000000001E-12</v>
      </c>
      <c r="G120" s="31">
        <v>0</v>
      </c>
      <c r="H120" s="17">
        <v>8.0299999999999998E-9</v>
      </c>
      <c r="I120" s="17">
        <v>3.3466949280000001E-10</v>
      </c>
      <c r="J120" s="17">
        <v>0</v>
      </c>
      <c r="K120" s="160">
        <v>0</v>
      </c>
    </row>
    <row r="121" spans="2:11" x14ac:dyDescent="0.45">
      <c r="B121" s="25" t="s">
        <v>191</v>
      </c>
      <c r="C121" s="17">
        <v>5.08E-10</v>
      </c>
      <c r="D121" s="17">
        <v>1.1400000000000001E-11</v>
      </c>
      <c r="E121" s="17">
        <v>1.1200000000000001E-12</v>
      </c>
      <c r="F121" s="33">
        <v>2.4E-8</v>
      </c>
      <c r="G121" s="31">
        <v>0</v>
      </c>
      <c r="H121" s="17">
        <v>6.0514430399999994E-10</v>
      </c>
      <c r="I121" s="17">
        <v>1.2496139999999995E-11</v>
      </c>
      <c r="J121" s="17">
        <v>0</v>
      </c>
      <c r="K121" s="160">
        <v>0</v>
      </c>
    </row>
    <row r="122" spans="2:11" x14ac:dyDescent="0.45">
      <c r="B122" s="26" t="s">
        <v>192</v>
      </c>
      <c r="C122" s="18">
        <v>3.5299999999999998E-8</v>
      </c>
      <c r="D122" s="164">
        <v>1.5400000000000001E-9</v>
      </c>
      <c r="E122" s="18">
        <v>7.8800000000000002E-11</v>
      </c>
      <c r="F122" s="164">
        <v>9.2300000000000001E-12</v>
      </c>
      <c r="G122" s="161">
        <v>0</v>
      </c>
      <c r="H122" s="18">
        <v>4.3800000000000002E-8</v>
      </c>
      <c r="I122" s="18">
        <v>1.4637749759999999E-9</v>
      </c>
      <c r="J122" s="18">
        <v>0</v>
      </c>
      <c r="K122" s="163">
        <v>0</v>
      </c>
    </row>
  </sheetData>
  <mergeCells count="4">
    <mergeCell ref="B7:B9"/>
    <mergeCell ref="A1:O4"/>
    <mergeCell ref="C7:G7"/>
    <mergeCell ref="H7:K7"/>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47568-D687-411E-9242-3F06D01DE80E}">
  <dimension ref="A1:BS450"/>
  <sheetViews>
    <sheetView zoomScale="54" workbookViewId="0">
      <selection activeCell="P21" sqref="P21"/>
    </sheetView>
  </sheetViews>
  <sheetFormatPr defaultColWidth="8.73046875" defaultRowHeight="14.25" x14ac:dyDescent="0.45"/>
  <cols>
    <col min="1" max="2" width="8.73046875" style="3"/>
    <col min="3" max="3" width="10.796875" style="3" customWidth="1"/>
    <col min="4" max="4" width="8.73046875" style="3"/>
    <col min="5" max="5" width="8.265625" style="3" bestFit="1" customWidth="1"/>
    <col min="6" max="6" width="8.265625" style="3" customWidth="1"/>
    <col min="7" max="11" width="8.73046875" style="3" bestFit="1" customWidth="1"/>
    <col min="12" max="13" width="8.265625" style="3" bestFit="1" customWidth="1"/>
    <col min="14" max="14" width="8.73046875" style="3" bestFit="1" customWidth="1"/>
    <col min="15" max="15" width="8.73046875" style="3" customWidth="1"/>
    <col min="16" max="52" width="8.73046875" style="3"/>
    <col min="53" max="56" width="8.73046875" style="3" customWidth="1"/>
    <col min="57" max="70" width="8.73046875" style="3"/>
    <col min="71" max="71" width="8.59765625" customWidth="1"/>
    <col min="72" max="16384" width="8.73046875" style="3"/>
  </cols>
  <sheetData>
    <row r="1" spans="1:71" x14ac:dyDescent="0.45">
      <c r="A1" s="232" t="s">
        <v>425</v>
      </c>
      <c r="B1" s="232"/>
      <c r="C1" s="232"/>
      <c r="D1" s="232"/>
      <c r="E1" s="232"/>
      <c r="F1" s="232"/>
      <c r="G1" s="232"/>
      <c r="H1" s="232"/>
      <c r="I1" s="232"/>
      <c r="J1" s="232"/>
      <c r="K1" s="232"/>
      <c r="L1" s="232"/>
      <c r="M1" s="232"/>
      <c r="N1" s="232"/>
      <c r="O1" s="232"/>
      <c r="P1" s="232"/>
      <c r="Q1" s="232"/>
      <c r="R1" s="232"/>
      <c r="S1" s="232"/>
      <c r="T1" s="232"/>
    </row>
    <row r="2" spans="1:71" x14ac:dyDescent="0.45">
      <c r="A2" s="232"/>
      <c r="B2" s="232"/>
      <c r="C2" s="232"/>
      <c r="D2" s="232"/>
      <c r="E2" s="232"/>
      <c r="F2" s="232"/>
      <c r="G2" s="232"/>
      <c r="H2" s="232"/>
      <c r="I2" s="232"/>
      <c r="J2" s="232"/>
      <c r="K2" s="232"/>
      <c r="L2" s="232"/>
      <c r="M2" s="232"/>
      <c r="N2" s="232"/>
      <c r="O2" s="232"/>
      <c r="P2" s="232"/>
      <c r="Q2" s="232"/>
      <c r="R2" s="232"/>
      <c r="S2" s="232"/>
      <c r="T2" s="232"/>
      <c r="BS2" s="3"/>
    </row>
    <row r="3" spans="1:71" ht="26" customHeight="1" x14ac:dyDescent="0.45">
      <c r="A3" s="232"/>
      <c r="B3" s="232"/>
      <c r="C3" s="232"/>
      <c r="D3" s="232"/>
      <c r="E3" s="232"/>
      <c r="F3" s="232"/>
      <c r="G3" s="232"/>
      <c r="H3" s="232"/>
      <c r="I3" s="232"/>
      <c r="J3" s="232"/>
      <c r="K3" s="232"/>
      <c r="L3" s="232"/>
      <c r="M3" s="232"/>
      <c r="N3" s="232"/>
      <c r="O3" s="232"/>
      <c r="P3" s="232"/>
      <c r="Q3" s="232"/>
      <c r="R3" s="232"/>
      <c r="S3" s="232"/>
      <c r="T3" s="232"/>
      <c r="BS3" s="3"/>
    </row>
    <row r="4" spans="1:71" ht="21" customHeight="1" x14ac:dyDescent="0.45">
      <c r="A4" s="15"/>
      <c r="B4" s="15"/>
      <c r="C4" s="15"/>
      <c r="D4" s="15"/>
      <c r="E4" s="15"/>
      <c r="F4" s="15"/>
      <c r="G4" s="15"/>
      <c r="H4" s="15"/>
      <c r="I4" s="15"/>
      <c r="J4" s="15"/>
      <c r="K4" s="15"/>
      <c r="L4" s="15"/>
      <c r="M4" s="15"/>
      <c r="N4" s="15"/>
      <c r="O4" s="15"/>
      <c r="P4" s="15"/>
      <c r="Q4" s="15"/>
      <c r="R4" s="15"/>
      <c r="S4" s="15"/>
      <c r="T4" s="15"/>
      <c r="BS4" s="3"/>
    </row>
    <row r="5" spans="1:71" ht="18" customHeight="1" x14ac:dyDescent="0.85">
      <c r="A5" s="13"/>
      <c r="C5" s="181" t="s">
        <v>419</v>
      </c>
      <c r="D5" s="39"/>
      <c r="E5" s="39"/>
      <c r="F5" s="39"/>
      <c r="G5" s="39"/>
      <c r="H5" s="39"/>
      <c r="I5" s="39"/>
      <c r="J5" s="39"/>
      <c r="K5" s="39"/>
      <c r="L5" s="39"/>
      <c r="M5" s="39"/>
      <c r="N5" s="39"/>
      <c r="O5" s="39"/>
      <c r="P5" s="39"/>
      <c r="Q5" s="39"/>
      <c r="BS5" s="3"/>
    </row>
    <row r="6" spans="1:71" x14ac:dyDescent="0.45">
      <c r="B6" s="182"/>
      <c r="C6" s="223" t="s">
        <v>167</v>
      </c>
      <c r="D6" s="253" t="s">
        <v>0</v>
      </c>
      <c r="E6" s="262" t="s">
        <v>424</v>
      </c>
      <c r="F6" s="263"/>
      <c r="G6" s="263"/>
      <c r="H6" s="263"/>
      <c r="I6" s="263"/>
      <c r="J6" s="263"/>
      <c r="K6" s="263"/>
      <c r="L6" s="263"/>
      <c r="M6" s="263"/>
      <c r="N6" s="263"/>
      <c r="O6" s="263"/>
      <c r="P6" s="263"/>
      <c r="Q6" s="263"/>
      <c r="R6" s="263"/>
      <c r="S6" s="263"/>
      <c r="T6" s="263"/>
      <c r="U6" s="263"/>
      <c r="V6" s="263"/>
      <c r="W6" s="263"/>
      <c r="X6" s="263"/>
      <c r="Y6" s="264"/>
      <c r="Z6" s="256" t="s">
        <v>225</v>
      </c>
      <c r="AA6" s="256"/>
      <c r="AB6" s="256"/>
      <c r="AC6" s="256"/>
      <c r="AD6" s="256"/>
      <c r="AE6" s="256"/>
      <c r="AF6" s="256"/>
      <c r="AG6" s="256"/>
      <c r="AH6" s="256"/>
      <c r="AI6" s="256"/>
      <c r="AJ6" s="256"/>
      <c r="AK6" s="256"/>
      <c r="AL6" s="256"/>
      <c r="AM6" s="256"/>
      <c r="AN6" s="256"/>
      <c r="AO6" s="256"/>
      <c r="AP6" s="256"/>
      <c r="AQ6" s="256"/>
      <c r="AR6" s="256"/>
      <c r="AS6" s="256"/>
      <c r="AT6" s="257"/>
      <c r="AU6" s="10"/>
      <c r="BS6" s="3"/>
    </row>
    <row r="7" spans="1:71" x14ac:dyDescent="0.45">
      <c r="B7" s="10"/>
      <c r="C7" s="251"/>
      <c r="D7" s="254"/>
      <c r="E7" s="247" t="s">
        <v>222</v>
      </c>
      <c r="F7" s="248"/>
      <c r="G7" s="248"/>
      <c r="H7" s="248"/>
      <c r="I7" s="248"/>
      <c r="J7" s="248"/>
      <c r="K7" s="249"/>
      <c r="L7" s="236" t="s">
        <v>223</v>
      </c>
      <c r="M7" s="237"/>
      <c r="N7" s="237"/>
      <c r="O7" s="237"/>
      <c r="P7" s="237"/>
      <c r="Q7" s="237"/>
      <c r="R7" s="238"/>
      <c r="S7" s="247" t="s">
        <v>224</v>
      </c>
      <c r="T7" s="248"/>
      <c r="U7" s="248"/>
      <c r="V7" s="248"/>
      <c r="W7" s="248"/>
      <c r="X7" s="248"/>
      <c r="Y7" s="249"/>
      <c r="Z7" s="236" t="s">
        <v>222</v>
      </c>
      <c r="AA7" s="237"/>
      <c r="AB7" s="237"/>
      <c r="AC7" s="237"/>
      <c r="AD7" s="237"/>
      <c r="AE7" s="237"/>
      <c r="AF7" s="238"/>
      <c r="AG7" s="247" t="s">
        <v>223</v>
      </c>
      <c r="AH7" s="248"/>
      <c r="AI7" s="248"/>
      <c r="AJ7" s="248"/>
      <c r="AK7" s="248"/>
      <c r="AL7" s="248"/>
      <c r="AM7" s="249"/>
      <c r="AN7" s="236" t="s">
        <v>224</v>
      </c>
      <c r="AO7" s="237"/>
      <c r="AP7" s="237"/>
      <c r="AQ7" s="237"/>
      <c r="AR7" s="237"/>
      <c r="AS7" s="237"/>
      <c r="AT7" s="238"/>
      <c r="AU7" s="10"/>
      <c r="BS7" s="3"/>
    </row>
    <row r="8" spans="1:71" x14ac:dyDescent="0.45">
      <c r="B8" s="10"/>
      <c r="C8" s="251"/>
      <c r="D8" s="254"/>
      <c r="E8" s="252" t="s">
        <v>226</v>
      </c>
      <c r="F8" s="242"/>
      <c r="G8" s="242"/>
      <c r="H8" s="242"/>
      <c r="I8" s="242"/>
      <c r="J8" s="242"/>
      <c r="K8" s="243"/>
      <c r="L8" s="252" t="s">
        <v>226</v>
      </c>
      <c r="M8" s="242"/>
      <c r="N8" s="242"/>
      <c r="O8" s="242"/>
      <c r="P8" s="242"/>
      <c r="Q8" s="242"/>
      <c r="R8" s="243"/>
      <c r="S8" s="252" t="s">
        <v>226</v>
      </c>
      <c r="T8" s="242"/>
      <c r="U8" s="242"/>
      <c r="V8" s="242"/>
      <c r="W8" s="242"/>
      <c r="X8" s="242"/>
      <c r="Y8" s="243"/>
      <c r="Z8" s="252" t="s">
        <v>226</v>
      </c>
      <c r="AA8" s="242"/>
      <c r="AB8" s="242"/>
      <c r="AC8" s="242"/>
      <c r="AD8" s="242"/>
      <c r="AE8" s="242"/>
      <c r="AF8" s="243"/>
      <c r="AG8" s="252" t="s">
        <v>226</v>
      </c>
      <c r="AH8" s="242"/>
      <c r="AI8" s="242"/>
      <c r="AJ8" s="242"/>
      <c r="AK8" s="242"/>
      <c r="AL8" s="242"/>
      <c r="AM8" s="243"/>
      <c r="AN8" s="252" t="s">
        <v>226</v>
      </c>
      <c r="AO8" s="242"/>
      <c r="AP8" s="242"/>
      <c r="AQ8" s="242"/>
      <c r="AR8" s="242"/>
      <c r="AS8" s="242"/>
      <c r="AT8" s="243"/>
      <c r="AU8" s="10"/>
      <c r="BS8" s="3"/>
    </row>
    <row r="9" spans="1:71" x14ac:dyDescent="0.45">
      <c r="C9" s="224"/>
      <c r="D9" s="255"/>
      <c r="E9" s="138">
        <v>0.01</v>
      </c>
      <c r="F9" s="9">
        <v>0.1</v>
      </c>
      <c r="G9" s="9">
        <v>1</v>
      </c>
      <c r="H9" s="9">
        <v>10</v>
      </c>
      <c r="I9" s="9">
        <v>100</v>
      </c>
      <c r="J9" s="9">
        <v>1000</v>
      </c>
      <c r="K9" s="139">
        <v>10000</v>
      </c>
      <c r="L9" s="138">
        <v>0.01</v>
      </c>
      <c r="M9" s="9">
        <v>0.1</v>
      </c>
      <c r="N9" s="9">
        <v>1</v>
      </c>
      <c r="O9" s="9">
        <v>10</v>
      </c>
      <c r="P9" s="9">
        <v>100</v>
      </c>
      <c r="Q9" s="9">
        <v>1000</v>
      </c>
      <c r="R9" s="139">
        <v>10000</v>
      </c>
      <c r="S9" s="138">
        <v>0.01</v>
      </c>
      <c r="T9" s="9">
        <v>0.1</v>
      </c>
      <c r="U9" s="9">
        <v>1</v>
      </c>
      <c r="V9" s="9">
        <v>10</v>
      </c>
      <c r="W9" s="9">
        <v>100</v>
      </c>
      <c r="X9" s="9">
        <v>1000</v>
      </c>
      <c r="Y9" s="139">
        <v>10000</v>
      </c>
      <c r="Z9" s="138">
        <v>0.01</v>
      </c>
      <c r="AA9" s="9">
        <v>0.1</v>
      </c>
      <c r="AB9" s="9">
        <v>1</v>
      </c>
      <c r="AC9" s="9">
        <v>10</v>
      </c>
      <c r="AD9" s="9">
        <v>100</v>
      </c>
      <c r="AE9" s="9">
        <v>1000</v>
      </c>
      <c r="AF9" s="139">
        <v>10000</v>
      </c>
      <c r="AG9" s="138">
        <v>0.01</v>
      </c>
      <c r="AH9" s="9">
        <v>0.1</v>
      </c>
      <c r="AI9" s="9">
        <v>1</v>
      </c>
      <c r="AJ9" s="9">
        <v>10</v>
      </c>
      <c r="AK9" s="9">
        <v>100</v>
      </c>
      <c r="AL9" s="9">
        <v>1000</v>
      </c>
      <c r="AM9" s="139">
        <v>10000</v>
      </c>
      <c r="AN9" s="138">
        <v>0.01</v>
      </c>
      <c r="AO9" s="9">
        <v>0.1</v>
      </c>
      <c r="AP9" s="9">
        <v>1</v>
      </c>
      <c r="AQ9" s="9">
        <v>10</v>
      </c>
      <c r="AR9" s="9">
        <v>100</v>
      </c>
      <c r="AS9" s="9">
        <v>1000</v>
      </c>
      <c r="AT9" s="139">
        <v>10000</v>
      </c>
      <c r="AU9" s="8"/>
      <c r="BS9" s="3"/>
    </row>
    <row r="10" spans="1:71" x14ac:dyDescent="0.45">
      <c r="C10" s="258" t="s">
        <v>177</v>
      </c>
      <c r="D10" s="75" t="s">
        <v>99</v>
      </c>
      <c r="E10" s="73">
        <v>1.4811463404623752E-13</v>
      </c>
      <c r="F10" s="73">
        <v>1.4811463404623754E-12</v>
      </c>
      <c r="G10" s="73">
        <v>1.4811463404349022E-11</v>
      </c>
      <c r="H10" s="73">
        <v>1.4811462588115864E-10</v>
      </c>
      <c r="I10" s="73">
        <v>1.451690720021507E-9</v>
      </c>
      <c r="J10" s="73">
        <v>1.2040752536049931E-8</v>
      </c>
      <c r="K10" s="74">
        <v>3.4050066563319869E-8</v>
      </c>
      <c r="L10" s="73">
        <v>1.4811431337999375E-13</v>
      </c>
      <c r="M10" s="73">
        <v>1.4811142741059817E-12</v>
      </c>
      <c r="N10" s="73">
        <v>1.4808257185579011E-11</v>
      </c>
      <c r="O10" s="73">
        <v>1.4779442819402399E-10</v>
      </c>
      <c r="P10" s="73">
        <v>1.4495373861986794E-9</v>
      </c>
      <c r="Q10" s="73">
        <v>1.2021555229952808E-8</v>
      </c>
      <c r="R10" s="74">
        <v>3.3756195743292819E-8</v>
      </c>
      <c r="S10" s="73">
        <v>1.4846010667350707E-13</v>
      </c>
      <c r="T10" s="73">
        <v>1.4964295425421687E-12</v>
      </c>
      <c r="U10" s="73">
        <v>1.582352542600321E-11</v>
      </c>
      <c r="V10" s="73">
        <v>2.8073397643977816E-10</v>
      </c>
      <c r="W10" s="73">
        <v>8.2437924408937226E-9</v>
      </c>
      <c r="X10" s="73">
        <v>9.1312976038686017E-8</v>
      </c>
      <c r="Y10" s="74">
        <v>2.6427933861158697E-7</v>
      </c>
      <c r="Z10" s="73">
        <v>3.6961339707278116</v>
      </c>
      <c r="AA10" s="73">
        <v>3.6961423112459411</v>
      </c>
      <c r="AB10" s="73">
        <v>3.6961406430707453</v>
      </c>
      <c r="AC10" s="73">
        <v>3.6961404393830697</v>
      </c>
      <c r="AD10" s="73">
        <v>3.6226354877670111</v>
      </c>
      <c r="AE10" s="73">
        <v>3.0047224347939978</v>
      </c>
      <c r="AF10" s="74">
        <v>0.84970978048486334</v>
      </c>
      <c r="AG10" s="73">
        <v>3.6961326132421299</v>
      </c>
      <c r="AH10" s="73">
        <v>3.6960605950464513</v>
      </c>
      <c r="AI10" s="73">
        <v>3.6953405163804183</v>
      </c>
      <c r="AJ10" s="73">
        <v>3.6881500081759846</v>
      </c>
      <c r="AK10" s="73">
        <v>3.6172617520747803</v>
      </c>
      <c r="AL10" s="73">
        <v>2.99993034659146</v>
      </c>
      <c r="AM10" s="74">
        <v>0.8423721728073208</v>
      </c>
      <c r="AN10" s="73">
        <v>3.6878172319191407</v>
      </c>
      <c r="AO10" s="73">
        <v>3.7077870408810294</v>
      </c>
      <c r="AP10" s="73">
        <v>3.9190089762242737</v>
      </c>
      <c r="AQ10" s="73">
        <v>6.9410101426356503</v>
      </c>
      <c r="AR10" s="73">
        <v>19.805643381467394</v>
      </c>
      <c r="AS10" s="73">
        <v>16.04744545847398</v>
      </c>
      <c r="AT10" s="74">
        <v>1.3143951896073691</v>
      </c>
      <c r="BS10" s="3"/>
    </row>
    <row r="11" spans="1:71" x14ac:dyDescent="0.45">
      <c r="C11" s="259"/>
      <c r="D11" s="76" t="s">
        <v>54</v>
      </c>
      <c r="E11" s="3">
        <v>1.0206910046995165E-14</v>
      </c>
      <c r="F11" s="3">
        <v>1.0196353585132029E-13</v>
      </c>
      <c r="G11" s="3">
        <v>1.0091585783321053E-12</v>
      </c>
      <c r="H11" s="3">
        <v>9.1192096588396342E-12</v>
      </c>
      <c r="I11" s="3">
        <v>3.993318782411458E-11</v>
      </c>
      <c r="J11" s="3">
        <v>4.438297341564966E-11</v>
      </c>
      <c r="K11" s="37">
        <v>4.4382973420204187E-11</v>
      </c>
      <c r="L11" s="3">
        <v>1.0208083886646963E-14</v>
      </c>
      <c r="M11" s="3">
        <v>1.0208063603456914E-13</v>
      </c>
      <c r="N11" s="3">
        <v>1.0094888462751545E-12</v>
      </c>
      <c r="O11" s="3">
        <v>9.1187635327868822E-12</v>
      </c>
      <c r="P11" s="3">
        <v>4.0135886326366825E-11</v>
      </c>
      <c r="Q11" s="3">
        <v>4.4844104060631881E-11</v>
      </c>
      <c r="R11" s="37">
        <v>4.4844104074657245E-11</v>
      </c>
      <c r="S11" s="3">
        <v>1.0592126796303995E-14</v>
      </c>
      <c r="T11" s="3">
        <v>1.0592218486365989E-13</v>
      </c>
      <c r="U11" s="3">
        <v>1.0475056696663808E-12</v>
      </c>
      <c r="V11" s="3">
        <v>9.4622533449982916E-12</v>
      </c>
      <c r="W11" s="3">
        <v>4.1647059240590859E-11</v>
      </c>
      <c r="X11" s="3">
        <v>4.6532609095444578E-11</v>
      </c>
      <c r="Y11" s="37">
        <v>4.6532609109998588E-11</v>
      </c>
      <c r="Z11" s="3">
        <v>0.25470884226797419</v>
      </c>
      <c r="AA11" s="3">
        <v>0.25444598468687285</v>
      </c>
      <c r="AB11" s="3">
        <v>0.251831431834181</v>
      </c>
      <c r="AC11" s="3">
        <v>0.22756617987405331</v>
      </c>
      <c r="AD11" s="3">
        <v>9.9651655380947654E-2</v>
      </c>
      <c r="AE11" s="3">
        <v>1.1075596441799932E-2</v>
      </c>
      <c r="AF11" s="37">
        <v>1.1075645485748577E-3</v>
      </c>
      <c r="AG11" s="3">
        <v>0.25473859285529171</v>
      </c>
      <c r="AH11" s="3">
        <v>0.25473808669651121</v>
      </c>
      <c r="AI11" s="3">
        <v>0.25191384696556651</v>
      </c>
      <c r="AJ11" s="3">
        <v>0.22755504526768541</v>
      </c>
      <c r="AK11" s="3">
        <v>0.10015747636197128</v>
      </c>
      <c r="AL11" s="3">
        <v>1.1190664274619233E-2</v>
      </c>
      <c r="AM11" s="37">
        <v>1.1190664278119204E-3</v>
      </c>
      <c r="AN11" s="3">
        <v>0.26311329418607371</v>
      </c>
      <c r="AO11" s="3">
        <v>0.26244931232251162</v>
      </c>
      <c r="AP11" s="3">
        <v>0.25943549313746539</v>
      </c>
      <c r="AQ11" s="3">
        <v>0.23394958199478974</v>
      </c>
      <c r="AR11" s="3">
        <v>0.10005671650759877</v>
      </c>
      <c r="AS11" s="3">
        <v>8.1776932358800219E-3</v>
      </c>
      <c r="AT11" s="37">
        <v>2.3143026577629179E-4</v>
      </c>
      <c r="BS11" s="3"/>
    </row>
    <row r="12" spans="1:71" x14ac:dyDescent="0.45">
      <c r="C12" s="259"/>
      <c r="D12" s="76" t="s">
        <v>128</v>
      </c>
      <c r="E12" s="3">
        <v>4.0072853208043223E-14</v>
      </c>
      <c r="F12" s="3">
        <v>4.0072762781774289E-13</v>
      </c>
      <c r="G12" s="3">
        <v>4.0072780867028075E-12</v>
      </c>
      <c r="H12" s="3">
        <v>4.007278086702808E-11</v>
      </c>
      <c r="I12" s="3">
        <v>4.0072779194142102E-10</v>
      </c>
      <c r="J12" s="3">
        <v>4.0072761452508139E-9</v>
      </c>
      <c r="K12" s="37">
        <v>4.0072584010849139E-8</v>
      </c>
      <c r="L12" s="3">
        <v>4.0072781168442059E-14</v>
      </c>
      <c r="M12" s="3">
        <v>4.0072781168442056E-13</v>
      </c>
      <c r="N12" s="3">
        <v>4.0072781168442043E-12</v>
      </c>
      <c r="O12" s="3">
        <v>4.0072781168442051E-11</v>
      </c>
      <c r="P12" s="3">
        <v>4.0072781168442049E-10</v>
      </c>
      <c r="Q12" s="3">
        <v>4.0072781168442048E-9</v>
      </c>
      <c r="R12" s="37">
        <v>4.0072781168442054E-8</v>
      </c>
      <c r="S12" s="3">
        <v>4.0256904650409808E-14</v>
      </c>
      <c r="T12" s="3">
        <v>4.0359101697129651E-13</v>
      </c>
      <c r="U12" s="3">
        <v>4.0376343922662338E-12</v>
      </c>
      <c r="V12" s="3">
        <v>4.0445694599313384E-11</v>
      </c>
      <c r="W12" s="3">
        <v>4.1623451872346809E-10</v>
      </c>
      <c r="X12" s="3">
        <v>5.6901876547876025E-9</v>
      </c>
      <c r="Y12" s="37">
        <v>2.0106535743677779E-7</v>
      </c>
      <c r="Z12" s="3">
        <v>1</v>
      </c>
      <c r="AA12" s="3">
        <v>1</v>
      </c>
      <c r="AB12" s="3">
        <v>1</v>
      </c>
      <c r="AC12" s="3">
        <v>1</v>
      </c>
      <c r="AD12" s="3">
        <v>1</v>
      </c>
      <c r="AE12" s="3">
        <v>1</v>
      </c>
      <c r="AF12" s="37">
        <v>1</v>
      </c>
      <c r="AG12" s="3">
        <v>1</v>
      </c>
      <c r="AH12" s="3">
        <v>1</v>
      </c>
      <c r="AI12" s="3">
        <v>1</v>
      </c>
      <c r="AJ12" s="3">
        <v>1</v>
      </c>
      <c r="AK12" s="3">
        <v>1</v>
      </c>
      <c r="AL12" s="3">
        <v>1</v>
      </c>
      <c r="AM12" s="37">
        <v>1</v>
      </c>
      <c r="AN12" s="3">
        <v>1</v>
      </c>
      <c r="AO12" s="3">
        <v>1</v>
      </c>
      <c r="AP12" s="3">
        <v>1</v>
      </c>
      <c r="AQ12" s="3">
        <v>1</v>
      </c>
      <c r="AR12" s="3">
        <v>1</v>
      </c>
      <c r="AS12" s="3">
        <v>1</v>
      </c>
      <c r="AT12" s="37">
        <v>1</v>
      </c>
      <c r="BS12" s="3"/>
    </row>
    <row r="13" spans="1:71" x14ac:dyDescent="0.45">
      <c r="C13" s="259"/>
      <c r="D13" s="76" t="s">
        <v>67</v>
      </c>
      <c r="E13" s="3">
        <v>1.7417953290717515E-16</v>
      </c>
      <c r="F13" s="3">
        <v>6.1698262428838134E-16</v>
      </c>
      <c r="G13" s="3">
        <v>6.4460533383294861E-16</v>
      </c>
      <c r="H13" s="3">
        <v>6.4460533383296222E-16</v>
      </c>
      <c r="I13" s="3">
        <v>6.4460533383296222E-16</v>
      </c>
      <c r="J13" s="3">
        <v>6.4460533383296222E-16</v>
      </c>
      <c r="K13" s="37">
        <v>6.4460533383296222E-16</v>
      </c>
      <c r="L13" s="3">
        <v>1.7435497571044998E-16</v>
      </c>
      <c r="M13" s="3">
        <v>6.2009652189178271E-16</v>
      </c>
      <c r="N13" s="3">
        <v>6.4977198599122931E-16</v>
      </c>
      <c r="O13" s="3">
        <v>6.4977198599128226E-16</v>
      </c>
      <c r="P13" s="3">
        <v>6.4977198599128226E-16</v>
      </c>
      <c r="Q13" s="3">
        <v>6.4977198599128226E-16</v>
      </c>
      <c r="R13" s="37">
        <v>6.4977198599128226E-16</v>
      </c>
      <c r="S13" s="3">
        <v>1.7435525492456698E-16</v>
      </c>
      <c r="T13" s="3">
        <v>6.201036527471724E-16</v>
      </c>
      <c r="U13" s="3">
        <v>6.4978194107063416E-16</v>
      </c>
      <c r="V13" s="3">
        <v>6.4978194107073217E-16</v>
      </c>
      <c r="W13" s="3">
        <v>6.4978194107073217E-16</v>
      </c>
      <c r="X13" s="3">
        <v>6.4978194107073217E-16</v>
      </c>
      <c r="Y13" s="37">
        <v>6.4978194107073217E-16</v>
      </c>
      <c r="Z13" s="3">
        <v>4.3465717802248904E-3</v>
      </c>
      <c r="AA13" s="3">
        <v>1.5396558197105256E-3</v>
      </c>
      <c r="AB13" s="3">
        <v>1.608586476620919E-4</v>
      </c>
      <c r="AC13" s="3">
        <v>1.6085864766209527E-5</v>
      </c>
      <c r="AD13" s="3">
        <v>1.6085865437733143E-6</v>
      </c>
      <c r="AE13" s="3">
        <v>1.6085872559516773E-7</v>
      </c>
      <c r="AF13" s="37">
        <v>1.608594378786363E-8</v>
      </c>
      <c r="AG13" s="3">
        <v>4.3509576981334468E-3</v>
      </c>
      <c r="AH13" s="3">
        <v>1.5474257184328361E-3</v>
      </c>
      <c r="AI13" s="3">
        <v>1.6214796354163089E-4</v>
      </c>
      <c r="AJ13" s="3">
        <v>1.6214796354164406E-5</v>
      </c>
      <c r="AK13" s="3">
        <v>1.6214796354164408E-6</v>
      </c>
      <c r="AL13" s="3">
        <v>1.6214796354164409E-7</v>
      </c>
      <c r="AM13" s="37">
        <v>1.6214796354164405E-8</v>
      </c>
      <c r="AN13" s="3">
        <v>4.3310646071441578E-3</v>
      </c>
      <c r="AO13" s="3">
        <v>1.5364654481179257E-3</v>
      </c>
      <c r="AP13" s="3">
        <v>1.6093134690828856E-4</v>
      </c>
      <c r="AQ13" s="3">
        <v>1.6065540411852959E-5</v>
      </c>
      <c r="AR13" s="3">
        <v>1.5610957569389505E-6</v>
      </c>
      <c r="AS13" s="3">
        <v>1.1419341162220186E-7</v>
      </c>
      <c r="AT13" s="37">
        <v>3.2316951530302633E-9</v>
      </c>
      <c r="BS13" s="3"/>
    </row>
    <row r="14" spans="1:71" x14ac:dyDescent="0.45">
      <c r="C14" s="259"/>
      <c r="D14" s="76" t="s">
        <v>115</v>
      </c>
      <c r="E14" s="3">
        <v>6.3630640761554236E-21</v>
      </c>
      <c r="F14" s="3">
        <v>6.3633254787358438E-21</v>
      </c>
      <c r="G14" s="3">
        <v>6.3633254787358438E-21</v>
      </c>
      <c r="H14" s="3">
        <v>6.3633254787358438E-21</v>
      </c>
      <c r="I14" s="3">
        <v>6.3633254787358438E-21</v>
      </c>
      <c r="J14" s="3">
        <v>6.3633254787358438E-21</v>
      </c>
      <c r="K14" s="37">
        <v>6.3633254787358438E-21</v>
      </c>
      <c r="L14" s="3">
        <v>6.4254220064345156E-21</v>
      </c>
      <c r="M14" s="3">
        <v>6.4258270847378905E-21</v>
      </c>
      <c r="N14" s="3">
        <v>6.4258270847378905E-21</v>
      </c>
      <c r="O14" s="3">
        <v>6.4258270847378905E-21</v>
      </c>
      <c r="P14" s="3">
        <v>6.4258270847378905E-21</v>
      </c>
      <c r="Q14" s="3">
        <v>6.4258270847378905E-21</v>
      </c>
      <c r="R14" s="37">
        <v>6.4258270847378905E-21</v>
      </c>
      <c r="S14" s="3">
        <v>6.4254240968880456E-21</v>
      </c>
      <c r="T14" s="3">
        <v>6.4258500364548381E-21</v>
      </c>
      <c r="U14" s="3">
        <v>6.4260586490890094E-21</v>
      </c>
      <c r="V14" s="3">
        <v>6.4281447754307049E-21</v>
      </c>
      <c r="W14" s="3">
        <v>6.449006026135851E-21</v>
      </c>
      <c r="X14" s="3">
        <v>6.657613697563873E-21</v>
      </c>
      <c r="Y14" s="37">
        <v>8.7151797280172971E-21</v>
      </c>
      <c r="Z14" s="3">
        <v>1.5878739762104738E-7</v>
      </c>
      <c r="AA14" s="3">
        <v>1.5879427913141E-8</v>
      </c>
      <c r="AB14" s="3">
        <v>1.5879420746593592E-9</v>
      </c>
      <c r="AC14" s="3">
        <v>1.5879420746593591E-10</v>
      </c>
      <c r="AD14" s="3">
        <v>1.5879421409498954E-11</v>
      </c>
      <c r="AE14" s="3">
        <v>1.5879428439882486E-12</v>
      </c>
      <c r="AF14" s="37">
        <v>1.5879498754093458E-13</v>
      </c>
      <c r="AG14" s="3">
        <v>1.6034379993307366E-7</v>
      </c>
      <c r="AH14" s="3">
        <v>1.6035390849782919E-8</v>
      </c>
      <c r="AI14" s="3">
        <v>1.6035390849782925E-9</v>
      </c>
      <c r="AJ14" s="3">
        <v>1.6035390849782922E-10</v>
      </c>
      <c r="AK14" s="3">
        <v>1.6035390849782924E-11</v>
      </c>
      <c r="AL14" s="3">
        <v>1.6035390849782924E-12</v>
      </c>
      <c r="AM14" s="37">
        <v>1.6035390849782921E-13</v>
      </c>
      <c r="AN14" s="3">
        <v>1.5961048552257819E-7</v>
      </c>
      <c r="AO14" s="3">
        <v>1.5921687466378486E-8</v>
      </c>
      <c r="AP14" s="3">
        <v>1.591540497425327E-9</v>
      </c>
      <c r="AQ14" s="3">
        <v>1.5893273286842825E-10</v>
      </c>
      <c r="AR14" s="3">
        <v>1.5493683815350136E-11</v>
      </c>
      <c r="AS14" s="3">
        <v>1.1700165445268398E-12</v>
      </c>
      <c r="AT14" s="37">
        <v>4.3345009001650943E-14</v>
      </c>
      <c r="BS14" s="3"/>
    </row>
    <row r="15" spans="1:71" x14ac:dyDescent="0.45">
      <c r="C15" s="259"/>
      <c r="D15" s="76" t="s">
        <v>35</v>
      </c>
      <c r="E15" s="3">
        <v>6.5716455339194043E-14</v>
      </c>
      <c r="F15" s="3">
        <v>6.5711723993916878E-13</v>
      </c>
      <c r="G15" s="3">
        <v>6.5664435515184339E-12</v>
      </c>
      <c r="H15" s="3">
        <v>6.5194037968056974E-11</v>
      </c>
      <c r="I15" s="3">
        <v>6.0729148886791999E-10</v>
      </c>
      <c r="J15" s="3">
        <v>3.2780594637781948E-9</v>
      </c>
      <c r="K15" s="37">
        <v>4.1073108547836763E-9</v>
      </c>
      <c r="L15" s="3">
        <v>6.5716981072010761E-14</v>
      </c>
      <c r="M15" s="3">
        <v>6.5716981072010776E-13</v>
      </c>
      <c r="N15" s="3">
        <v>6.5670174037363653E-12</v>
      </c>
      <c r="O15" s="3">
        <v>6.518383120777479E-11</v>
      </c>
      <c r="P15" s="3">
        <v>6.071276968200662E-10</v>
      </c>
      <c r="Q15" s="3">
        <v>3.2836110465418878E-9</v>
      </c>
      <c r="R15" s="37">
        <v>4.1365170600759383E-9</v>
      </c>
      <c r="S15" s="3">
        <v>6.5716981130477976E-14</v>
      </c>
      <c r="T15" s="3">
        <v>6.5716981658276692E-13</v>
      </c>
      <c r="U15" s="3">
        <v>6.5670179939942686E-12</v>
      </c>
      <c r="V15" s="3">
        <v>6.518389004793377E-11</v>
      </c>
      <c r="W15" s="3">
        <v>6.0713330271553517E-10</v>
      </c>
      <c r="X15" s="3">
        <v>3.2839807435282136E-9</v>
      </c>
      <c r="Y15" s="37">
        <v>4.1436652248218693E-9</v>
      </c>
      <c r="Z15" s="3">
        <v>1.6399245393887691</v>
      </c>
      <c r="AA15" s="3">
        <v>1.6398101711071338</v>
      </c>
      <c r="AB15" s="3">
        <v>1.6386293662293125</v>
      </c>
      <c r="AC15" s="3">
        <v>1.626890786152021</v>
      </c>
      <c r="AD15" s="3">
        <v>1.5154713525751535</v>
      </c>
      <c r="AE15" s="3">
        <v>0.81802684540798531</v>
      </c>
      <c r="AF15" s="37">
        <v>0.10249678068356347</v>
      </c>
      <c r="AG15" s="3">
        <v>1.639940606961513</v>
      </c>
      <c r="AH15" s="3">
        <v>1.6399406069615134</v>
      </c>
      <c r="AI15" s="3">
        <v>1.6387725563974573</v>
      </c>
      <c r="AJ15" s="3">
        <v>1.6266360683522532</v>
      </c>
      <c r="AK15" s="3">
        <v>1.5150625414993379</v>
      </c>
      <c r="AL15" s="3">
        <v>0.81941181789692796</v>
      </c>
      <c r="AM15" s="37">
        <v>0.10322510540729603</v>
      </c>
      <c r="AN15" s="3">
        <v>1.6324399926214643</v>
      </c>
      <c r="AO15" s="3">
        <v>1.6283063520948113</v>
      </c>
      <c r="AP15" s="3">
        <v>1.6264518666110204</v>
      </c>
      <c r="AQ15" s="3">
        <v>1.6116397726308389</v>
      </c>
      <c r="AR15" s="3">
        <v>1.4586327548650373</v>
      </c>
      <c r="AS15" s="3">
        <v>0.5771304819385249</v>
      </c>
      <c r="AT15" s="37">
        <v>2.0608548770639355E-2</v>
      </c>
      <c r="BS15" s="3"/>
    </row>
    <row r="16" spans="1:71" x14ac:dyDescent="0.45">
      <c r="C16" s="259"/>
      <c r="D16" s="76" t="s">
        <v>81</v>
      </c>
      <c r="E16" s="3">
        <v>1.9266991373420979E-13</v>
      </c>
      <c r="F16" s="3">
        <v>1.9266990777396474E-12</v>
      </c>
      <c r="G16" s="3">
        <v>1.9266987989326305E-11</v>
      </c>
      <c r="H16" s="3">
        <v>1.9266959987432936E-10</v>
      </c>
      <c r="I16" s="3">
        <v>1.9266679945188073E-9</v>
      </c>
      <c r="J16" s="3">
        <v>1.9263879819692098E-8</v>
      </c>
      <c r="K16" s="37">
        <v>1.9235908387859381E-7</v>
      </c>
      <c r="L16" s="3">
        <v>1.9266991103761884E-13</v>
      </c>
      <c r="M16" s="3">
        <v>1.9266991103761885E-12</v>
      </c>
      <c r="N16" s="3">
        <v>1.9266991103761878E-11</v>
      </c>
      <c r="O16" s="3">
        <v>1.9266991103761883E-10</v>
      </c>
      <c r="P16" s="3">
        <v>1.926699110376188E-9</v>
      </c>
      <c r="Q16" s="3">
        <v>1.926699110376188E-8</v>
      </c>
      <c r="R16" s="37">
        <v>1.9234281159531606E-7</v>
      </c>
      <c r="S16" s="3">
        <v>1.9273959950398372E-13</v>
      </c>
      <c r="T16" s="3">
        <v>1.9320751709004634E-12</v>
      </c>
      <c r="U16" s="3">
        <v>1.9403940358262304E-11</v>
      </c>
      <c r="V16" s="3">
        <v>1.9418941686190424E-10</v>
      </c>
      <c r="W16" s="3">
        <v>1.9422240048733031E-9</v>
      </c>
      <c r="X16" s="3">
        <v>1.9446959439062267E-8</v>
      </c>
      <c r="Y16" s="37">
        <v>2.016294012152679E-7</v>
      </c>
      <c r="Z16" s="3">
        <v>4.8079909043146953</v>
      </c>
      <c r="AA16" s="3">
        <v>4.8080016050601326</v>
      </c>
      <c r="AB16" s="3">
        <v>4.8079987394084753</v>
      </c>
      <c r="AC16" s="3">
        <v>4.8079917516495119</v>
      </c>
      <c r="AD16" s="3">
        <v>4.8079220689551034</v>
      </c>
      <c r="AE16" s="3">
        <v>4.8072254372892438</v>
      </c>
      <c r="AF16" s="37">
        <v>4.8002665320138842</v>
      </c>
      <c r="AG16" s="3">
        <v>4.8079994804390918</v>
      </c>
      <c r="AH16" s="3">
        <v>4.8079994804390926</v>
      </c>
      <c r="AI16" s="3">
        <v>4.8079994804390926</v>
      </c>
      <c r="AJ16" s="3">
        <v>4.8079994804390926</v>
      </c>
      <c r="AK16" s="3">
        <v>4.8079994804390918</v>
      </c>
      <c r="AL16" s="3">
        <v>4.8079994804390918</v>
      </c>
      <c r="AM16" s="37">
        <v>4.7998368465323553</v>
      </c>
      <c r="AN16" s="3">
        <v>4.7877401697356197</v>
      </c>
      <c r="AO16" s="3">
        <v>4.7872105415019011</v>
      </c>
      <c r="AP16" s="3">
        <v>4.8057695356045613</v>
      </c>
      <c r="AQ16" s="3">
        <v>4.8012382723475548</v>
      </c>
      <c r="AR16" s="3">
        <v>4.666177160966436</v>
      </c>
      <c r="AS16" s="3">
        <v>3.4176305982984605</v>
      </c>
      <c r="AT16" s="37">
        <v>1.0028052757853498</v>
      </c>
      <c r="BS16" s="3"/>
    </row>
    <row r="17" spans="3:71" x14ac:dyDescent="0.45">
      <c r="C17" s="259"/>
      <c r="D17" s="76" t="s">
        <v>85</v>
      </c>
      <c r="E17" s="3">
        <v>1.6354741498495833E-16</v>
      </c>
      <c r="F17" s="3">
        <v>1.1116676259140569E-15</v>
      </c>
      <c r="G17" s="3">
        <v>1.8264736097917246E-15</v>
      </c>
      <c r="H17" s="3">
        <v>1.8266277684121925E-15</v>
      </c>
      <c r="I17" s="3">
        <v>1.8266277684121925E-15</v>
      </c>
      <c r="J17" s="3">
        <v>1.8266277684121925E-15</v>
      </c>
      <c r="K17" s="37">
        <v>1.8266277684121925E-15</v>
      </c>
      <c r="L17" s="3">
        <v>1.6357231406354015E-16</v>
      </c>
      <c r="M17" s="3">
        <v>1.1124018313325044E-15</v>
      </c>
      <c r="N17" s="3">
        <v>1.8401115544306562E-15</v>
      </c>
      <c r="O17" s="3">
        <v>1.840338744784391E-15</v>
      </c>
      <c r="P17" s="3">
        <v>1.840338744784391E-15</v>
      </c>
      <c r="Q17" s="3">
        <v>1.840338744784391E-15</v>
      </c>
      <c r="R17" s="37">
        <v>1.840338744784391E-15</v>
      </c>
      <c r="S17" s="3">
        <v>1.6357232900287167E-16</v>
      </c>
      <c r="T17" s="3">
        <v>1.1124029834573079E-15</v>
      </c>
      <c r="U17" s="3">
        <v>1.8401408985559304E-15</v>
      </c>
      <c r="V17" s="3">
        <v>1.8406655584266039E-15</v>
      </c>
      <c r="W17" s="3">
        <v>1.8438099070577345E-15</v>
      </c>
      <c r="X17" s="3">
        <v>1.8916106163933002E-15</v>
      </c>
      <c r="Y17" s="37">
        <v>3.5657470299628081E-15</v>
      </c>
      <c r="Z17" s="3">
        <v>4.0812520669761517E-3</v>
      </c>
      <c r="AA17" s="3">
        <v>2.7741227425917849E-3</v>
      </c>
      <c r="AB17" s="3">
        <v>4.557890843294454E-4</v>
      </c>
      <c r="AC17" s="3">
        <v>4.558275539881844E-5</v>
      </c>
      <c r="AD17" s="3">
        <v>4.5582757301724948E-6</v>
      </c>
      <c r="AE17" s="3">
        <v>4.5582777482829663E-7</v>
      </c>
      <c r="AF17" s="37">
        <v>4.5582979323660694E-8</v>
      </c>
      <c r="AG17" s="3">
        <v>4.0818807503272547E-3</v>
      </c>
      <c r="AH17" s="3">
        <v>2.7759536495773301E-3</v>
      </c>
      <c r="AI17" s="3">
        <v>4.5919237466846284E-4</v>
      </c>
      <c r="AJ17" s="3">
        <v>4.5924906909972267E-5</v>
      </c>
      <c r="AK17" s="3">
        <v>4.5924906909972275E-6</v>
      </c>
      <c r="AL17" s="3">
        <v>4.5924906909972272E-7</v>
      </c>
      <c r="AM17" s="37">
        <v>4.5924906909972266E-8</v>
      </c>
      <c r="AN17" s="3">
        <v>4.0632117750564944E-3</v>
      </c>
      <c r="AO17" s="3">
        <v>2.7562629907008614E-3</v>
      </c>
      <c r="AP17" s="3">
        <v>4.5574728164604833E-4</v>
      </c>
      <c r="AQ17" s="3">
        <v>4.5509554889875755E-5</v>
      </c>
      <c r="AR17" s="3">
        <v>4.4297381022420639E-6</v>
      </c>
      <c r="AS17" s="3">
        <v>3.3243378446433826E-7</v>
      </c>
      <c r="AT17" s="37">
        <v>1.7734268475781601E-8</v>
      </c>
      <c r="BS17" s="3"/>
    </row>
    <row r="18" spans="3:71" x14ac:dyDescent="0.45">
      <c r="C18" s="259"/>
      <c r="D18" s="76" t="s">
        <v>41</v>
      </c>
      <c r="E18" s="3">
        <v>1.7193386793924405E-18</v>
      </c>
      <c r="F18" s="3">
        <v>1.7193386793924405E-18</v>
      </c>
      <c r="G18" s="3">
        <v>1.7193386793924405E-18</v>
      </c>
      <c r="H18" s="3">
        <v>1.7193386793924405E-18</v>
      </c>
      <c r="I18" s="3">
        <v>1.7193386793924405E-18</v>
      </c>
      <c r="J18" s="3">
        <v>1.7193386793924405E-18</v>
      </c>
      <c r="K18" s="37">
        <v>1.7193386793924405E-18</v>
      </c>
      <c r="L18" s="3">
        <v>1.7361584386559896E-18</v>
      </c>
      <c r="M18" s="3">
        <v>1.7361584386559896E-18</v>
      </c>
      <c r="N18" s="3">
        <v>1.7361584386559896E-18</v>
      </c>
      <c r="O18" s="3">
        <v>1.7361584386559896E-18</v>
      </c>
      <c r="P18" s="3">
        <v>1.7361584386559896E-18</v>
      </c>
      <c r="Q18" s="3">
        <v>1.7361584386559896E-18</v>
      </c>
      <c r="R18" s="37">
        <v>1.7361584386559896E-18</v>
      </c>
      <c r="S18" s="3">
        <v>1.1164767716671312E-17</v>
      </c>
      <c r="T18" s="3">
        <v>1.1164767716671312E-17</v>
      </c>
      <c r="U18" s="3">
        <v>1.1164767716671312E-17</v>
      </c>
      <c r="V18" s="3">
        <v>1.1164767716671312E-17</v>
      </c>
      <c r="W18" s="3">
        <v>1.1164767716671312E-17</v>
      </c>
      <c r="X18" s="3">
        <v>1.1164767716671312E-17</v>
      </c>
      <c r="Y18" s="37">
        <v>1.1164767716671312E-17</v>
      </c>
      <c r="Z18" s="3">
        <v>4.2905322225654332E-5</v>
      </c>
      <c r="AA18" s="3">
        <v>4.2905419043740661E-6</v>
      </c>
      <c r="AB18" s="3">
        <v>4.2905399680088441E-7</v>
      </c>
      <c r="AC18" s="3">
        <v>4.2905399680088435E-8</v>
      </c>
      <c r="AD18" s="3">
        <v>4.290540147122553E-9</v>
      </c>
      <c r="AE18" s="3">
        <v>4.2905420466969784E-10</v>
      </c>
      <c r="AF18" s="37">
        <v>4.2905610452446782E-11</v>
      </c>
      <c r="AG18" s="3">
        <v>4.3325129627469968E-5</v>
      </c>
      <c r="AH18" s="3">
        <v>4.3325129627469973E-6</v>
      </c>
      <c r="AI18" s="3">
        <v>4.3325129627469986E-7</v>
      </c>
      <c r="AJ18" s="3">
        <v>4.3325129627469974E-8</v>
      </c>
      <c r="AK18" s="3">
        <v>4.3325129627469981E-9</v>
      </c>
      <c r="AL18" s="3">
        <v>4.3325129627469981E-10</v>
      </c>
      <c r="AM18" s="37">
        <v>4.332512962746997E-11</v>
      </c>
      <c r="AN18" s="3">
        <v>2.7733795764045799E-4</v>
      </c>
      <c r="AO18" s="3">
        <v>2.7663568432360209E-5</v>
      </c>
      <c r="AP18" s="3">
        <v>2.7651755042647083E-6</v>
      </c>
      <c r="AQ18" s="3">
        <v>2.7604341641992339E-7</v>
      </c>
      <c r="AR18" s="3">
        <v>2.6823262402436162E-8</v>
      </c>
      <c r="AS18" s="3">
        <v>1.9621088783034273E-9</v>
      </c>
      <c r="AT18" s="37">
        <v>5.5528052465138943E-11</v>
      </c>
      <c r="BS18" s="3"/>
    </row>
    <row r="19" spans="3:71" x14ac:dyDescent="0.45">
      <c r="C19" s="259"/>
      <c r="D19" s="76" t="s">
        <v>72</v>
      </c>
      <c r="E19" s="3">
        <v>1.8728114589675297E-16</v>
      </c>
      <c r="F19" s="3">
        <v>3.1512124865292179E-16</v>
      </c>
      <c r="G19" s="3">
        <v>3.151593722613321E-16</v>
      </c>
      <c r="H19" s="3">
        <v>3.151593722613321E-16</v>
      </c>
      <c r="I19" s="3">
        <v>3.151593722613321E-16</v>
      </c>
      <c r="J19" s="3">
        <v>3.151593722613321E-16</v>
      </c>
      <c r="K19" s="37">
        <v>3.151593722613321E-16</v>
      </c>
      <c r="L19" s="3">
        <v>1.874683587425703E-16</v>
      </c>
      <c r="M19" s="3">
        <v>3.1789532651589159E-16</v>
      </c>
      <c r="N19" s="3">
        <v>3.1795030546375255E-16</v>
      </c>
      <c r="O19" s="3">
        <v>3.1795030546375255E-16</v>
      </c>
      <c r="P19" s="3">
        <v>3.1795030546375255E-16</v>
      </c>
      <c r="Q19" s="3">
        <v>3.1795030546375255E-16</v>
      </c>
      <c r="R19" s="37">
        <v>3.1795030546375255E-16</v>
      </c>
      <c r="S19" s="3">
        <v>1.874745878619819E-16</v>
      </c>
      <c r="T19" s="3">
        <v>3.1790598015019395E-16</v>
      </c>
      <c r="U19" s="3">
        <v>3.1796096096237522E-16</v>
      </c>
      <c r="V19" s="3">
        <v>3.1796096096237522E-16</v>
      </c>
      <c r="W19" s="3">
        <v>3.1796096096237522E-16</v>
      </c>
      <c r="X19" s="3">
        <v>3.1796096096237522E-16</v>
      </c>
      <c r="Y19" s="37">
        <v>3.1796096096237522E-16</v>
      </c>
      <c r="Z19" s="3">
        <v>4.6735166304345613E-3</v>
      </c>
      <c r="AA19" s="3">
        <v>7.8637265508492416E-4</v>
      </c>
      <c r="AB19" s="3">
        <v>7.8646743610610146E-5</v>
      </c>
      <c r="AC19" s="3">
        <v>7.8646743610610142E-6</v>
      </c>
      <c r="AD19" s="3">
        <v>7.8646746893812282E-7</v>
      </c>
      <c r="AE19" s="3">
        <v>7.8646781713518865E-8</v>
      </c>
      <c r="AF19" s="37">
        <v>7.8647129961972679E-9</v>
      </c>
      <c r="AG19" s="3">
        <v>4.6781968527356563E-3</v>
      </c>
      <c r="AH19" s="3">
        <v>7.932948930588305E-4</v>
      </c>
      <c r="AI19" s="3">
        <v>7.9343209079319778E-5</v>
      </c>
      <c r="AJ19" s="3">
        <v>7.9343209079319761E-6</v>
      </c>
      <c r="AK19" s="3">
        <v>7.9343209079319769E-7</v>
      </c>
      <c r="AL19" s="3">
        <v>7.934320907931978E-8</v>
      </c>
      <c r="AM19" s="37">
        <v>7.9343209079319753E-9</v>
      </c>
      <c r="AN19" s="3">
        <v>4.6569548625262584E-3</v>
      </c>
      <c r="AO19" s="3">
        <v>7.8769339946137479E-4</v>
      </c>
      <c r="AP19" s="3">
        <v>7.8749319544980104E-5</v>
      </c>
      <c r="AQ19" s="3">
        <v>7.8614291116111276E-6</v>
      </c>
      <c r="AR19" s="3">
        <v>7.6389858759796319E-7</v>
      </c>
      <c r="AS19" s="3">
        <v>5.5878818108019625E-8</v>
      </c>
      <c r="AT19" s="37">
        <v>1.5813811241071383E-9</v>
      </c>
      <c r="BS19" s="3"/>
    </row>
    <row r="20" spans="3:71" x14ac:dyDescent="0.45">
      <c r="C20" s="259"/>
      <c r="D20" s="76" t="s">
        <v>86</v>
      </c>
      <c r="E20" s="3">
        <v>3.5888643283247417E-13</v>
      </c>
      <c r="F20" s="3">
        <v>3.5838305374314543E-12</v>
      </c>
      <c r="G20" s="3">
        <v>3.534007036503461E-11</v>
      </c>
      <c r="H20" s="3">
        <v>3.0834358783903316E-10</v>
      </c>
      <c r="I20" s="3">
        <v>1.0996555802719369E-9</v>
      </c>
      <c r="J20" s="3">
        <v>1.1504564808566187E-9</v>
      </c>
      <c r="K20" s="37">
        <v>1.1504564808566512E-9</v>
      </c>
      <c r="L20" s="3">
        <v>3.5894242202727511E-13</v>
      </c>
      <c r="M20" s="3">
        <v>3.5838627803299843E-12</v>
      </c>
      <c r="N20" s="3">
        <v>3.5340669351935924E-11</v>
      </c>
      <c r="O20" s="3">
        <v>3.0843068906085301E-10</v>
      </c>
      <c r="P20" s="3">
        <v>1.1054755720841189E-9</v>
      </c>
      <c r="Q20" s="3">
        <v>1.1602060698470968E-9</v>
      </c>
      <c r="R20" s="37">
        <v>1.1602060698472255E-9</v>
      </c>
      <c r="S20" s="3">
        <v>3.5994983595467066E-13</v>
      </c>
      <c r="T20" s="3">
        <v>3.9585516827980595E-12</v>
      </c>
      <c r="U20" s="3">
        <v>6.768854254704168E-11</v>
      </c>
      <c r="V20" s="3">
        <v>8.1875719835910239E-10</v>
      </c>
      <c r="W20" s="3">
        <v>3.0281837886218773E-9</v>
      </c>
      <c r="X20" s="3">
        <v>3.1799679466423836E-9</v>
      </c>
      <c r="Y20" s="37">
        <v>3.1799679466427406E-9</v>
      </c>
      <c r="Z20" s="3">
        <v>8.955849262074512</v>
      </c>
      <c r="AA20" s="3">
        <v>8.9433078446526171</v>
      </c>
      <c r="AB20" s="3">
        <v>8.8189712818539263</v>
      </c>
      <c r="AC20" s="3">
        <v>7.6945892240969611</v>
      </c>
      <c r="AD20" s="3">
        <v>2.744146032258941</v>
      </c>
      <c r="AE20" s="3">
        <v>0.28709188964181359</v>
      </c>
      <c r="AF20" s="37">
        <v>2.8709316088655023E-2</v>
      </c>
      <c r="AG20" s="3">
        <v>8.9572625498214204</v>
      </c>
      <c r="AH20" s="3">
        <v>8.9433842020237222</v>
      </c>
      <c r="AI20" s="3">
        <v>8.8191206902722463</v>
      </c>
      <c r="AJ20" s="3">
        <v>7.6967627418819395</v>
      </c>
      <c r="AK20" s="3">
        <v>2.7586694505613663</v>
      </c>
      <c r="AL20" s="3">
        <v>0.28952471877863512</v>
      </c>
      <c r="AM20" s="37">
        <v>2.8952471877866714E-2</v>
      </c>
      <c r="AN20" s="3">
        <v>8.9413192365500578</v>
      </c>
      <c r="AO20" s="3">
        <v>9.8083245571335222</v>
      </c>
      <c r="AP20" s="3">
        <v>16.764406078146571</v>
      </c>
      <c r="AQ20" s="3">
        <v>20.243370931575047</v>
      </c>
      <c r="AR20" s="3">
        <v>7.2751865893027929</v>
      </c>
      <c r="AS20" s="3">
        <v>0.55885115563224463</v>
      </c>
      <c r="AT20" s="37">
        <v>1.5815593432810211E-2</v>
      </c>
      <c r="BS20" s="3"/>
    </row>
    <row r="21" spans="3:71" x14ac:dyDescent="0.45">
      <c r="C21" s="259"/>
      <c r="D21" s="76" t="s">
        <v>92</v>
      </c>
      <c r="E21" s="3">
        <v>2.1279956383021198E-13</v>
      </c>
      <c r="F21" s="3">
        <v>2.1272393250702277E-12</v>
      </c>
      <c r="G21" s="3">
        <v>2.1196958723684133E-11</v>
      </c>
      <c r="H21" s="3">
        <v>2.0461910688245212E-10</v>
      </c>
      <c r="I21" s="3">
        <v>1.4712174703899264E-9</v>
      </c>
      <c r="J21" s="3">
        <v>2.6927730676419887E-9</v>
      </c>
      <c r="K21" s="37">
        <v>2.6937717661237499E-9</v>
      </c>
      <c r="L21" s="3">
        <v>2.1280796952377629E-13</v>
      </c>
      <c r="M21" s="3">
        <v>2.1280796952377627E-12</v>
      </c>
      <c r="N21" s="3">
        <v>2.1195007190713516E-11</v>
      </c>
      <c r="O21" s="3">
        <v>2.0463266419074362E-10</v>
      </c>
      <c r="P21" s="3">
        <v>1.472483343696311E-9</v>
      </c>
      <c r="Q21" s="3">
        <v>2.7163049103210664E-9</v>
      </c>
      <c r="R21" s="37">
        <v>2.7176512391055847E-9</v>
      </c>
      <c r="S21" s="3">
        <v>2.1280797016233791E-13</v>
      </c>
      <c r="T21" s="3">
        <v>2.1280797590939455E-12</v>
      </c>
      <c r="U21" s="3">
        <v>2.1195013566508561E-11</v>
      </c>
      <c r="V21" s="3">
        <v>2.0463328607365425E-10</v>
      </c>
      <c r="W21" s="3">
        <v>1.4725332157663039E-9</v>
      </c>
      <c r="X21" s="3">
        <v>2.7177648215463748E-9</v>
      </c>
      <c r="Y21" s="37">
        <v>2.7561187303474147E-9</v>
      </c>
      <c r="Z21" s="3">
        <v>5.3103172545622463</v>
      </c>
      <c r="AA21" s="3">
        <v>5.3084418877096464</v>
      </c>
      <c r="AB21" s="3">
        <v>5.2896151115694128</v>
      </c>
      <c r="AC21" s="3">
        <v>5.1061868543995388</v>
      </c>
      <c r="AD21" s="3">
        <v>3.6713637036809046</v>
      </c>
      <c r="AE21" s="3">
        <v>0.6719709273924892</v>
      </c>
      <c r="AF21" s="37">
        <v>6.7222312526550462E-2</v>
      </c>
      <c r="AG21" s="3">
        <v>5.3105365616940476</v>
      </c>
      <c r="AH21" s="3">
        <v>5.3105365616940476</v>
      </c>
      <c r="AI21" s="3">
        <v>5.2891280746455713</v>
      </c>
      <c r="AJ21" s="3">
        <v>5.1065251331219077</v>
      </c>
      <c r="AK21" s="3">
        <v>3.674522458291253</v>
      </c>
      <c r="AL21" s="3">
        <v>0.6778428726729353</v>
      </c>
      <c r="AM21" s="37">
        <v>6.7817884356022137E-2</v>
      </c>
      <c r="AN21" s="3">
        <v>5.2862477135377963</v>
      </c>
      <c r="AO21" s="3">
        <v>5.2728620549185692</v>
      </c>
      <c r="AP21" s="3">
        <v>5.2493642334496444</v>
      </c>
      <c r="AQ21" s="3">
        <v>5.0594578261273861</v>
      </c>
      <c r="AR21" s="3">
        <v>3.5377489120372649</v>
      </c>
      <c r="AS21" s="3">
        <v>0.4776230568177669</v>
      </c>
      <c r="AT21" s="37">
        <v>1.3707576309927173E-2</v>
      </c>
      <c r="BS21" s="3"/>
    </row>
    <row r="22" spans="3:71" x14ac:dyDescent="0.45">
      <c r="C22" s="259"/>
      <c r="D22" s="76" t="s">
        <v>93</v>
      </c>
      <c r="E22" s="3">
        <v>2.321021272944103E-13</v>
      </c>
      <c r="F22" s="3">
        <v>2.3210182754461383E-12</v>
      </c>
      <c r="G22" s="3">
        <v>2.3209882998110523E-11</v>
      </c>
      <c r="H22" s="3">
        <v>2.3206885714096089E-10</v>
      </c>
      <c r="I22" s="3">
        <v>2.3176941241960915E-9</v>
      </c>
      <c r="J22" s="3">
        <v>2.288031306678254E-8</v>
      </c>
      <c r="K22" s="37">
        <v>2.0176573792677512E-7</v>
      </c>
      <c r="L22" s="3">
        <v>2.3210216061486748E-13</v>
      </c>
      <c r="M22" s="3">
        <v>2.3210216061486749E-12</v>
      </c>
      <c r="N22" s="3">
        <v>2.3210216061486744E-11</v>
      </c>
      <c r="O22" s="3">
        <v>2.3210216061486745E-10</v>
      </c>
      <c r="P22" s="3">
        <v>2.317788703765634E-9</v>
      </c>
      <c r="Q22" s="3">
        <v>2.2879410039990243E-8</v>
      </c>
      <c r="R22" s="37">
        <v>2.0172590955034944E-7</v>
      </c>
      <c r="S22" s="3">
        <v>2.3210216061508003E-13</v>
      </c>
      <c r="T22" s="3">
        <v>2.3210216061702749E-12</v>
      </c>
      <c r="U22" s="3">
        <v>2.3210216063650642E-11</v>
      </c>
      <c r="V22" s="3">
        <v>2.3210216083150471E-10</v>
      </c>
      <c r="W22" s="3">
        <v>2.3177887258117286E-9</v>
      </c>
      <c r="X22" s="3">
        <v>2.2879412765077717E-8</v>
      </c>
      <c r="Y22" s="37">
        <v>2.0172665337944077E-7</v>
      </c>
      <c r="Z22" s="3">
        <v>5.7920040304947369</v>
      </c>
      <c r="AA22" s="3">
        <v>5.792009620314408</v>
      </c>
      <c r="AB22" s="3">
        <v>5.7919322033394591</v>
      </c>
      <c r="AC22" s="3">
        <v>5.791184243265417</v>
      </c>
      <c r="AD22" s="3">
        <v>5.7837119630946274</v>
      </c>
      <c r="AE22" s="3">
        <v>5.709692129377939</v>
      </c>
      <c r="AF22" s="37">
        <v>5.0350069232408279</v>
      </c>
      <c r="AG22" s="3">
        <v>5.7920152743890796</v>
      </c>
      <c r="AH22" s="3">
        <v>5.7920152743890805</v>
      </c>
      <c r="AI22" s="3">
        <v>5.7920152743890814</v>
      </c>
      <c r="AJ22" s="3">
        <v>5.7920152743890805</v>
      </c>
      <c r="AK22" s="3">
        <v>5.7839476976230673</v>
      </c>
      <c r="AL22" s="3">
        <v>5.7094639735183002</v>
      </c>
      <c r="AM22" s="37">
        <v>5.0339882500896085</v>
      </c>
      <c r="AN22" s="3">
        <v>5.7655242654806864</v>
      </c>
      <c r="AO22" s="3">
        <v>5.7509248436402798</v>
      </c>
      <c r="AP22" s="3">
        <v>5.7484689817651535</v>
      </c>
      <c r="AQ22" s="3">
        <v>5.7386123079573697</v>
      </c>
      <c r="AR22" s="3">
        <v>5.5684683070497281</v>
      </c>
      <c r="AS22" s="3">
        <v>4.0208538194390595</v>
      </c>
      <c r="AT22" s="37">
        <v>1.0032889601226851</v>
      </c>
      <c r="BS22" s="3"/>
    </row>
    <row r="23" spans="3:71" x14ac:dyDescent="0.45">
      <c r="C23" s="259"/>
      <c r="D23" s="76" t="s">
        <v>122</v>
      </c>
      <c r="E23" s="3">
        <v>2.7764355950301329E-14</v>
      </c>
      <c r="F23" s="3">
        <v>2.7764344485820284E-13</v>
      </c>
      <c r="G23" s="3">
        <v>2.7764229665252423E-12</v>
      </c>
      <c r="H23" s="3">
        <v>2.776308150887983E-11</v>
      </c>
      <c r="I23" s="3">
        <v>2.7751603427072397E-10</v>
      </c>
      <c r="J23" s="3">
        <v>2.7637169935793868E-9</v>
      </c>
      <c r="K23" s="37">
        <v>2.6526784546433293E-8</v>
      </c>
      <c r="L23" s="3">
        <v>2.7764357242007472E-14</v>
      </c>
      <c r="M23" s="3">
        <v>2.7764357242007472E-13</v>
      </c>
      <c r="N23" s="3">
        <v>2.776435724200747E-12</v>
      </c>
      <c r="O23" s="3">
        <v>2.776435724200747E-11</v>
      </c>
      <c r="P23" s="3">
        <v>2.7754479610877529E-10</v>
      </c>
      <c r="Q23" s="3">
        <v>2.7636359785433921E-9</v>
      </c>
      <c r="R23" s="37">
        <v>2.6529550245405878E-8</v>
      </c>
      <c r="S23" s="3">
        <v>2.7764437959419259E-14</v>
      </c>
      <c r="T23" s="3">
        <v>2.7765181326181297E-13</v>
      </c>
      <c r="U23" s="3">
        <v>2.7772944364879376E-12</v>
      </c>
      <c r="V23" s="3">
        <v>2.7894433488019365E-11</v>
      </c>
      <c r="W23" s="3">
        <v>3.1518548589616233E-10</v>
      </c>
      <c r="X23" s="3">
        <v>7.8964004741326315E-9</v>
      </c>
      <c r="Y23" s="37">
        <v>2.3950377265365434E-7</v>
      </c>
      <c r="Z23" s="3">
        <v>0.69284699559971952</v>
      </c>
      <c r="AA23" s="3">
        <v>0.69284827295331719</v>
      </c>
      <c r="AB23" s="3">
        <v>0.69284509496312141</v>
      </c>
      <c r="AC23" s="3">
        <v>0.69281644318633551</v>
      </c>
      <c r="AD23" s="3">
        <v>0.69253004121883233</v>
      </c>
      <c r="AE23" s="3">
        <v>0.68967470506238515</v>
      </c>
      <c r="AF23" s="37">
        <v>0.66196840561246328</v>
      </c>
      <c r="AG23" s="3">
        <v>0.69284827337794908</v>
      </c>
      <c r="AH23" s="3">
        <v>0.69284827337794908</v>
      </c>
      <c r="AI23" s="3">
        <v>0.6928482733779493</v>
      </c>
      <c r="AJ23" s="3">
        <v>0.69284827337794908</v>
      </c>
      <c r="AK23" s="3">
        <v>0.69260178109960135</v>
      </c>
      <c r="AL23" s="3">
        <v>0.68965414876664444</v>
      </c>
      <c r="AM23" s="37">
        <v>0.66203416563206541</v>
      </c>
      <c r="AN23" s="3">
        <v>0.68968139007519602</v>
      </c>
      <c r="AO23" s="3">
        <v>0.68795340229676027</v>
      </c>
      <c r="AP23" s="3">
        <v>0.68785188718612644</v>
      </c>
      <c r="AQ23" s="3">
        <v>0.68967621311398886</v>
      </c>
      <c r="AR23" s="3">
        <v>0.75723053163104126</v>
      </c>
      <c r="AS23" s="3">
        <v>1.3877223306491075</v>
      </c>
      <c r="AT23" s="37">
        <v>1.1911737342866882</v>
      </c>
      <c r="BS23" s="3"/>
    </row>
    <row r="24" spans="3:71" x14ac:dyDescent="0.45">
      <c r="C24" s="259"/>
      <c r="D24" s="76" t="s">
        <v>123</v>
      </c>
      <c r="E24" s="3">
        <v>3.0427941679950006E-14</v>
      </c>
      <c r="F24" s="3">
        <v>3.0424515881517222E-13</v>
      </c>
      <c r="G24" s="3">
        <v>3.0424858461360503E-12</v>
      </c>
      <c r="H24" s="3">
        <v>3.0424851609763632E-11</v>
      </c>
      <c r="I24" s="3">
        <v>3.0424852980083008E-10</v>
      </c>
      <c r="J24" s="3">
        <v>3.0424852431955259E-9</v>
      </c>
      <c r="K24" s="37">
        <v>3.0424845703687136E-8</v>
      </c>
      <c r="L24" s="3">
        <v>3.0424853203358119E-14</v>
      </c>
      <c r="M24" s="3">
        <v>3.0424853203358117E-13</v>
      </c>
      <c r="N24" s="3">
        <v>3.0424853203358117E-12</v>
      </c>
      <c r="O24" s="3">
        <v>3.0424853203358121E-11</v>
      </c>
      <c r="P24" s="3">
        <v>3.0424853203358117E-10</v>
      </c>
      <c r="Q24" s="3">
        <v>3.0424853203358115E-9</v>
      </c>
      <c r="R24" s="37">
        <v>3.0424853203358117E-8</v>
      </c>
      <c r="S24" s="3">
        <v>3.0425191501511995E-14</v>
      </c>
      <c r="T24" s="3">
        <v>3.0429940924842828E-13</v>
      </c>
      <c r="U24" s="3">
        <v>3.0585288013247811E-12</v>
      </c>
      <c r="V24" s="3">
        <v>3.5720816528967552E-11</v>
      </c>
      <c r="W24" s="3">
        <v>4.8024197752176628E-10</v>
      </c>
      <c r="X24" s="3">
        <v>4.9997812141818353E-9</v>
      </c>
      <c r="Y24" s="37">
        <v>5.0195173580782533E-8</v>
      </c>
      <c r="Z24" s="3">
        <v>0.75931557760510704</v>
      </c>
      <c r="AA24" s="3">
        <v>0.7592318015905497</v>
      </c>
      <c r="AB24" s="3">
        <v>0.75924000788261015</v>
      </c>
      <c r="AC24" s="3">
        <v>0.75923983690378793</v>
      </c>
      <c r="AD24" s="3">
        <v>0.75923990279492659</v>
      </c>
      <c r="AE24" s="3">
        <v>0.75924022525907009</v>
      </c>
      <c r="AF24" s="37">
        <v>0.75924341927762873</v>
      </c>
      <c r="AG24" s="3">
        <v>0.75923987096054535</v>
      </c>
      <c r="AH24" s="3">
        <v>0.75923987096054535</v>
      </c>
      <c r="AI24" s="3">
        <v>0.75923987096054557</v>
      </c>
      <c r="AJ24" s="3">
        <v>0.75923987096054546</v>
      </c>
      <c r="AK24" s="3">
        <v>0.75923987096054546</v>
      </c>
      <c r="AL24" s="3">
        <v>0.75923987096054546</v>
      </c>
      <c r="AM24" s="37">
        <v>0.75923987096054535</v>
      </c>
      <c r="AN24" s="3">
        <v>0.75577573004491472</v>
      </c>
      <c r="AO24" s="3">
        <v>0.75397963892261288</v>
      </c>
      <c r="AP24" s="3">
        <v>0.75750513894550453</v>
      </c>
      <c r="AQ24" s="3">
        <v>0.88317970263203138</v>
      </c>
      <c r="AR24" s="3">
        <v>1.1537773921168286</v>
      </c>
      <c r="AS24" s="3">
        <v>0.87866719298354357</v>
      </c>
      <c r="AT24" s="37">
        <v>0.24964605648969496</v>
      </c>
      <c r="BS24" s="3"/>
    </row>
    <row r="25" spans="3:71" x14ac:dyDescent="0.45">
      <c r="C25" s="259"/>
      <c r="D25" s="76" t="s">
        <v>94</v>
      </c>
      <c r="E25" s="3">
        <v>2.3210219168019089E-13</v>
      </c>
      <c r="F25" s="3">
        <v>2.3210108455217101E-12</v>
      </c>
      <c r="G25" s="3">
        <v>2.3209001370104266E-11</v>
      </c>
      <c r="H25" s="3">
        <v>2.3197934391582951E-10</v>
      </c>
      <c r="I25" s="3">
        <v>2.3087650743006314E-9</v>
      </c>
      <c r="J25" s="3">
        <v>2.2022426398347181E-8</v>
      </c>
      <c r="K25" s="37">
        <v>1.4310294261698148E-7</v>
      </c>
      <c r="L25" s="3">
        <v>2.321023146890916E-13</v>
      </c>
      <c r="M25" s="3">
        <v>2.321023146890916E-12</v>
      </c>
      <c r="N25" s="3">
        <v>2.3210231468909164E-11</v>
      </c>
      <c r="O25" s="3">
        <v>2.3206172210432417E-10</v>
      </c>
      <c r="P25" s="3">
        <v>2.3089049621819353E-9</v>
      </c>
      <c r="Q25" s="3">
        <v>2.2028548021522796E-8</v>
      </c>
      <c r="R25" s="37">
        <v>1.4350865464814607E-7</v>
      </c>
      <c r="S25" s="3">
        <v>2.321023146955283E-13</v>
      </c>
      <c r="T25" s="3">
        <v>2.3210231475345829E-12</v>
      </c>
      <c r="U25" s="3">
        <v>2.3210231533275642E-11</v>
      </c>
      <c r="V25" s="3">
        <v>2.3206172854055515E-10</v>
      </c>
      <c r="W25" s="3">
        <v>2.3089056033722246E-9</v>
      </c>
      <c r="X25" s="3">
        <v>2.2028610232730852E-8</v>
      </c>
      <c r="Y25" s="37">
        <v>1.4351331036272141E-7</v>
      </c>
      <c r="Z25" s="3">
        <v>5.7920056372128874</v>
      </c>
      <c r="AA25" s="3">
        <v>5.7919910792308578</v>
      </c>
      <c r="AB25" s="3">
        <v>5.7917121966448439</v>
      </c>
      <c r="AC25" s="3">
        <v>5.7889504770232287</v>
      </c>
      <c r="AD25" s="3">
        <v>5.7614298801569772</v>
      </c>
      <c r="AE25" s="3">
        <v>5.495609885644356</v>
      </c>
      <c r="AF25" s="37">
        <v>3.5710934582665841</v>
      </c>
      <c r="AG25" s="3">
        <v>5.7920191192488479</v>
      </c>
      <c r="AH25" s="3">
        <v>5.7920191192488488</v>
      </c>
      <c r="AI25" s="3">
        <v>5.7920191192488515</v>
      </c>
      <c r="AJ25" s="3">
        <v>5.7910061477608759</v>
      </c>
      <c r="AK25" s="3">
        <v>5.761778680837442</v>
      </c>
      <c r="AL25" s="3">
        <v>5.4971348080204194</v>
      </c>
      <c r="AM25" s="37">
        <v>3.581200267705936</v>
      </c>
      <c r="AN25" s="3">
        <v>5.7655280929097845</v>
      </c>
      <c r="AO25" s="3">
        <v>5.7509286627646983</v>
      </c>
      <c r="AP25" s="3">
        <v>5.7484728131236906</v>
      </c>
      <c r="AQ25" s="3">
        <v>5.7376126393560485</v>
      </c>
      <c r="AR25" s="3">
        <v>5.5471266786169222</v>
      </c>
      <c r="AS25" s="3">
        <v>3.8713328222482168</v>
      </c>
      <c r="AT25" s="3">
        <v>0.71376448032748341</v>
      </c>
      <c r="BS25" s="3"/>
    </row>
    <row r="26" spans="3:71" x14ac:dyDescent="0.45">
      <c r="C26" s="259"/>
      <c r="D26" s="76" t="s">
        <v>95</v>
      </c>
      <c r="E26" s="3">
        <v>4.3482341954495238E-15</v>
      </c>
      <c r="F26" s="3">
        <v>4.338797747036738E-14</v>
      </c>
      <c r="G26" s="3">
        <v>4.2459200038472053E-13</v>
      </c>
      <c r="H26" s="3">
        <v>3.4494433438639227E-12</v>
      </c>
      <c r="I26" s="3">
        <v>8.9328130980535038E-12</v>
      </c>
      <c r="J26" s="3">
        <v>9.0047295621961621E-12</v>
      </c>
      <c r="K26" s="37">
        <v>9.0047295621961621E-12</v>
      </c>
      <c r="L26" s="3">
        <v>4.3492843785407465E-15</v>
      </c>
      <c r="M26" s="3">
        <v>4.3389809933670702E-14</v>
      </c>
      <c r="N26" s="3">
        <v>4.2453552747669277E-13</v>
      </c>
      <c r="O26" s="3">
        <v>3.4511835273586137E-12</v>
      </c>
      <c r="P26" s="3">
        <v>8.9990986654103194E-12</v>
      </c>
      <c r="Q26" s="3">
        <v>9.0822644600998279E-12</v>
      </c>
      <c r="R26" s="37">
        <v>9.0822644600998279E-12</v>
      </c>
      <c r="S26" s="3">
        <v>4.3507408284456285E-15</v>
      </c>
      <c r="T26" s="3">
        <v>4.3535071299358799E-14</v>
      </c>
      <c r="U26" s="3">
        <v>4.3883528106119908E-13</v>
      </c>
      <c r="V26" s="3">
        <v>4.6881824270983041E-12</v>
      </c>
      <c r="W26" s="3">
        <v>5.366540079679195E-11</v>
      </c>
      <c r="X26" s="3">
        <v>3.070174839488378E-10</v>
      </c>
      <c r="Y26" s="37">
        <v>3.8848218456755613E-10</v>
      </c>
      <c r="Z26" s="3">
        <v>0.10850822557792736</v>
      </c>
      <c r="AA26" s="3">
        <v>0.10827298758173196</v>
      </c>
      <c r="AB26" s="3">
        <v>0.10595521229076349</v>
      </c>
      <c r="AC26" s="3">
        <v>8.6079460153016929E-2</v>
      </c>
      <c r="AD26" s="3">
        <v>2.2291473857543966E-2</v>
      </c>
      <c r="AE26" s="3">
        <v>2.2470948434307513E-3</v>
      </c>
      <c r="AF26" s="37">
        <v>2.2471047935811295E-4</v>
      </c>
      <c r="AG26" s="3">
        <v>0.10853462753830213</v>
      </c>
      <c r="AH26" s="3">
        <v>0.10827751074048451</v>
      </c>
      <c r="AI26" s="3">
        <v>0.10594111890866743</v>
      </c>
      <c r="AJ26" s="3">
        <v>8.6122885078824402E-2</v>
      </c>
      <c r="AK26" s="3">
        <v>2.2456885703998137E-2</v>
      </c>
      <c r="AL26" s="3">
        <v>2.2664422571329426E-3</v>
      </c>
      <c r="AM26" s="37">
        <v>2.2664422571329424E-4</v>
      </c>
      <c r="AN26" s="3">
        <v>0.10807440031039095</v>
      </c>
      <c r="AO26" s="3">
        <v>0.10786927723531325</v>
      </c>
      <c r="AP26" s="3">
        <v>0.10868623516328101</v>
      </c>
      <c r="AQ26" s="3">
        <v>0.11591301555191716</v>
      </c>
      <c r="AR26" s="3">
        <v>0.12893068302306132</v>
      </c>
      <c r="AS26" s="3">
        <v>5.3955599107618157E-2</v>
      </c>
      <c r="AT26" s="37">
        <v>1.9321189364493532E-3</v>
      </c>
      <c r="BS26" s="3"/>
    </row>
    <row r="27" spans="3:71" x14ac:dyDescent="0.45">
      <c r="C27" s="259"/>
      <c r="D27" s="76" t="s">
        <v>127</v>
      </c>
      <c r="E27" s="3">
        <v>4.1717090630052695E-14</v>
      </c>
      <c r="F27" s="3">
        <v>4.1717085407266334E-13</v>
      </c>
      <c r="G27" s="3">
        <v>4.1717032463322597E-12</v>
      </c>
      <c r="H27" s="3">
        <v>4.1716503078905137E-11</v>
      </c>
      <c r="I27" s="3">
        <v>4.1711209727331225E-10</v>
      </c>
      <c r="J27" s="3">
        <v>4.1658325438492002E-9</v>
      </c>
      <c r="K27" s="37">
        <v>4.1134370718579139E-8</v>
      </c>
      <c r="L27" s="3">
        <v>4.171709128432921E-14</v>
      </c>
      <c r="M27" s="3">
        <v>4.1717091284329212E-13</v>
      </c>
      <c r="N27" s="3">
        <v>4.1717091284329212E-12</v>
      </c>
      <c r="O27" s="3">
        <v>4.1717091284329209E-11</v>
      </c>
      <c r="P27" s="3">
        <v>4.1717091284329195E-10</v>
      </c>
      <c r="Q27" s="3">
        <v>4.1664336660615471E-9</v>
      </c>
      <c r="R27" s="37">
        <v>4.1140925229062025E-8</v>
      </c>
      <c r="S27" s="3">
        <v>4.1717099498611478E-14</v>
      </c>
      <c r="T27" s="3">
        <v>4.1717173428593962E-13</v>
      </c>
      <c r="U27" s="3">
        <v>4.1717912850238961E-12</v>
      </c>
      <c r="V27" s="3">
        <v>4.172532857245376E-11</v>
      </c>
      <c r="W27" s="3">
        <v>4.1805731196306241E-10</v>
      </c>
      <c r="X27" s="3">
        <v>4.3506445322084811E-9</v>
      </c>
      <c r="Y27" s="37">
        <v>1.0152661785039835E-7</v>
      </c>
      <c r="Z27" s="3">
        <v>1.0410312041788792</v>
      </c>
      <c r="AA27" s="3">
        <v>1.0410334229872442</v>
      </c>
      <c r="AB27" s="3">
        <v>1.0410316319636159</v>
      </c>
      <c r="AC27" s="3">
        <v>1.0410184213901041</v>
      </c>
      <c r="AD27" s="3">
        <v>1.0408863714006797</v>
      </c>
      <c r="AE27" s="3">
        <v>1.0395671256113204</v>
      </c>
      <c r="AF27" s="37">
        <v>1.0264965869793305</v>
      </c>
      <c r="AG27" s="3">
        <v>1.0410330919876873</v>
      </c>
      <c r="AH27" s="3">
        <v>1.0410330919876876</v>
      </c>
      <c r="AI27" s="3">
        <v>1.0410330919876878</v>
      </c>
      <c r="AJ27" s="3">
        <v>1.0410330919876876</v>
      </c>
      <c r="AK27" s="3">
        <v>1.0410330919876873</v>
      </c>
      <c r="AL27" s="3">
        <v>1.0397166217508955</v>
      </c>
      <c r="AM27" s="37">
        <v>1.0266551017791885</v>
      </c>
      <c r="AN27" s="3">
        <v>1.0362719106419624</v>
      </c>
      <c r="AO27" s="3">
        <v>1.0336497016622375</v>
      </c>
      <c r="AP27" s="3">
        <v>1.0332266073953178</v>
      </c>
      <c r="AQ27" s="3">
        <v>1.0316383235797388</v>
      </c>
      <c r="AR27" s="3">
        <v>1.0043792457319123</v>
      </c>
      <c r="AS27" s="3">
        <v>0.76458717992330916</v>
      </c>
      <c r="AT27" s="37">
        <v>0.50494336341516211</v>
      </c>
      <c r="BS27" s="3"/>
    </row>
    <row r="28" spans="3:71" x14ac:dyDescent="0.45">
      <c r="C28" s="259"/>
      <c r="D28" s="76" t="s">
        <v>129</v>
      </c>
      <c r="E28" s="3">
        <v>3.8306822992254806E-14</v>
      </c>
      <c r="F28" s="3">
        <v>3.830737176129703E-13</v>
      </c>
      <c r="G28" s="3">
        <v>3.8307262007488582E-12</v>
      </c>
      <c r="H28" s="3">
        <v>3.8307259263643369E-11</v>
      </c>
      <c r="I28" s="3">
        <v>3.8307258440489808E-10</v>
      </c>
      <c r="J28" s="3">
        <v>3.8307255861275309E-9</v>
      </c>
      <c r="K28" s="37">
        <v>3.830722914994218E-8</v>
      </c>
      <c r="L28" s="3">
        <v>3.8307258837931781E-14</v>
      </c>
      <c r="M28" s="3">
        <v>3.8307258837931781E-13</v>
      </c>
      <c r="N28" s="3">
        <v>3.8307258837931773E-12</v>
      </c>
      <c r="O28" s="3">
        <v>3.8307258837931772E-11</v>
      </c>
      <c r="P28" s="3">
        <v>3.8307258837931775E-10</v>
      </c>
      <c r="Q28" s="3">
        <v>3.8307258837931776E-9</v>
      </c>
      <c r="R28" s="37">
        <v>3.8307258837931773E-8</v>
      </c>
      <c r="S28" s="3">
        <v>3.8457969221400339E-14</v>
      </c>
      <c r="T28" s="3">
        <v>3.9436699722553843E-13</v>
      </c>
      <c r="U28" s="3">
        <v>4.0994221411853202E-12</v>
      </c>
      <c r="V28" s="3">
        <v>4.1251663920475661E-11</v>
      </c>
      <c r="W28" s="3">
        <v>4.1282661110865338E-10</v>
      </c>
      <c r="X28" s="3">
        <v>4.1339650344890396E-9</v>
      </c>
      <c r="Y28" s="37">
        <v>4.2371137266393698E-8</v>
      </c>
      <c r="Z28" s="3">
        <v>0.95592951151694017</v>
      </c>
      <c r="AA28" s="3">
        <v>0.95594536293663823</v>
      </c>
      <c r="AB28" s="3">
        <v>0.95594219264697544</v>
      </c>
      <c r="AC28" s="3">
        <v>0.95594212417543045</v>
      </c>
      <c r="AD28" s="3">
        <v>0.95594214354091067</v>
      </c>
      <c r="AE28" s="3">
        <v>0.95594250240714751</v>
      </c>
      <c r="AF28" s="37">
        <v>0.95594606875291566</v>
      </c>
      <c r="AG28" s="3">
        <v>0.9559421063616953</v>
      </c>
      <c r="AH28" s="3">
        <v>0.95594210636169541</v>
      </c>
      <c r="AI28" s="3">
        <v>0.95594210636169552</v>
      </c>
      <c r="AJ28" s="3">
        <v>0.9559421063616953</v>
      </c>
      <c r="AK28" s="3">
        <v>0.95594210636169541</v>
      </c>
      <c r="AL28" s="3">
        <v>0.95594210636169552</v>
      </c>
      <c r="AM28" s="37">
        <v>0.9559421063616953</v>
      </c>
      <c r="AN28" s="3">
        <v>0.95531361775994972</v>
      </c>
      <c r="AO28" s="3">
        <v>0.9771451311900381</v>
      </c>
      <c r="AP28" s="3">
        <v>1.0153029578501302</v>
      </c>
      <c r="AQ28" s="3">
        <v>1.0199271969278025</v>
      </c>
      <c r="AR28" s="3">
        <v>0.99181253004852576</v>
      </c>
      <c r="AS28" s="3">
        <v>0.7265076804647751</v>
      </c>
      <c r="AT28" s="3">
        <v>0.21073315565918269</v>
      </c>
      <c r="BS28" s="3"/>
    </row>
    <row r="29" spans="3:71" x14ac:dyDescent="0.45">
      <c r="C29" s="259"/>
      <c r="D29" s="76" t="s">
        <v>191</v>
      </c>
      <c r="E29" s="3">
        <v>1.4879614185522966E-15</v>
      </c>
      <c r="F29" s="3">
        <v>3.0690512352142185E-15</v>
      </c>
      <c r="G29" s="3">
        <v>3.0731490672810138E-15</v>
      </c>
      <c r="H29" s="3">
        <v>3.0731490672810138E-15</v>
      </c>
      <c r="I29" s="3">
        <v>3.0731490672810138E-15</v>
      </c>
      <c r="J29" s="3">
        <v>3.0731490672810138E-15</v>
      </c>
      <c r="K29" s="37">
        <v>3.0731490672810138E-15</v>
      </c>
      <c r="L29" s="3">
        <v>1.4893607511057931E-15</v>
      </c>
      <c r="M29" s="3">
        <v>3.0970667650451527E-15</v>
      </c>
      <c r="N29" s="3">
        <v>3.1022567114133988E-15</v>
      </c>
      <c r="O29" s="3">
        <v>3.1022567114133988E-15</v>
      </c>
      <c r="P29" s="3">
        <v>3.1022567114133988E-15</v>
      </c>
      <c r="Q29" s="3">
        <v>3.1022567114133988E-15</v>
      </c>
      <c r="R29" s="37">
        <v>3.1022567114133988E-15</v>
      </c>
      <c r="S29" s="3">
        <v>2.5641033870381623E-15</v>
      </c>
      <c r="T29" s="3">
        <v>5.717299319541638E-15</v>
      </c>
      <c r="U29" s="3">
        <v>1.5848116063738312E-14</v>
      </c>
      <c r="V29" s="3">
        <v>1.4711868066712093E-13</v>
      </c>
      <c r="W29" s="3">
        <v>5.3380016096973788E-13</v>
      </c>
      <c r="X29" s="3">
        <v>5.6036492111585526E-13</v>
      </c>
      <c r="Y29" s="37">
        <v>5.6036492111591776E-13</v>
      </c>
      <c r="Z29" s="3">
        <v>3.7131406910991815E-2</v>
      </c>
      <c r="AA29" s="3">
        <v>7.6586963866890415E-3</v>
      </c>
      <c r="AB29" s="3">
        <v>7.6689189040274569E-4</v>
      </c>
      <c r="AC29" s="3">
        <v>7.6689189040274561E-5</v>
      </c>
      <c r="AD29" s="3">
        <v>7.6689192241756253E-6</v>
      </c>
      <c r="AE29" s="3">
        <v>7.6689226194783898E-7</v>
      </c>
      <c r="AF29" s="37">
        <v>7.6689565775169326E-8</v>
      </c>
      <c r="AG29" s="3">
        <v>3.7166393439112932E-2</v>
      </c>
      <c r="AH29" s="3">
        <v>7.7286044909808792E-3</v>
      </c>
      <c r="AI29" s="3">
        <v>7.7415557916316415E-4</v>
      </c>
      <c r="AJ29" s="3">
        <v>7.7415557916316394E-5</v>
      </c>
      <c r="AK29" s="3">
        <v>7.74155579163164E-6</v>
      </c>
      <c r="AL29" s="3">
        <v>7.7415557916316411E-7</v>
      </c>
      <c r="AM29" s="37">
        <v>7.7415557916316395E-8</v>
      </c>
      <c r="AN29" s="3">
        <v>6.3693505730378117E-2</v>
      </c>
      <c r="AO29" s="3">
        <v>1.4166071788332825E-2</v>
      </c>
      <c r="AP29" s="3">
        <v>3.9250993339303118E-3</v>
      </c>
      <c r="AQ29" s="3">
        <v>3.637437361988548E-3</v>
      </c>
      <c r="AR29" s="3">
        <v>1.2824504863431963E-3</v>
      </c>
      <c r="AS29" s="3">
        <v>9.8479163625539865E-5</v>
      </c>
      <c r="AT29" s="37">
        <v>2.7869789617642947E-6</v>
      </c>
      <c r="BS29" s="3"/>
    </row>
    <row r="30" spans="3:71" x14ac:dyDescent="0.45">
      <c r="C30" s="260"/>
      <c r="D30" s="77" t="s">
        <v>113</v>
      </c>
      <c r="E30" s="5">
        <v>6.8383110886102942E-16</v>
      </c>
      <c r="F30" s="5">
        <v>6.8309005967643731E-15</v>
      </c>
      <c r="G30" s="5">
        <v>6.7573816298204281E-14</v>
      </c>
      <c r="H30" s="5">
        <v>6.0774193282420599E-13</v>
      </c>
      <c r="I30" s="5">
        <v>2.5829361830453785E-12</v>
      </c>
      <c r="J30" s="5">
        <v>2.8378154099428272E-12</v>
      </c>
      <c r="K30" s="38">
        <v>2.8378154100397636E-12</v>
      </c>
      <c r="L30" s="5">
        <v>6.8391351381958312E-16</v>
      </c>
      <c r="M30" s="5">
        <v>6.8305809131546631E-15</v>
      </c>
      <c r="N30" s="5">
        <v>6.7579770126763515E-14</v>
      </c>
      <c r="O30" s="5">
        <v>6.0778432473947267E-13</v>
      </c>
      <c r="P30" s="5">
        <v>2.5959880311216969E-12</v>
      </c>
      <c r="Q30" s="5">
        <v>2.8662594943854179E-12</v>
      </c>
      <c r="R30" s="38">
        <v>2.866259494698625E-12</v>
      </c>
      <c r="S30" s="5">
        <v>7.0729605417720427E-16</v>
      </c>
      <c r="T30" s="5">
        <v>7.421538376826298E-15</v>
      </c>
      <c r="U30" s="5">
        <v>7.4052106573298967E-14</v>
      </c>
      <c r="V30" s="5">
        <v>6.6658065818499441E-13</v>
      </c>
      <c r="W30" s="5">
        <v>2.8472729591086717E-12</v>
      </c>
      <c r="X30" s="5">
        <v>3.1437094243532035E-12</v>
      </c>
      <c r="Y30" s="38">
        <v>3.1437094246967323E-12</v>
      </c>
      <c r="Z30" s="5">
        <v>1.7064697273010104E-2</v>
      </c>
      <c r="AA30" s="5">
        <v>1.7046243190078154E-2</v>
      </c>
      <c r="AB30" s="5">
        <v>1.6862771895574655E-2</v>
      </c>
      <c r="AC30" s="5">
        <v>1.5165953539407508E-2</v>
      </c>
      <c r="AD30" s="5">
        <v>6.4456127949891629E-3</v>
      </c>
      <c r="AE30" s="5">
        <v>7.0816567341036325E-4</v>
      </c>
      <c r="AF30" s="38">
        <v>7.0816880919669697E-5</v>
      </c>
      <c r="AG30" s="5">
        <v>1.7066784332857229E-2</v>
      </c>
      <c r="AH30" s="5">
        <v>1.7045437611237856E-2</v>
      </c>
      <c r="AI30" s="5">
        <v>1.686425752250599E-2</v>
      </c>
      <c r="AJ30" s="5">
        <v>1.5167011298385061E-2</v>
      </c>
      <c r="AK30" s="5">
        <v>6.4781828349016086E-3</v>
      </c>
      <c r="AL30" s="5">
        <v>7.15263430890253E-4</v>
      </c>
      <c r="AM30" s="38">
        <v>7.152634309684124E-5</v>
      </c>
      <c r="AN30" s="5">
        <v>1.7569558820265733E-2</v>
      </c>
      <c r="AO30" s="5">
        <v>1.8388760068349389E-2</v>
      </c>
      <c r="AP30" s="5">
        <v>1.8340468546419127E-2</v>
      </c>
      <c r="AQ30" s="5">
        <v>1.6480880469198579E-2</v>
      </c>
      <c r="AR30" s="5">
        <v>6.8405498127374247E-3</v>
      </c>
      <c r="AS30" s="5">
        <v>5.5247904200631296E-4</v>
      </c>
      <c r="AT30" s="38">
        <v>1.5635261413370167E-5</v>
      </c>
      <c r="BS30" s="3"/>
    </row>
    <row r="31" spans="3:71" x14ac:dyDescent="0.45">
      <c r="C31" s="259" t="s">
        <v>193</v>
      </c>
      <c r="D31" s="76" t="s">
        <v>99</v>
      </c>
      <c r="E31" s="3">
        <v>4.7432436471805713E-14</v>
      </c>
      <c r="F31" s="3">
        <v>4.7432436471805718E-13</v>
      </c>
      <c r="G31" s="3">
        <v>4.7432436471805714E-12</v>
      </c>
      <c r="H31" s="3">
        <v>4.7340582368140597E-11</v>
      </c>
      <c r="I31" s="3">
        <v>4.6430363997333518E-10</v>
      </c>
      <c r="J31" s="3">
        <v>3.8502228336671191E-9</v>
      </c>
      <c r="K31" s="37">
        <v>1.089113106436065E-8</v>
      </c>
      <c r="L31" s="3">
        <v>4.7432333781201687E-14</v>
      </c>
      <c r="M31" s="3">
        <v>4.7431409574347333E-13</v>
      </c>
      <c r="N31" s="3">
        <v>4.7422168831330237E-12</v>
      </c>
      <c r="O31" s="3">
        <v>4.7329893304205702E-11</v>
      </c>
      <c r="P31" s="3">
        <v>4.6420186922861806E-10</v>
      </c>
      <c r="Q31" s="3">
        <v>3.8497995718575325E-9</v>
      </c>
      <c r="R31" s="37">
        <v>1.0810131088220097E-8</v>
      </c>
      <c r="S31" s="3">
        <v>4.7452049427188412E-14</v>
      </c>
      <c r="T31" s="3">
        <v>4.7627344720372798E-13</v>
      </c>
      <c r="U31" s="3">
        <v>5.0425298507696506E-12</v>
      </c>
      <c r="V31" s="3">
        <v>8.9395205383665213E-11</v>
      </c>
      <c r="W31" s="3">
        <v>2.6331246265686392E-9</v>
      </c>
      <c r="X31" s="3">
        <v>2.9162770192467982E-8</v>
      </c>
      <c r="Y31" s="37">
        <v>8.4441501465074318E-8</v>
      </c>
      <c r="Z31" s="3">
        <v>1.183655085041095</v>
      </c>
      <c r="AA31" s="3">
        <v>1.1836577560202244</v>
      </c>
      <c r="AB31" s="3">
        <v>1.183657221823434</v>
      </c>
      <c r="AC31" s="3">
        <v>1.1813650399064886</v>
      </c>
      <c r="AD31" s="3">
        <v>1.1586509578582156</v>
      </c>
      <c r="AE31" s="3">
        <v>0.9608079638410183</v>
      </c>
      <c r="AF31" s="37">
        <v>0.27178509530136652</v>
      </c>
      <c r="AG31" s="3">
        <v>1.1836546503179917</v>
      </c>
      <c r="AH31" s="3">
        <v>1.1836315871108121</v>
      </c>
      <c r="AI31" s="3">
        <v>1.1834009881169905</v>
      </c>
      <c r="AJ31" s="3">
        <v>1.1810982897657909</v>
      </c>
      <c r="AK31" s="3">
        <v>1.1583969360084856</v>
      </c>
      <c r="AL31" s="3">
        <v>0.96070186785271372</v>
      </c>
      <c r="AM31" s="37">
        <v>0.26976243657211507</v>
      </c>
      <c r="AN31" s="3">
        <v>1.1787307007148489</v>
      </c>
      <c r="AO31" s="3">
        <v>1.1800893161048742</v>
      </c>
      <c r="AP31" s="3">
        <v>1.2488822317414905</v>
      </c>
      <c r="AQ31" s="3">
        <v>2.210252692388742</v>
      </c>
      <c r="AR31" s="3">
        <v>6.3260602091437708</v>
      </c>
      <c r="AS31" s="3">
        <v>5.1250981446861505</v>
      </c>
      <c r="AT31" s="37">
        <v>0.41997041430484006</v>
      </c>
      <c r="BS31" s="3"/>
    </row>
    <row r="32" spans="3:71" x14ac:dyDescent="0.45">
      <c r="C32" s="259"/>
      <c r="D32" s="76" t="s">
        <v>54</v>
      </c>
      <c r="E32" s="3">
        <v>2.6685960342643138E-14</v>
      </c>
      <c r="F32" s="3">
        <v>2.6658360479281823E-13</v>
      </c>
      <c r="G32" s="3">
        <v>2.6384445122779129E-12</v>
      </c>
      <c r="H32" s="3">
        <v>2.3842168314561025E-11</v>
      </c>
      <c r="I32" s="3">
        <v>1.0440529618886591E-10</v>
      </c>
      <c r="J32" s="3">
        <v>1.1603925801298604E-10</v>
      </c>
      <c r="K32" s="37">
        <v>1.1603925802489385E-10</v>
      </c>
      <c r="L32" s="3">
        <v>2.6689029345725586E-14</v>
      </c>
      <c r="M32" s="3">
        <v>2.6660949103302453E-13</v>
      </c>
      <c r="N32" s="3">
        <v>2.638177418923369E-12</v>
      </c>
      <c r="O32" s="3">
        <v>2.3855632507771253E-11</v>
      </c>
      <c r="P32" s="3">
        <v>1.0487769598455976E-10</v>
      </c>
      <c r="Q32" s="3">
        <v>1.1717068176858003E-10</v>
      </c>
      <c r="R32" s="37">
        <v>1.1717068180526981E-10</v>
      </c>
      <c r="S32" s="3">
        <v>2.6699899863423806E-14</v>
      </c>
      <c r="T32" s="3">
        <v>2.6671826548376174E-13</v>
      </c>
      <c r="U32" s="3">
        <v>2.6392530805625617E-12</v>
      </c>
      <c r="V32" s="3">
        <v>2.3865353977535381E-11</v>
      </c>
      <c r="W32" s="3">
        <v>1.0492047544674295E-10</v>
      </c>
      <c r="X32" s="3">
        <v>1.1721847964148861E-10</v>
      </c>
      <c r="Y32" s="37">
        <v>1.1721847967819333E-10</v>
      </c>
      <c r="Z32" s="3">
        <v>0.66593611900055238</v>
      </c>
      <c r="AA32" s="3">
        <v>0.66524887800864219</v>
      </c>
      <c r="AB32" s="3">
        <v>0.65841313110586441</v>
      </c>
      <c r="AC32" s="3">
        <v>0.59497164406122816</v>
      </c>
      <c r="AD32" s="3">
        <v>0.26053919465642661</v>
      </c>
      <c r="AE32" s="3">
        <v>2.8957140413322622E-2</v>
      </c>
      <c r="AF32" s="37">
        <v>2.8957268638697647E-3</v>
      </c>
      <c r="AG32" s="3">
        <v>0.66601390189367771</v>
      </c>
      <c r="AH32" s="3">
        <v>0.66531317083373209</v>
      </c>
      <c r="AI32" s="3">
        <v>0.65834647409024261</v>
      </c>
      <c r="AJ32" s="3">
        <v>0.59530763306635526</v>
      </c>
      <c r="AK32" s="3">
        <v>0.26171803634920304</v>
      </c>
      <c r="AL32" s="3">
        <v>2.9239468375320505E-2</v>
      </c>
      <c r="AM32" s="37">
        <v>2.9239468384476284E-3</v>
      </c>
      <c r="AN32" s="3">
        <v>0.66323777486831703</v>
      </c>
      <c r="AO32" s="3">
        <v>0.66086274041805748</v>
      </c>
      <c r="AP32" s="3">
        <v>0.65366321567347463</v>
      </c>
      <c r="AQ32" s="3">
        <v>0.59005919453143785</v>
      </c>
      <c r="AR32" s="3">
        <v>0.2520705773478833</v>
      </c>
      <c r="AS32" s="3">
        <v>2.0600107896769183E-2</v>
      </c>
      <c r="AT32" s="37">
        <v>5.8298695097215374E-4</v>
      </c>
      <c r="BS32" s="3"/>
    </row>
    <row r="33" spans="3:71" x14ac:dyDescent="0.45">
      <c r="C33" s="259"/>
      <c r="D33" s="76" t="s">
        <v>128</v>
      </c>
      <c r="E33" s="3">
        <v>1.2790758811622416E-15</v>
      </c>
      <c r="F33" s="3">
        <v>1.2790729948676468E-14</v>
      </c>
      <c r="G33" s="3">
        <v>1.2790735721265658E-13</v>
      </c>
      <c r="H33" s="3">
        <v>1.2790735721265658E-12</v>
      </c>
      <c r="I33" s="3">
        <v>1.2790735187301159E-11</v>
      </c>
      <c r="J33" s="3">
        <v>1.2790729524391162E-10</v>
      </c>
      <c r="K33" s="37">
        <v>1.2790672887209587E-9</v>
      </c>
      <c r="L33" s="3">
        <v>1.2790735817473266E-15</v>
      </c>
      <c r="M33" s="3">
        <v>1.2790735817473267E-14</v>
      </c>
      <c r="N33" s="3">
        <v>1.2790735817473266E-13</v>
      </c>
      <c r="O33" s="3">
        <v>1.2790735817473268E-12</v>
      </c>
      <c r="P33" s="3">
        <v>1.2790735817473268E-11</v>
      </c>
      <c r="Q33" s="3">
        <v>1.2790735817473269E-10</v>
      </c>
      <c r="R33" s="37">
        <v>1.2790735817473266E-9</v>
      </c>
      <c r="S33" s="3">
        <v>1.2848129646824398E-15</v>
      </c>
      <c r="T33" s="3">
        <v>1.2880006294577596E-14</v>
      </c>
      <c r="U33" s="3">
        <v>1.2885406550787539E-13</v>
      </c>
      <c r="V33" s="3">
        <v>1.2907529799583076E-12</v>
      </c>
      <c r="W33" s="3">
        <v>1.328319900731401E-11</v>
      </c>
      <c r="X33" s="3">
        <v>1.8157403489453756E-10</v>
      </c>
      <c r="Y33" s="37">
        <v>6.4177756849686753E-9</v>
      </c>
      <c r="Z33" s="3">
        <v>3.1918762423073781E-2</v>
      </c>
      <c r="AA33" s="3">
        <v>3.1918762423073781E-2</v>
      </c>
      <c r="AB33" s="3">
        <v>3.1918762423073781E-2</v>
      </c>
      <c r="AC33" s="3">
        <v>3.1918762423073781E-2</v>
      </c>
      <c r="AD33" s="3">
        <v>3.1918762423073781E-2</v>
      </c>
      <c r="AE33" s="3">
        <v>3.1918762423073781E-2</v>
      </c>
      <c r="AF33" s="37">
        <v>3.1918762423073781E-2</v>
      </c>
      <c r="AG33" s="3">
        <v>3.1918762423073767E-2</v>
      </c>
      <c r="AH33" s="3">
        <v>3.1918762423073774E-2</v>
      </c>
      <c r="AI33" s="3">
        <v>3.1918762423073781E-2</v>
      </c>
      <c r="AJ33" s="3">
        <v>3.1918762423073781E-2</v>
      </c>
      <c r="AK33" s="3">
        <v>3.1918762423073781E-2</v>
      </c>
      <c r="AL33" s="3">
        <v>3.1918762423073788E-2</v>
      </c>
      <c r="AM33" s="37">
        <v>3.1918762423073774E-2</v>
      </c>
      <c r="AN33" s="3">
        <v>3.1915344109034988E-2</v>
      </c>
      <c r="AO33" s="3">
        <v>3.1913510838854041E-2</v>
      </c>
      <c r="AP33" s="3">
        <v>3.1913257365422949E-2</v>
      </c>
      <c r="AQ33" s="3">
        <v>3.191323558033838E-2</v>
      </c>
      <c r="AR33" s="3">
        <v>3.1912776114897165E-2</v>
      </c>
      <c r="AS33" s="3">
        <v>3.1910025804116504E-2</v>
      </c>
      <c r="AT33" s="37">
        <v>3.191885348517412E-2</v>
      </c>
      <c r="BS33" s="3"/>
    </row>
    <row r="34" spans="3:71" x14ac:dyDescent="0.45">
      <c r="C34" s="259"/>
      <c r="D34" s="76" t="s">
        <v>67</v>
      </c>
      <c r="E34" s="3">
        <v>2.3917410569429413E-16</v>
      </c>
      <c r="F34" s="3">
        <v>8.4720784887931817E-16</v>
      </c>
      <c r="G34" s="3">
        <v>8.8513789003803454E-16</v>
      </c>
      <c r="H34" s="3">
        <v>8.8513789003805308E-16</v>
      </c>
      <c r="I34" s="3">
        <v>8.8513789003805308E-16</v>
      </c>
      <c r="J34" s="3">
        <v>8.8513789003805308E-16</v>
      </c>
      <c r="K34" s="37">
        <v>8.8513789003805308E-16</v>
      </c>
      <c r="L34" s="3">
        <v>2.3929461894380029E-16</v>
      </c>
      <c r="M34" s="3">
        <v>8.5131055246541123E-16</v>
      </c>
      <c r="N34" s="3">
        <v>8.9205104287240504E-16</v>
      </c>
      <c r="O34" s="3">
        <v>8.9205104287247781E-16</v>
      </c>
      <c r="P34" s="3">
        <v>8.9205104287247781E-16</v>
      </c>
      <c r="Q34" s="3">
        <v>8.9205104287247781E-16</v>
      </c>
      <c r="R34" s="37">
        <v>8.9205104287247781E-16</v>
      </c>
      <c r="S34" s="3">
        <v>2.3929489998534927E-16</v>
      </c>
      <c r="T34" s="3">
        <v>8.5131772994426216E-16</v>
      </c>
      <c r="U34" s="3">
        <v>8.920610630523647E-16</v>
      </c>
      <c r="V34" s="3">
        <v>8.9206106305248283E-16</v>
      </c>
      <c r="W34" s="3">
        <v>8.9206106305248283E-16</v>
      </c>
      <c r="X34" s="3">
        <v>8.9206106305248283E-16</v>
      </c>
      <c r="Y34" s="37">
        <v>8.9206106305248283E-16</v>
      </c>
      <c r="Z34" s="3">
        <v>5.9684820657164564E-3</v>
      </c>
      <c r="AA34" s="3">
        <v>2.1141737930398985E-3</v>
      </c>
      <c r="AB34" s="3">
        <v>2.2088257188218423E-4</v>
      </c>
      <c r="AC34" s="3">
        <v>2.2088257188218882E-5</v>
      </c>
      <c r="AD34" s="3">
        <v>2.2088258110319531E-6</v>
      </c>
      <c r="AE34" s="3">
        <v>2.2088267889575468E-7</v>
      </c>
      <c r="AF34" s="37">
        <v>2.2088365696567341E-8</v>
      </c>
      <c r="AG34" s="3">
        <v>5.9715001546298595E-3</v>
      </c>
      <c r="AH34" s="3">
        <v>2.1244109533775802E-3</v>
      </c>
      <c r="AI34" s="3">
        <v>2.2260771946992026E-4</v>
      </c>
      <c r="AJ34" s="3">
        <v>2.2260771946993839E-5</v>
      </c>
      <c r="AK34" s="3">
        <v>2.2260771946993839E-6</v>
      </c>
      <c r="AL34" s="3">
        <v>2.2260771946993842E-7</v>
      </c>
      <c r="AM34" s="37">
        <v>2.2260771946993836E-8</v>
      </c>
      <c r="AN34" s="3">
        <v>5.9441952147931297E-3</v>
      </c>
      <c r="AO34" s="3">
        <v>2.1093574786001943E-3</v>
      </c>
      <c r="AP34" s="3">
        <v>2.209365624488033E-4</v>
      </c>
      <c r="AQ34" s="3">
        <v>2.2055773102426252E-5</v>
      </c>
      <c r="AR34" s="3">
        <v>2.1431693502699075E-6</v>
      </c>
      <c r="AS34" s="3">
        <v>1.5677181793853876E-7</v>
      </c>
      <c r="AT34" s="37">
        <v>4.4366721071429676E-9</v>
      </c>
      <c r="BS34" s="3"/>
    </row>
    <row r="35" spans="3:71" x14ac:dyDescent="0.45">
      <c r="C35" s="259"/>
      <c r="D35" s="76" t="s">
        <v>115</v>
      </c>
      <c r="E35" s="3">
        <v>1.1564529678979982E-20</v>
      </c>
      <c r="F35" s="3">
        <v>1.1565004764231874E-20</v>
      </c>
      <c r="G35" s="3">
        <v>1.1565004764231874E-20</v>
      </c>
      <c r="H35" s="3">
        <v>1.1565004764231874E-20</v>
      </c>
      <c r="I35" s="3">
        <v>1.1565004764231874E-20</v>
      </c>
      <c r="J35" s="3">
        <v>1.1565004764231874E-20</v>
      </c>
      <c r="K35" s="37">
        <v>1.1565004764231874E-20</v>
      </c>
      <c r="L35" s="3">
        <v>1.1673728222585303E-20</v>
      </c>
      <c r="M35" s="3">
        <v>1.1674462602248774E-20</v>
      </c>
      <c r="N35" s="3">
        <v>1.1674462602248774E-20</v>
      </c>
      <c r="O35" s="3">
        <v>1.1674462602248774E-20</v>
      </c>
      <c r="P35" s="3">
        <v>1.1674462602248774E-20</v>
      </c>
      <c r="Q35" s="3">
        <v>1.1674462602248774E-20</v>
      </c>
      <c r="R35" s="37">
        <v>1.1674462602248774E-20</v>
      </c>
      <c r="S35" s="3">
        <v>1.1673732677052284E-20</v>
      </c>
      <c r="T35" s="3">
        <v>1.1674511572175337E-20</v>
      </c>
      <c r="U35" s="3">
        <v>1.1674956726771137E-20</v>
      </c>
      <c r="V35" s="3">
        <v>1.1679408272729112E-20</v>
      </c>
      <c r="W35" s="3">
        <v>1.1723923732308899E-20</v>
      </c>
      <c r="X35" s="3">
        <v>1.2168673424704842E-20</v>
      </c>
      <c r="Y35" s="37">
        <v>1.65444928703196E-20</v>
      </c>
      <c r="Z35" s="3">
        <v>2.8858762861085236E-7</v>
      </c>
      <c r="AA35" s="3">
        <v>2.8860013538901332E-8</v>
      </c>
      <c r="AB35" s="3">
        <v>2.8860000514083546E-9</v>
      </c>
      <c r="AC35" s="3">
        <v>2.886000051408354E-10</v>
      </c>
      <c r="AD35" s="3">
        <v>2.8860001718878693E-11</v>
      </c>
      <c r="AE35" s="3">
        <v>2.8860014496225904E-12</v>
      </c>
      <c r="AF35" s="37">
        <v>2.8860142288555179E-13</v>
      </c>
      <c r="AG35" s="3">
        <v>2.913131527735975E-7</v>
      </c>
      <c r="AH35" s="3">
        <v>2.9133147892022521E-8</v>
      </c>
      <c r="AI35" s="3">
        <v>2.9133147892022531E-9</v>
      </c>
      <c r="AJ35" s="3">
        <v>2.9133147892022525E-10</v>
      </c>
      <c r="AK35" s="3">
        <v>2.9133147892022527E-11</v>
      </c>
      <c r="AL35" s="3">
        <v>2.9133147892022527E-12</v>
      </c>
      <c r="AM35" s="37">
        <v>2.9133147892022523E-13</v>
      </c>
      <c r="AN35" s="3">
        <v>2.899808810048054E-7</v>
      </c>
      <c r="AO35" s="3">
        <v>2.892658924815869E-8</v>
      </c>
      <c r="AP35" s="3">
        <v>2.89153390141851E-9</v>
      </c>
      <c r="AQ35" s="3">
        <v>2.8876765224171437E-10</v>
      </c>
      <c r="AR35" s="3">
        <v>2.8166630120597639E-11</v>
      </c>
      <c r="AS35" s="3">
        <v>2.1385364003709754E-12</v>
      </c>
      <c r="AT35" s="37">
        <v>8.2284154173708346E-14</v>
      </c>
      <c r="BS35" s="3"/>
    </row>
    <row r="36" spans="3:71" x14ac:dyDescent="0.45">
      <c r="C36" s="259"/>
      <c r="D36" s="76" t="s">
        <v>35</v>
      </c>
      <c r="E36" s="3">
        <v>8.7881880285868553E-14</v>
      </c>
      <c r="F36" s="3">
        <v>8.7875553110778343E-13</v>
      </c>
      <c r="G36" s="3">
        <v>8.7812314757379277E-12</v>
      </c>
      <c r="H36" s="3">
        <v>8.7183257381870491E-11</v>
      </c>
      <c r="I36" s="3">
        <v>8.1212411180502286E-10</v>
      </c>
      <c r="J36" s="3">
        <v>4.3837122358286779E-9</v>
      </c>
      <c r="K36" s="37">
        <v>5.4926608407874349E-9</v>
      </c>
      <c r="L36" s="3">
        <v>8.788258334248084E-14</v>
      </c>
      <c r="M36" s="3">
        <v>8.788258334248084E-13</v>
      </c>
      <c r="N36" s="3">
        <v>8.7882582509993559E-12</v>
      </c>
      <c r="O36" s="3">
        <v>8.7245511586512228E-11</v>
      </c>
      <c r="P36" s="3">
        <v>8.1153628703710459E-10</v>
      </c>
      <c r="Q36" s="3">
        <v>4.3879661981992395E-9</v>
      </c>
      <c r="R36" s="37">
        <v>5.5280975694388615E-9</v>
      </c>
      <c r="S36" s="3">
        <v>8.7882583420565069E-14</v>
      </c>
      <c r="T36" s="3">
        <v>8.788258412443611E-13</v>
      </c>
      <c r="U36" s="3">
        <v>8.7882590366469036E-12</v>
      </c>
      <c r="V36" s="3">
        <v>8.724558983634809E-11</v>
      </c>
      <c r="W36" s="3">
        <v>8.1154375134854452E-10</v>
      </c>
      <c r="X36" s="3">
        <v>4.3884583933411992E-9</v>
      </c>
      <c r="Y36" s="37">
        <v>5.5376176778475095E-9</v>
      </c>
      <c r="Z36" s="3">
        <v>2.1930527339697723</v>
      </c>
      <c r="AA36" s="3">
        <v>2.1928997905466479</v>
      </c>
      <c r="AB36" s="3">
        <v>2.1913207133980399</v>
      </c>
      <c r="AC36" s="3">
        <v>2.1756228416282672</v>
      </c>
      <c r="AD36" s="3">
        <v>2.0266228800116273</v>
      </c>
      <c r="AE36" s="3">
        <v>1.0939381457462056</v>
      </c>
      <c r="AF36" s="37">
        <v>0.13706779775669989</v>
      </c>
      <c r="AG36" s="3">
        <v>2.1930742209549896</v>
      </c>
      <c r="AH36" s="3">
        <v>2.1930742209549896</v>
      </c>
      <c r="AI36" s="3">
        <v>2.1930742001806078</v>
      </c>
      <c r="AJ36" s="3">
        <v>2.1771763536896573</v>
      </c>
      <c r="AK36" s="3">
        <v>2.0251558872988888</v>
      </c>
      <c r="AL36" s="3">
        <v>1.0949991665801406</v>
      </c>
      <c r="AM36" s="37">
        <v>0.1379514325746955</v>
      </c>
      <c r="AN36" s="3">
        <v>2.1830437333355794</v>
      </c>
      <c r="AO36" s="3">
        <v>2.177515862070992</v>
      </c>
      <c r="AP36" s="3">
        <v>2.1765861350597051</v>
      </c>
      <c r="AQ36" s="3">
        <v>2.1571045002606826</v>
      </c>
      <c r="AR36" s="3">
        <v>1.9497271726464049</v>
      </c>
      <c r="AS36" s="3">
        <v>0.77123263055285074</v>
      </c>
      <c r="AT36" s="37">
        <v>2.7541381312236927E-2</v>
      </c>
      <c r="BS36" s="3"/>
    </row>
    <row r="37" spans="3:71" x14ac:dyDescent="0.45">
      <c r="C37" s="259"/>
      <c r="D37" s="76" t="s">
        <v>81</v>
      </c>
      <c r="E37" s="3">
        <v>3.219632567075946E-15</v>
      </c>
      <c r="F37" s="3">
        <v>3.2196324674765911E-14</v>
      </c>
      <c r="G37" s="3">
        <v>3.2196320015729458E-13</v>
      </c>
      <c r="H37" s="3">
        <v>3.2196273222846186E-12</v>
      </c>
      <c r="I37" s="3">
        <v>3.2195805255059085E-11</v>
      </c>
      <c r="J37" s="3">
        <v>3.2191126073414162E-10</v>
      </c>
      <c r="K37" s="37">
        <v>3.214438409324148E-9</v>
      </c>
      <c r="L37" s="3">
        <v>3.2196325220142555E-15</v>
      </c>
      <c r="M37" s="3">
        <v>3.2196325220142557E-14</v>
      </c>
      <c r="N37" s="3">
        <v>3.2196325220142552E-13</v>
      </c>
      <c r="O37" s="3">
        <v>3.2196325220142552E-12</v>
      </c>
      <c r="P37" s="3">
        <v>3.2196325220142547E-11</v>
      </c>
      <c r="Q37" s="3">
        <v>3.2196325220142549E-10</v>
      </c>
      <c r="R37" s="37">
        <v>3.2196323724762458E-9</v>
      </c>
      <c r="S37" s="3">
        <v>3.2208423069886734E-15</v>
      </c>
      <c r="T37" s="3">
        <v>3.2289597646818204E-14</v>
      </c>
      <c r="U37" s="3">
        <v>3.2434011180878091E-13</v>
      </c>
      <c r="V37" s="3">
        <v>3.2459904651922979E-12</v>
      </c>
      <c r="W37" s="3">
        <v>3.2465509779397973E-11</v>
      </c>
      <c r="X37" s="3">
        <v>3.2506902525211436E-10</v>
      </c>
      <c r="Y37" s="37">
        <v>3.3762946091445879E-9</v>
      </c>
      <c r="Z37" s="3">
        <v>8.0344480348350081E-2</v>
      </c>
      <c r="AA37" s="3">
        <v>8.0344659164377094E-2</v>
      </c>
      <c r="AB37" s="3">
        <v>8.0344611277578248E-2</v>
      </c>
      <c r="AC37" s="3">
        <v>8.0344494507835137E-2</v>
      </c>
      <c r="AD37" s="3">
        <v>8.0343330067223079E-2</v>
      </c>
      <c r="AE37" s="3">
        <v>8.0331688924321271E-2</v>
      </c>
      <c r="AF37" s="37">
        <v>8.0215401344068057E-2</v>
      </c>
      <c r="AG37" s="3">
        <v>8.0344623660654882E-2</v>
      </c>
      <c r="AH37" s="3">
        <v>8.0344623660654896E-2</v>
      </c>
      <c r="AI37" s="3">
        <v>8.034462366065491E-2</v>
      </c>
      <c r="AJ37" s="3">
        <v>8.0344623660654896E-2</v>
      </c>
      <c r="AK37" s="3">
        <v>8.0344623660654882E-2</v>
      </c>
      <c r="AL37" s="3">
        <v>8.0344623660654896E-2</v>
      </c>
      <c r="AM37" s="37">
        <v>8.0344619928994526E-2</v>
      </c>
      <c r="AN37" s="3">
        <v>8.0007202117460513E-2</v>
      </c>
      <c r="AO37" s="3">
        <v>8.0005739198884721E-2</v>
      </c>
      <c r="AP37" s="3">
        <v>8.0329242397486136E-2</v>
      </c>
      <c r="AQ37" s="3">
        <v>8.0255525275300929E-2</v>
      </c>
      <c r="AR37" s="3">
        <v>7.7998119615271366E-2</v>
      </c>
      <c r="AS37" s="3">
        <v>5.7127997347962367E-2</v>
      </c>
      <c r="AT37" s="37">
        <v>1.6792025499500662E-2</v>
      </c>
      <c r="BS37" s="3"/>
    </row>
    <row r="38" spans="3:71" x14ac:dyDescent="0.45">
      <c r="C38" s="259"/>
      <c r="D38" s="76" t="s">
        <v>85</v>
      </c>
      <c r="E38" s="3">
        <v>3.7536008476434421E-16</v>
      </c>
      <c r="F38" s="3">
        <v>2.5514047674263456E-15</v>
      </c>
      <c r="G38" s="3">
        <v>4.1919665257583777E-15</v>
      </c>
      <c r="H38" s="3">
        <v>4.1923203374823443E-15</v>
      </c>
      <c r="I38" s="3">
        <v>4.1923203374823443E-15</v>
      </c>
      <c r="J38" s="3">
        <v>4.1923203374823443E-15</v>
      </c>
      <c r="K38" s="37">
        <v>4.1923203374823443E-15</v>
      </c>
      <c r="L38" s="3">
        <v>3.7499721189094785E-16</v>
      </c>
      <c r="M38" s="3">
        <v>2.5531008598784202E-15</v>
      </c>
      <c r="N38" s="3">
        <v>4.2254371506701744E-15</v>
      </c>
      <c r="O38" s="3">
        <v>4.2259572189408093E-15</v>
      </c>
      <c r="P38" s="3">
        <v>4.2259572189408093E-15</v>
      </c>
      <c r="Q38" s="3">
        <v>4.2259572189408093E-15</v>
      </c>
      <c r="R38" s="37">
        <v>4.2259572189408093E-15</v>
      </c>
      <c r="S38" s="3">
        <v>3.7499767504549317E-16</v>
      </c>
      <c r="T38" s="3">
        <v>2.5531365864669718E-15</v>
      </c>
      <c r="U38" s="3">
        <v>4.2263465665411585E-15</v>
      </c>
      <c r="V38" s="3">
        <v>4.2360979063799362E-15</v>
      </c>
      <c r="W38" s="3">
        <v>4.3333974703257517E-15</v>
      </c>
      <c r="X38" s="3">
        <v>5.8017475500059872E-15</v>
      </c>
      <c r="Y38" s="37">
        <v>5.6677962722286402E-14</v>
      </c>
      <c r="Z38" s="3">
        <v>9.3669418250708382E-3</v>
      </c>
      <c r="AA38" s="3">
        <v>6.3669300300571337E-3</v>
      </c>
      <c r="AB38" s="3">
        <v>1.0460882511918537E-3</v>
      </c>
      <c r="AC38" s="3">
        <v>1.0461765434731257E-4</v>
      </c>
      <c r="AD38" s="3">
        <v>1.0461765871470137E-5</v>
      </c>
      <c r="AE38" s="3">
        <v>1.0461770503265251E-6</v>
      </c>
      <c r="AF38" s="37">
        <v>1.0461816828052134E-7</v>
      </c>
      <c r="AG38" s="3">
        <v>9.3579033188308878E-3</v>
      </c>
      <c r="AH38" s="3">
        <v>6.3711596386252997E-3</v>
      </c>
      <c r="AI38" s="3">
        <v>1.0544407020089172E-3</v>
      </c>
      <c r="AJ38" s="3">
        <v>1.0545704829363872E-4</v>
      </c>
      <c r="AK38" s="3">
        <v>1.0545704829363871E-5</v>
      </c>
      <c r="AL38" s="3">
        <v>1.0545704829363872E-6</v>
      </c>
      <c r="AM38" s="37">
        <v>1.0545704829363871E-7</v>
      </c>
      <c r="AN38" s="3">
        <v>9.3151144704732222E-3</v>
      </c>
      <c r="AO38" s="3">
        <v>6.3260490920404987E-3</v>
      </c>
      <c r="AP38" s="3">
        <v>1.0467383016739672E-3</v>
      </c>
      <c r="AQ38" s="3">
        <v>1.0473544708147623E-4</v>
      </c>
      <c r="AR38" s="3">
        <v>1.0410951700055209E-5</v>
      </c>
      <c r="AS38" s="3">
        <v>1.0196056618843704E-6</v>
      </c>
      <c r="AT38" s="37">
        <v>2.8188825486811174E-7</v>
      </c>
      <c r="BS38" s="3"/>
    </row>
    <row r="39" spans="3:71" x14ac:dyDescent="0.45">
      <c r="C39" s="259"/>
      <c r="D39" s="76" t="s">
        <v>41</v>
      </c>
      <c r="E39" s="3">
        <v>2.156738322275482E-19</v>
      </c>
      <c r="F39" s="3">
        <v>2.156738322275482E-19</v>
      </c>
      <c r="G39" s="3">
        <v>2.156738322275482E-19</v>
      </c>
      <c r="H39" s="3">
        <v>2.156738322275482E-19</v>
      </c>
      <c r="I39" s="3">
        <v>2.156738322275482E-19</v>
      </c>
      <c r="J39" s="3">
        <v>2.156738322275482E-19</v>
      </c>
      <c r="K39" s="37">
        <v>2.156738322275482E-19</v>
      </c>
      <c r="L39" s="3">
        <v>2.177629767177741E-19</v>
      </c>
      <c r="M39" s="3">
        <v>2.177629767177741E-19</v>
      </c>
      <c r="N39" s="3">
        <v>2.177629767177741E-19</v>
      </c>
      <c r="O39" s="3">
        <v>2.177629767177741E-19</v>
      </c>
      <c r="P39" s="3">
        <v>2.177629767177741E-19</v>
      </c>
      <c r="Q39" s="3">
        <v>2.177629767177741E-19</v>
      </c>
      <c r="R39" s="37">
        <v>2.177629767177741E-19</v>
      </c>
      <c r="S39" s="3">
        <v>4.8117595948554966E-19</v>
      </c>
      <c r="T39" s="3">
        <v>4.8117595948554966E-19</v>
      </c>
      <c r="U39" s="3">
        <v>4.8117595948554966E-19</v>
      </c>
      <c r="V39" s="3">
        <v>4.8117595948554966E-19</v>
      </c>
      <c r="W39" s="3">
        <v>4.8117595948554966E-19</v>
      </c>
      <c r="X39" s="3">
        <v>4.8117595948554966E-19</v>
      </c>
      <c r="Y39" s="37">
        <v>4.8117595948554966E-19</v>
      </c>
      <c r="Z39" s="3">
        <v>5.3820433276325638E-6</v>
      </c>
      <c r="AA39" s="3">
        <v>5.3820554724926527E-7</v>
      </c>
      <c r="AB39" s="3">
        <v>5.38205304351625E-8</v>
      </c>
      <c r="AC39" s="3">
        <v>5.3820530435162492E-9</v>
      </c>
      <c r="AD39" s="3">
        <v>5.3820532681964753E-10</v>
      </c>
      <c r="AE39" s="3">
        <v>5.3820556510225041E-11</v>
      </c>
      <c r="AF39" s="37">
        <v>5.3820794827994441E-12</v>
      </c>
      <c r="AG39" s="3">
        <v>5.4341867564027686E-6</v>
      </c>
      <c r="AH39" s="3">
        <v>5.4341867564027691E-7</v>
      </c>
      <c r="AI39" s="3">
        <v>5.4341867564027704E-8</v>
      </c>
      <c r="AJ39" s="3">
        <v>5.4341867564027692E-9</v>
      </c>
      <c r="AK39" s="3">
        <v>5.4341867564027694E-10</v>
      </c>
      <c r="AL39" s="3">
        <v>5.4341867564027701E-11</v>
      </c>
      <c r="AM39" s="37">
        <v>5.4341867564027689E-12</v>
      </c>
      <c r="AN39" s="3">
        <v>1.1952631819661062E-5</v>
      </c>
      <c r="AO39" s="3">
        <v>1.1922365445506707E-6</v>
      </c>
      <c r="AP39" s="3">
        <v>1.1917274144662622E-7</v>
      </c>
      <c r="AQ39" s="3">
        <v>1.1896840053124423E-8</v>
      </c>
      <c r="AR39" s="3">
        <v>1.1560212760855291E-9</v>
      </c>
      <c r="AS39" s="3">
        <v>8.4562406141508963E-11</v>
      </c>
      <c r="AT39" s="37">
        <v>2.3931320920703546E-12</v>
      </c>
      <c r="BS39" s="3"/>
    </row>
    <row r="40" spans="3:71" x14ac:dyDescent="0.45">
      <c r="C40" s="259"/>
      <c r="D40" s="76" t="s">
        <v>72</v>
      </c>
      <c r="E40" s="3">
        <v>1.3979472709335954E-15</v>
      </c>
      <c r="F40" s="3">
        <v>2.3522009514529391E-15</v>
      </c>
      <c r="G40" s="3">
        <v>2.35248552251363E-15</v>
      </c>
      <c r="H40" s="3">
        <v>2.35248552251363E-15</v>
      </c>
      <c r="I40" s="3">
        <v>2.35248552251363E-15</v>
      </c>
      <c r="J40" s="3">
        <v>2.35248552251363E-15</v>
      </c>
      <c r="K40" s="37">
        <v>2.35248552251363E-15</v>
      </c>
      <c r="L40" s="3">
        <v>1.4001387656011695E-15</v>
      </c>
      <c r="M40" s="3">
        <v>2.3743827137337911E-15</v>
      </c>
      <c r="N40" s="3">
        <v>2.3747921684467081E-15</v>
      </c>
      <c r="O40" s="3">
        <v>2.3747921684467081E-15</v>
      </c>
      <c r="P40" s="3">
        <v>2.3747921684467081E-15</v>
      </c>
      <c r="Q40" s="3">
        <v>2.3747921684467081E-15</v>
      </c>
      <c r="R40" s="37">
        <v>2.3747921684467081E-15</v>
      </c>
      <c r="S40" s="3">
        <v>1.4001397243257458E-15</v>
      </c>
      <c r="T40" s="3">
        <v>2.3743843530951133E-15</v>
      </c>
      <c r="U40" s="3">
        <v>2.3747938080954442E-15</v>
      </c>
      <c r="V40" s="3">
        <v>2.3747938080954442E-15</v>
      </c>
      <c r="W40" s="3">
        <v>2.3747938080954442E-15</v>
      </c>
      <c r="X40" s="3">
        <v>2.3747938080954442E-15</v>
      </c>
      <c r="Y40" s="37">
        <v>2.3747938080954442E-15</v>
      </c>
      <c r="Z40" s="3">
        <v>3.4885144406263703E-2</v>
      </c>
      <c r="AA40" s="3">
        <v>5.869824759182205E-3</v>
      </c>
      <c r="AB40" s="3">
        <v>5.8705322456152717E-4</v>
      </c>
      <c r="AC40" s="3">
        <v>5.8705322456152709E-5</v>
      </c>
      <c r="AD40" s="3">
        <v>5.8705324906876432E-6</v>
      </c>
      <c r="AE40" s="3">
        <v>5.8705350897807643E-7</v>
      </c>
      <c r="AF40" s="37">
        <v>5.8705610845477912E-8</v>
      </c>
      <c r="AG40" s="3">
        <v>3.4939894980481181E-2</v>
      </c>
      <c r="AH40" s="3">
        <v>5.9251757539695166E-3</v>
      </c>
      <c r="AI40" s="3">
        <v>5.9261975315975696E-4</v>
      </c>
      <c r="AJ40" s="3">
        <v>5.9261975315975688E-5</v>
      </c>
      <c r="AK40" s="3">
        <v>5.9261975315975688E-6</v>
      </c>
      <c r="AL40" s="3">
        <v>5.926197531597569E-7</v>
      </c>
      <c r="AM40" s="37">
        <v>5.9261975315975682E-8</v>
      </c>
      <c r="AN40" s="3">
        <v>3.4780113783822487E-2</v>
      </c>
      <c r="AO40" s="3">
        <v>5.8831447015679737E-3</v>
      </c>
      <c r="AP40" s="3">
        <v>5.8816464726082487E-4</v>
      </c>
      <c r="AQ40" s="3">
        <v>5.8715614396587943E-5</v>
      </c>
      <c r="AR40" s="3">
        <v>5.7054225473144281E-6</v>
      </c>
      <c r="AS40" s="3">
        <v>4.1734894386081332E-7</v>
      </c>
      <c r="AT40" s="37">
        <v>1.1811054069034072E-8</v>
      </c>
      <c r="BS40" s="3"/>
    </row>
    <row r="41" spans="3:71" x14ac:dyDescent="0.45">
      <c r="C41" s="259"/>
      <c r="D41" s="76" t="s">
        <v>86</v>
      </c>
      <c r="E41" s="3">
        <v>1.0705196797015078E-12</v>
      </c>
      <c r="F41" s="3">
        <v>1.0690181539480165E-11</v>
      </c>
      <c r="G41" s="3">
        <v>1.0541563387954941E-10</v>
      </c>
      <c r="H41" s="3">
        <v>9.1975580209669941E-10</v>
      </c>
      <c r="I41" s="3">
        <v>3.2801544775146186E-9</v>
      </c>
      <c r="J41" s="3">
        <v>3.4316881072293079E-9</v>
      </c>
      <c r="K41" s="37">
        <v>3.4316881072294047E-9</v>
      </c>
      <c r="L41" s="3">
        <v>1.0706866894555742E-12</v>
      </c>
      <c r="M41" s="3">
        <v>1.0701131470491466E-11</v>
      </c>
      <c r="N41" s="3">
        <v>1.0539062686843119E-10</v>
      </c>
      <c r="O41" s="3">
        <v>9.2077709398977805E-10</v>
      </c>
      <c r="P41" s="3">
        <v>3.2992227615589033E-9</v>
      </c>
      <c r="Q41" s="3">
        <v>3.4624046175988314E-9</v>
      </c>
      <c r="R41" s="37">
        <v>3.4624046175992157E-9</v>
      </c>
      <c r="S41" s="3">
        <v>1.0736589419333152E-12</v>
      </c>
      <c r="T41" s="3">
        <v>1.1817781472715838E-11</v>
      </c>
      <c r="U41" s="3">
        <v>2.0182788146742787E-10</v>
      </c>
      <c r="V41" s="3">
        <v>2.4433953563689626E-9</v>
      </c>
      <c r="W41" s="3">
        <v>9.0357605029647663E-9</v>
      </c>
      <c r="X41" s="3">
        <v>9.4885186863398155E-9</v>
      </c>
      <c r="Y41" s="37">
        <v>9.4885186863408809E-9</v>
      </c>
      <c r="Z41" s="3">
        <v>26.714336364914452</v>
      </c>
      <c r="AA41" s="3">
        <v>26.676926663869118</v>
      </c>
      <c r="AB41" s="3">
        <v>26.306044052531803</v>
      </c>
      <c r="AC41" s="3">
        <v>22.952133148649917</v>
      </c>
      <c r="AD41" s="3">
        <v>8.1854928544464833</v>
      </c>
      <c r="AE41" s="3">
        <v>0.85636426910492336</v>
      </c>
      <c r="AF41" s="37">
        <v>8.563680610914233E-2</v>
      </c>
      <c r="AG41" s="3">
        <v>26.718552050456548</v>
      </c>
      <c r="AH41" s="3">
        <v>26.704239532340655</v>
      </c>
      <c r="AI41" s="3">
        <v>26.299803456473843</v>
      </c>
      <c r="AJ41" s="3">
        <v>22.977618900953761</v>
      </c>
      <c r="AK41" s="3">
        <v>8.2330765805621038</v>
      </c>
      <c r="AL41" s="3">
        <v>0.86402902834344075</v>
      </c>
      <c r="AM41" s="37">
        <v>8.6402902834353659E-2</v>
      </c>
      <c r="AN41" s="3">
        <v>26.670181208837317</v>
      </c>
      <c r="AO41" s="3">
        <v>29.281577081177506</v>
      </c>
      <c r="AP41" s="3">
        <v>49.986665918542073</v>
      </c>
      <c r="AQ41" s="3">
        <v>60.411754095835015</v>
      </c>
      <c r="AR41" s="3">
        <v>21.708340121996983</v>
      </c>
      <c r="AS41" s="3">
        <v>1.6675229820156068</v>
      </c>
      <c r="AT41" s="37">
        <v>4.7191215867827527E-2</v>
      </c>
      <c r="BS41" s="3"/>
    </row>
    <row r="42" spans="3:71" x14ac:dyDescent="0.45">
      <c r="C42" s="259"/>
      <c r="D42" s="76" t="s">
        <v>92</v>
      </c>
      <c r="E42" s="3">
        <v>1.4926399495181343E-13</v>
      </c>
      <c r="F42" s="3">
        <v>1.4921094487389257E-12</v>
      </c>
      <c r="G42" s="3">
        <v>1.4868182448203815E-11</v>
      </c>
      <c r="H42" s="3">
        <v>1.435259771543324E-10</v>
      </c>
      <c r="I42" s="3">
        <v>1.0319560487845522E-9</v>
      </c>
      <c r="J42" s="3">
        <v>1.8887917735375958E-9</v>
      </c>
      <c r="K42" s="37">
        <v>1.8894922905990826E-9</v>
      </c>
      <c r="L42" s="3">
        <v>1.4926989095732755E-13</v>
      </c>
      <c r="M42" s="3">
        <v>1.4926989095570825E-12</v>
      </c>
      <c r="N42" s="3">
        <v>1.4867018534993838E-11</v>
      </c>
      <c r="O42" s="3">
        <v>1.4351600658398945E-10</v>
      </c>
      <c r="P42" s="3">
        <v>1.0328295909037871E-9</v>
      </c>
      <c r="Q42" s="3">
        <v>1.9046742690003191E-9</v>
      </c>
      <c r="R42" s="37">
        <v>1.9056199806565062E-9</v>
      </c>
      <c r="S42" s="3">
        <v>1.4926989140593541E-13</v>
      </c>
      <c r="T42" s="3">
        <v>1.4926989544179219E-12</v>
      </c>
      <c r="U42" s="3">
        <v>1.486702300888635E-11</v>
      </c>
      <c r="V42" s="3">
        <v>1.4351644399637426E-10</v>
      </c>
      <c r="W42" s="3">
        <v>1.0328646433756946E-9</v>
      </c>
      <c r="X42" s="3">
        <v>1.9057012825194814E-9</v>
      </c>
      <c r="Y42" s="37">
        <v>1.9326659726816994E-9</v>
      </c>
      <c r="Z42" s="3">
        <v>3.7248157543684437</v>
      </c>
      <c r="AA42" s="3">
        <v>3.7235003158243933</v>
      </c>
      <c r="AB42" s="3">
        <v>3.7102946505111079</v>
      </c>
      <c r="AC42" s="3">
        <v>3.5816325707614096</v>
      </c>
      <c r="AD42" s="3">
        <v>2.57520458909275</v>
      </c>
      <c r="AE42" s="3">
        <v>0.47134055779412154</v>
      </c>
      <c r="AF42" s="37">
        <v>4.7151745694451019E-2</v>
      </c>
      <c r="AG42" s="3">
        <v>3.7249695829667027</v>
      </c>
      <c r="AH42" s="3">
        <v>3.7249695829262937</v>
      </c>
      <c r="AI42" s="3">
        <v>3.7100041727829596</v>
      </c>
      <c r="AJ42" s="3">
        <v>3.5813837322828639</v>
      </c>
      <c r="AK42" s="3">
        <v>2.5773843511444543</v>
      </c>
      <c r="AL42" s="3">
        <v>0.47530373821427707</v>
      </c>
      <c r="AM42" s="37">
        <v>4.7553973672214492E-2</v>
      </c>
      <c r="AN42" s="3">
        <v>3.7079326565763635</v>
      </c>
      <c r="AO42" s="3">
        <v>3.6985435543628142</v>
      </c>
      <c r="AP42" s="3">
        <v>3.6821122381370004</v>
      </c>
      <c r="AQ42" s="3">
        <v>3.5483738236704836</v>
      </c>
      <c r="AR42" s="3">
        <v>2.4814487912807981</v>
      </c>
      <c r="AS42" s="3">
        <v>0.33491009403109318</v>
      </c>
      <c r="AT42" s="37">
        <v>9.6121281026215546E-3</v>
      </c>
      <c r="BS42" s="3"/>
    </row>
    <row r="43" spans="3:71" x14ac:dyDescent="0.45">
      <c r="C43" s="259"/>
      <c r="D43" s="76" t="s">
        <v>93</v>
      </c>
      <c r="E43" s="3">
        <v>1.6224985690141908E-13</v>
      </c>
      <c r="F43" s="3">
        <v>1.622496473627899E-12</v>
      </c>
      <c r="G43" s="3">
        <v>1.6224755193067996E-11</v>
      </c>
      <c r="H43" s="3">
        <v>1.6222659956337064E-10</v>
      </c>
      <c r="I43" s="3">
        <v>1.6201727419545798E-9</v>
      </c>
      <c r="J43" s="3">
        <v>1.5994370944460275E-8</v>
      </c>
      <c r="K43" s="37">
        <v>1.41043352285625E-7</v>
      </c>
      <c r="L43" s="3">
        <v>1.6224988019392171E-13</v>
      </c>
      <c r="M43" s="3">
        <v>1.622498801939217E-12</v>
      </c>
      <c r="N43" s="3">
        <v>1.6224988019392174E-11</v>
      </c>
      <c r="O43" s="3">
        <v>1.6224988019392171E-10</v>
      </c>
      <c r="P43" s="3">
        <v>1.6224988017764814E-9</v>
      </c>
      <c r="Q43" s="3">
        <v>1.6003519711758114E-8</v>
      </c>
      <c r="R43" s="37">
        <v>1.4098828312034672E-7</v>
      </c>
      <c r="S43" s="3">
        <v>1.6224988019407045E-13</v>
      </c>
      <c r="T43" s="3">
        <v>1.6224988019543098E-12</v>
      </c>
      <c r="U43" s="3">
        <v>1.6224988020904166E-11</v>
      </c>
      <c r="V43" s="3">
        <v>1.622498803452941E-10</v>
      </c>
      <c r="W43" s="3">
        <v>1.6224988171791979E-9</v>
      </c>
      <c r="X43" s="3">
        <v>1.6003521618180995E-8</v>
      </c>
      <c r="Y43" s="37">
        <v>1.4098880335873457E-7</v>
      </c>
      <c r="Z43" s="3">
        <v>4.0488720895185244</v>
      </c>
      <c r="AA43" s="3">
        <v>4.0488759970546262</v>
      </c>
      <c r="AB43" s="3">
        <v>4.0488218790969261</v>
      </c>
      <c r="AC43" s="3">
        <v>4.0482990212653505</v>
      </c>
      <c r="AD43" s="3">
        <v>4.0430755603579875</v>
      </c>
      <c r="AE43" s="3">
        <v>3.9913323576204887</v>
      </c>
      <c r="AF43" s="37">
        <v>3.5196969640749725</v>
      </c>
      <c r="AG43" s="3">
        <v>4.0488799495078727</v>
      </c>
      <c r="AH43" s="3">
        <v>4.0488799495078727</v>
      </c>
      <c r="AI43" s="3">
        <v>4.0488799495078744</v>
      </c>
      <c r="AJ43" s="3">
        <v>4.0488799495078736</v>
      </c>
      <c r="AK43" s="3">
        <v>4.0488799491017735</v>
      </c>
      <c r="AL43" s="3">
        <v>3.9936134316430079</v>
      </c>
      <c r="AM43" s="37">
        <v>3.5183054185262592</v>
      </c>
      <c r="AN43" s="3">
        <v>4.0303615392948196</v>
      </c>
      <c r="AO43" s="3">
        <v>4.0201558848612882</v>
      </c>
      <c r="AP43" s="3">
        <v>4.0184391266286603</v>
      </c>
      <c r="AQ43" s="3">
        <v>4.0115488670096546</v>
      </c>
      <c r="AR43" s="3">
        <v>3.8980400331889111</v>
      </c>
      <c r="AS43" s="3">
        <v>2.8124769496338091</v>
      </c>
      <c r="AT43" s="37">
        <v>0.70120882660289474</v>
      </c>
      <c r="BS43" s="3"/>
    </row>
    <row r="44" spans="3:71" x14ac:dyDescent="0.45">
      <c r="C44" s="259"/>
      <c r="D44" s="76" t="s">
        <v>122</v>
      </c>
      <c r="E44" s="3">
        <v>8.5048953491733397E-14</v>
      </c>
      <c r="F44" s="3">
        <v>8.5048918373248491E-13</v>
      </c>
      <c r="G44" s="3">
        <v>8.5048566650011937E-12</v>
      </c>
      <c r="H44" s="3">
        <v>8.5045049568682598E-11</v>
      </c>
      <c r="I44" s="3">
        <v>8.5009889421349727E-10</v>
      </c>
      <c r="J44" s="3">
        <v>8.4659351894202875E-9</v>
      </c>
      <c r="K44" s="37">
        <v>8.1257972243737638E-8</v>
      </c>
      <c r="L44" s="3">
        <v>8.5048957448542467E-14</v>
      </c>
      <c r="M44" s="3">
        <v>8.5048957448542449E-13</v>
      </c>
      <c r="N44" s="3">
        <v>8.5048957448542453E-12</v>
      </c>
      <c r="O44" s="3">
        <v>8.5048957448542466E-11</v>
      </c>
      <c r="P44" s="3">
        <v>8.5048957444814366E-10</v>
      </c>
      <c r="Q44" s="3">
        <v>8.4650765122935678E-9</v>
      </c>
      <c r="R44" s="37">
        <v>8.1329599615096244E-8</v>
      </c>
      <c r="S44" s="3">
        <v>8.5049203338864567E-14</v>
      </c>
      <c r="T44" s="3">
        <v>8.5051422518868189E-13</v>
      </c>
      <c r="U44" s="3">
        <v>8.5074485685059339E-12</v>
      </c>
      <c r="V44" s="3">
        <v>8.5439547755703349E-11</v>
      </c>
      <c r="W44" s="3">
        <v>9.6503976425212812E-10</v>
      </c>
      <c r="X44" s="3">
        <v>2.411842879003155E-8</v>
      </c>
      <c r="Y44" s="37">
        <v>7.311633164850963E-7</v>
      </c>
      <c r="Z44" s="3">
        <v>2.1223583219839908</v>
      </c>
      <c r="AA44" s="3">
        <v>2.1223622348277433</v>
      </c>
      <c r="AB44" s="3">
        <v>2.122352499873299</v>
      </c>
      <c r="AC44" s="3">
        <v>2.1222647325346404</v>
      </c>
      <c r="AD44" s="3">
        <v>2.1213874138726219</v>
      </c>
      <c r="AE44" s="3">
        <v>2.1126408269751042</v>
      </c>
      <c r="AF44" s="37">
        <v>2.0277697146193039</v>
      </c>
      <c r="AG44" s="3">
        <v>2.1223622361284935</v>
      </c>
      <c r="AH44" s="3">
        <v>2.1223622361284931</v>
      </c>
      <c r="AI44" s="3">
        <v>2.122362236128494</v>
      </c>
      <c r="AJ44" s="3">
        <v>2.122362236128494</v>
      </c>
      <c r="AK44" s="3">
        <v>2.1223622360354608</v>
      </c>
      <c r="AL44" s="3">
        <v>2.112425508155134</v>
      </c>
      <c r="AM44" s="37">
        <v>2.0295471700163548</v>
      </c>
      <c r="AN44" s="3">
        <v>2.1126612708411199</v>
      </c>
      <c r="AO44" s="3">
        <v>2.1073665899981382</v>
      </c>
      <c r="AP44" s="3">
        <v>2.1070378696994636</v>
      </c>
      <c r="AQ44" s="3">
        <v>2.1124509939100857</v>
      </c>
      <c r="AR44" s="3">
        <v>2.3185000783014522</v>
      </c>
      <c r="AS44" s="3">
        <v>4.2385998939312337</v>
      </c>
      <c r="AT44" s="37">
        <v>3.6364460084328574</v>
      </c>
      <c r="BS44" s="3"/>
    </row>
    <row r="45" spans="3:71" x14ac:dyDescent="0.45">
      <c r="C45" s="259"/>
      <c r="D45" s="76" t="s">
        <v>123</v>
      </c>
      <c r="E45" s="3">
        <v>9.3158308626924794E-14</v>
      </c>
      <c r="F45" s="3">
        <v>9.3147820188664606E-13</v>
      </c>
      <c r="G45" s="3">
        <v>9.3148869032490636E-12</v>
      </c>
      <c r="H45" s="3">
        <v>9.3148848055614122E-11</v>
      </c>
      <c r="I45" s="3">
        <v>9.3148852250989416E-10</v>
      </c>
      <c r="J45" s="3">
        <v>9.3148850572839291E-9</v>
      </c>
      <c r="K45" s="37">
        <v>9.3148829973546553E-8</v>
      </c>
      <c r="L45" s="3">
        <v>9.3148852934569388E-14</v>
      </c>
      <c r="M45" s="3">
        <v>9.3148852934569398E-13</v>
      </c>
      <c r="N45" s="3">
        <v>9.314885293456939E-12</v>
      </c>
      <c r="O45" s="3">
        <v>9.314885293456938E-11</v>
      </c>
      <c r="P45" s="3">
        <v>9.3148852934569385E-10</v>
      </c>
      <c r="Q45" s="3">
        <v>9.3148852934569377E-9</v>
      </c>
      <c r="R45" s="37">
        <v>9.3148852934569397E-8</v>
      </c>
      <c r="S45" s="3">
        <v>9.3148970203682493E-14</v>
      </c>
      <c r="T45" s="3">
        <v>9.3153346321702195E-13</v>
      </c>
      <c r="U45" s="3">
        <v>9.351483424217994E-12</v>
      </c>
      <c r="V45" s="3">
        <v>1.0781821851132472E-10</v>
      </c>
      <c r="W45" s="3">
        <v>1.4275317160713788E-9</v>
      </c>
      <c r="X45" s="3">
        <v>1.483614037508504E-8</v>
      </c>
      <c r="Y45" s="37">
        <v>1.4892222696522167E-7</v>
      </c>
      <c r="Z45" s="3">
        <v>2.3247236263233315</v>
      </c>
      <c r="AA45" s="3">
        <v>2.3244671373402204</v>
      </c>
      <c r="AB45" s="3">
        <v>2.3244922617569976</v>
      </c>
      <c r="AC45" s="3">
        <v>2.3244917382875485</v>
      </c>
      <c r="AD45" s="3">
        <v>2.3244919400201236</v>
      </c>
      <c r="AE45" s="3">
        <v>2.324492927277642</v>
      </c>
      <c r="AF45" s="37">
        <v>2.3245027060977077</v>
      </c>
      <c r="AG45" s="3">
        <v>2.3244918425558536</v>
      </c>
      <c r="AH45" s="3">
        <v>2.3244918425558541</v>
      </c>
      <c r="AI45" s="3">
        <v>2.3244918425558545</v>
      </c>
      <c r="AJ45" s="3">
        <v>2.3244918425558536</v>
      </c>
      <c r="AK45" s="3">
        <v>2.3244918425558541</v>
      </c>
      <c r="AL45" s="3">
        <v>2.3244918425558536</v>
      </c>
      <c r="AM45" s="37">
        <v>2.3244918425558541</v>
      </c>
      <c r="AN45" s="3">
        <v>2.3138631996818031</v>
      </c>
      <c r="AO45" s="3">
        <v>2.3081124803213169</v>
      </c>
      <c r="AP45" s="3">
        <v>2.3160797921996141</v>
      </c>
      <c r="AQ45" s="3">
        <v>2.6657526735405619</v>
      </c>
      <c r="AR45" s="3">
        <v>3.4296331799904896</v>
      </c>
      <c r="AS45" s="3">
        <v>2.6073200525473403</v>
      </c>
      <c r="AT45" s="37">
        <v>0.7406657659166781</v>
      </c>
      <c r="BS45" s="3"/>
    </row>
    <row r="46" spans="3:71" x14ac:dyDescent="0.45">
      <c r="C46" s="259"/>
      <c r="D46" s="76" t="s">
        <v>94</v>
      </c>
      <c r="E46" s="3">
        <v>1.6224979420520838E-13</v>
      </c>
      <c r="F46" s="3">
        <v>1.6224902027329464E-12</v>
      </c>
      <c r="G46" s="3">
        <v>1.6224128125409691E-11</v>
      </c>
      <c r="H46" s="3">
        <v>1.6216391813337156E-10</v>
      </c>
      <c r="I46" s="3">
        <v>1.6139298619359852E-9</v>
      </c>
      <c r="J46" s="3">
        <v>1.5394659245417771E-8</v>
      </c>
      <c r="K46" s="37">
        <v>1.0003534573149228E-7</v>
      </c>
      <c r="L46" s="3">
        <v>1.6224988019392171E-13</v>
      </c>
      <c r="M46" s="3">
        <v>1.622498801939217E-12</v>
      </c>
      <c r="N46" s="3">
        <v>1.6224988019392174E-11</v>
      </c>
      <c r="O46" s="3">
        <v>1.6224988018951847E-10</v>
      </c>
      <c r="P46" s="3">
        <v>1.6142308184271002E-9</v>
      </c>
      <c r="Q46" s="3">
        <v>1.5392274258998609E-8</v>
      </c>
      <c r="R46" s="37">
        <v>1.0032604160779091E-7</v>
      </c>
      <c r="S46" s="3">
        <v>1.6224988019843698E-13</v>
      </c>
      <c r="T46" s="3">
        <v>1.6224988023907454E-12</v>
      </c>
      <c r="U46" s="3">
        <v>1.6224988064545524E-11</v>
      </c>
      <c r="V46" s="3">
        <v>1.6224988470189547E-10</v>
      </c>
      <c r="W46" s="3">
        <v>1.6142312684015343E-9</v>
      </c>
      <c r="X46" s="3">
        <v>1.539231780267564E-8</v>
      </c>
      <c r="Y46" s="37">
        <v>1.0032930199424193E-7</v>
      </c>
      <c r="Z46" s="3">
        <v>4.0488705249628296</v>
      </c>
      <c r="AA46" s="3">
        <v>4.0488603482834478</v>
      </c>
      <c r="AB46" s="3">
        <v>4.0486653969050899</v>
      </c>
      <c r="AC46" s="3">
        <v>4.0467348315923886</v>
      </c>
      <c r="AD46" s="3">
        <v>4.0274967057236495</v>
      </c>
      <c r="AE46" s="3">
        <v>3.8416766620045908</v>
      </c>
      <c r="AF46" s="37">
        <v>2.4963537590790001</v>
      </c>
      <c r="AG46" s="3">
        <v>4.0488799495078727</v>
      </c>
      <c r="AH46" s="3">
        <v>4.0488799495078727</v>
      </c>
      <c r="AI46" s="3">
        <v>4.0488799495078744</v>
      </c>
      <c r="AJ46" s="3">
        <v>4.0488799493979926</v>
      </c>
      <c r="AK46" s="3">
        <v>4.0282475320139062</v>
      </c>
      <c r="AL46" s="3">
        <v>3.841079608200558</v>
      </c>
      <c r="AM46" s="37">
        <v>2.5035956747319363</v>
      </c>
      <c r="AN46" s="3">
        <v>4.0303615394032857</v>
      </c>
      <c r="AO46" s="3">
        <v>4.0201558859426694</v>
      </c>
      <c r="AP46" s="3">
        <v>4.0184391374373059</v>
      </c>
      <c r="AQ46" s="3">
        <v>4.0115489747244908</v>
      </c>
      <c r="AR46" s="3">
        <v>3.8781773154041894</v>
      </c>
      <c r="AS46" s="3">
        <v>2.70506330133504</v>
      </c>
      <c r="AT46" s="37">
        <v>0.49898850440105819</v>
      </c>
      <c r="BS46" s="3"/>
    </row>
    <row r="47" spans="3:71" x14ac:dyDescent="0.45">
      <c r="C47" s="259"/>
      <c r="D47" s="76" t="s">
        <v>95</v>
      </c>
      <c r="E47" s="3">
        <v>3.1144454461295916E-15</v>
      </c>
      <c r="F47" s="3">
        <v>3.1076865406829637E-14</v>
      </c>
      <c r="G47" s="3">
        <v>3.0411623721765496E-13</v>
      </c>
      <c r="H47" s="3">
        <v>2.470681805782633E-12</v>
      </c>
      <c r="I47" s="3">
        <v>6.3981740227962522E-12</v>
      </c>
      <c r="J47" s="3">
        <v>6.4496845657392331E-12</v>
      </c>
      <c r="K47" s="37">
        <v>6.4496845657392331E-12</v>
      </c>
      <c r="L47" s="3">
        <v>3.1151976452520504E-15</v>
      </c>
      <c r="M47" s="3">
        <v>3.1122309961622881E-14</v>
      </c>
      <c r="N47" s="3">
        <v>3.0409164785315628E-13</v>
      </c>
      <c r="O47" s="3">
        <v>2.4717008296046012E-12</v>
      </c>
      <c r="P47" s="3">
        <v>6.4489193254406853E-12</v>
      </c>
      <c r="Q47" s="3">
        <v>6.5084666552531104E-12</v>
      </c>
      <c r="R47" s="37">
        <v>6.5084666552531104E-12</v>
      </c>
      <c r="S47" s="3">
        <v>3.1162406122154194E-15</v>
      </c>
      <c r="T47" s="3">
        <v>3.1226247464384861E-14</v>
      </c>
      <c r="U47" s="3">
        <v>3.1433839816681588E-13</v>
      </c>
      <c r="V47" s="3">
        <v>3.3561383982149456E-12</v>
      </c>
      <c r="W47" s="3">
        <v>3.8428264414100046E-11</v>
      </c>
      <c r="X47" s="3">
        <v>2.1983930477692861E-10</v>
      </c>
      <c r="Y47" s="37">
        <v>2.7813650395962628E-10</v>
      </c>
      <c r="Z47" s="3">
        <v>7.7719583129271061E-2</v>
      </c>
      <c r="AA47" s="3">
        <v>7.755109268623693E-2</v>
      </c>
      <c r="AB47" s="3">
        <v>7.589097403217207E-2</v>
      </c>
      <c r="AC47" s="3">
        <v>6.1654862785315512E-2</v>
      </c>
      <c r="AD47" s="3">
        <v>1.5966384541982421E-2</v>
      </c>
      <c r="AE47" s="3">
        <v>1.6094934144688323E-3</v>
      </c>
      <c r="AF47" s="37">
        <v>1.6095005413159939E-4</v>
      </c>
      <c r="AG47" s="3">
        <v>7.7738493671243289E-2</v>
      </c>
      <c r="AH47" s="3">
        <v>7.7664462146521007E-2</v>
      </c>
      <c r="AI47" s="3">
        <v>7.588483728517284E-2</v>
      </c>
      <c r="AJ47" s="3">
        <v>6.1680291647715844E-2</v>
      </c>
      <c r="AK47" s="3">
        <v>1.6093016599804437E-2</v>
      </c>
      <c r="AL47" s="3">
        <v>1.6241614546031638E-3</v>
      </c>
      <c r="AM47" s="37">
        <v>1.6241614546031634E-4</v>
      </c>
      <c r="AN47" s="3">
        <v>7.740884797966445E-2</v>
      </c>
      <c r="AO47" s="3">
        <v>7.7371017072477802E-2</v>
      </c>
      <c r="AP47" s="3">
        <v>7.7852120233794814E-2</v>
      </c>
      <c r="AQ47" s="3">
        <v>8.2978878999692599E-2</v>
      </c>
      <c r="AR47" s="3">
        <v>9.2323588471119725E-2</v>
      </c>
      <c r="AS47" s="3">
        <v>3.8634807516753952E-2</v>
      </c>
      <c r="AT47" s="37">
        <v>1.3833139010387826E-3</v>
      </c>
      <c r="BS47" s="3"/>
    </row>
    <row r="48" spans="3:71" x14ac:dyDescent="0.45">
      <c r="C48" s="259"/>
      <c r="D48" s="76" t="s">
        <v>127</v>
      </c>
      <c r="E48" s="3">
        <v>1.3326506357551122E-15</v>
      </c>
      <c r="F48" s="3">
        <v>1.3326504689134302E-14</v>
      </c>
      <c r="G48" s="3">
        <v>1.3326487776214629E-13</v>
      </c>
      <c r="H48" s="3">
        <v>1.3326318664593988E-12</v>
      </c>
      <c r="I48" s="3">
        <v>1.3324627705748655E-11</v>
      </c>
      <c r="J48" s="3">
        <v>1.3307733842806958E-10</v>
      </c>
      <c r="K48" s="37">
        <v>1.3140356736672964E-9</v>
      </c>
      <c r="L48" s="3">
        <v>1.3326506566559466E-15</v>
      </c>
      <c r="M48" s="3">
        <v>1.3326506566559466E-14</v>
      </c>
      <c r="N48" s="3">
        <v>1.3326506566559466E-13</v>
      </c>
      <c r="O48" s="3">
        <v>1.3326506566559465E-12</v>
      </c>
      <c r="P48" s="3">
        <v>1.3326506566559468E-11</v>
      </c>
      <c r="Q48" s="3">
        <v>1.3326506554376523E-10</v>
      </c>
      <c r="R48" s="37">
        <v>1.3137799557845598E-9</v>
      </c>
      <c r="S48" s="3">
        <v>1.3326509192758891E-15</v>
      </c>
      <c r="T48" s="3">
        <v>1.332653282901475E-14</v>
      </c>
      <c r="U48" s="3">
        <v>1.3326769237669485E-13</v>
      </c>
      <c r="V48" s="3">
        <v>1.3329140107291615E-12</v>
      </c>
      <c r="W48" s="3">
        <v>1.3354849273212926E-11</v>
      </c>
      <c r="X48" s="3">
        <v>1.3915434527969331E-10</v>
      </c>
      <c r="Y48" s="37">
        <v>3.2439024613665232E-9</v>
      </c>
      <c r="Z48" s="3">
        <v>3.3255696289867104E-2</v>
      </c>
      <c r="AA48" s="3">
        <v>3.3255767169603295E-2</v>
      </c>
      <c r="AB48" s="3">
        <v>3.3255709955431811E-2</v>
      </c>
      <c r="AC48" s="3">
        <v>3.3255287944238716E-2</v>
      </c>
      <c r="AD48" s="3">
        <v>3.3251069613101522E-2</v>
      </c>
      <c r="AE48" s="3">
        <v>3.3208926364055286E-2</v>
      </c>
      <c r="AF48" s="37">
        <v>3.2791388579072864E-2</v>
      </c>
      <c r="AG48" s="3">
        <v>3.3255756595836919E-2</v>
      </c>
      <c r="AH48" s="3">
        <v>3.3255756595836926E-2</v>
      </c>
      <c r="AI48" s="3">
        <v>3.3255756595836933E-2</v>
      </c>
      <c r="AJ48" s="3">
        <v>3.3255756595836926E-2</v>
      </c>
      <c r="AK48" s="3">
        <v>3.3255756595836933E-2</v>
      </c>
      <c r="AL48" s="3">
        <v>3.3255756565434891E-2</v>
      </c>
      <c r="AM48" s="37">
        <v>3.2784845909801297E-2</v>
      </c>
      <c r="AN48" s="3">
        <v>3.3103660871311502E-2</v>
      </c>
      <c r="AO48" s="3">
        <v>3.3019894568075921E-2</v>
      </c>
      <c r="AP48" s="3">
        <v>3.3006379337356166E-2</v>
      </c>
      <c r="AQ48" s="3">
        <v>3.2955646427488709E-2</v>
      </c>
      <c r="AR48" s="3">
        <v>3.2084915288069678E-2</v>
      </c>
      <c r="AS48" s="3">
        <v>2.4455141679310316E-2</v>
      </c>
      <c r="AT48" s="37">
        <v>1.6133572201200912E-2</v>
      </c>
      <c r="BS48" s="3"/>
    </row>
    <row r="49" spans="3:46" s="3" customFormat="1" x14ac:dyDescent="0.45">
      <c r="C49" s="259"/>
      <c r="D49" s="76" t="s">
        <v>129</v>
      </c>
      <c r="E49" s="3">
        <v>1.2238486262046997E-15</v>
      </c>
      <c r="F49" s="3">
        <v>1.2238661585967376E-14</v>
      </c>
      <c r="G49" s="3">
        <v>1.2238626521183301E-13</v>
      </c>
      <c r="H49" s="3">
        <v>1.2238625644563699E-12</v>
      </c>
      <c r="I49" s="3">
        <v>1.2238625381577818E-11</v>
      </c>
      <c r="J49" s="3">
        <v>1.2238624557555393E-10</v>
      </c>
      <c r="K49" s="37">
        <v>1.2238616023663568E-9</v>
      </c>
      <c r="L49" s="3">
        <v>1.2238625508554888E-15</v>
      </c>
      <c r="M49" s="3">
        <v>1.2238625508554887E-14</v>
      </c>
      <c r="N49" s="3">
        <v>1.2238625508554887E-13</v>
      </c>
      <c r="O49" s="3">
        <v>1.2238625508554888E-12</v>
      </c>
      <c r="P49" s="3">
        <v>1.2238625508554887E-11</v>
      </c>
      <c r="Q49" s="3">
        <v>1.2238625508554887E-10</v>
      </c>
      <c r="R49" s="37">
        <v>1.2238625508554887E-9</v>
      </c>
      <c r="S49" s="3">
        <v>1.228570213817216E-15</v>
      </c>
      <c r="T49" s="3">
        <v>1.2590895232790283E-14</v>
      </c>
      <c r="U49" s="3">
        <v>1.3076509270309669E-13</v>
      </c>
      <c r="V49" s="3">
        <v>1.3157023489777325E-12</v>
      </c>
      <c r="W49" s="3">
        <v>1.3166751947884588E-11</v>
      </c>
      <c r="X49" s="3">
        <v>1.3184948208819877E-10</v>
      </c>
      <c r="Y49" s="37">
        <v>1.3514875162609848E-9</v>
      </c>
      <c r="Z49" s="3">
        <v>3.0540591154089695E-2</v>
      </c>
      <c r="AA49" s="3">
        <v>3.0541097584451324E-2</v>
      </c>
      <c r="AB49" s="3">
        <v>3.0540996298196156E-2</v>
      </c>
      <c r="AC49" s="3">
        <v>3.0540994110627474E-2</v>
      </c>
      <c r="AD49" s="3">
        <v>3.054099472932708E-2</v>
      </c>
      <c r="AE49" s="3">
        <v>3.0541006194594014E-2</v>
      </c>
      <c r="AF49" s="37">
        <v>3.0541120134279634E-2</v>
      </c>
      <c r="AG49" s="3">
        <v>3.0540993541503917E-2</v>
      </c>
      <c r="AH49" s="3">
        <v>3.054099354150392E-2</v>
      </c>
      <c r="AI49" s="3">
        <v>3.0540993541503927E-2</v>
      </c>
      <c r="AJ49" s="3">
        <v>3.0540993541503924E-2</v>
      </c>
      <c r="AK49" s="3">
        <v>3.0540993541503924E-2</v>
      </c>
      <c r="AL49" s="3">
        <v>3.0540993541503927E-2</v>
      </c>
      <c r="AM49" s="37">
        <v>3.054099354150392E-2</v>
      </c>
      <c r="AN49" s="3">
        <v>3.051824834736044E-2</v>
      </c>
      <c r="AO49" s="3">
        <v>3.1197164216580545E-2</v>
      </c>
      <c r="AP49" s="3">
        <v>3.2386561040188971E-2</v>
      </c>
      <c r="AQ49" s="3">
        <v>3.2530096516133714E-2</v>
      </c>
      <c r="AR49" s="3">
        <v>3.1633013014550397E-2</v>
      </c>
      <c r="AS49" s="3">
        <v>2.3171376778279611E-2</v>
      </c>
      <c r="AT49" s="37">
        <v>6.7216328734597715E-3</v>
      </c>
    </row>
    <row r="50" spans="3:46" s="3" customFormat="1" x14ac:dyDescent="0.45">
      <c r="C50" s="259"/>
      <c r="D50" s="76" t="s">
        <v>191</v>
      </c>
      <c r="E50" s="3">
        <v>1.7856545081830608E-17</v>
      </c>
      <c r="F50" s="3">
        <v>1.7837194429306824E-16</v>
      </c>
      <c r="G50" s="3">
        <v>1.7645217970413237E-15</v>
      </c>
      <c r="H50" s="3">
        <v>1.5869665888218201E-14</v>
      </c>
      <c r="I50" s="3">
        <v>6.7446940916246645E-14</v>
      </c>
      <c r="J50" s="3">
        <v>7.4102476686031804E-14</v>
      </c>
      <c r="K50" s="37">
        <v>7.410247668856305E-14</v>
      </c>
      <c r="L50" s="3">
        <v>1.7858696881943695E-17</v>
      </c>
      <c r="M50" s="3">
        <v>1.7841926620175746E-16</v>
      </c>
      <c r="N50" s="3">
        <v>1.7641551195207281E-15</v>
      </c>
      <c r="O50" s="3">
        <v>1.5881574620209037E-14</v>
      </c>
      <c r="P50" s="3">
        <v>6.7775273985822208E-14</v>
      </c>
      <c r="Q50" s="3">
        <v>7.4837805110304285E-14</v>
      </c>
      <c r="R50" s="37">
        <v>7.4837805118500423E-14</v>
      </c>
      <c r="S50" s="3">
        <v>1.8467484315541028E-17</v>
      </c>
      <c r="T50" s="3">
        <v>1.9379960816365528E-16</v>
      </c>
      <c r="U50" s="3">
        <v>1.9325271425296903E-15</v>
      </c>
      <c r="V50" s="3">
        <v>1.7411993653037481E-14</v>
      </c>
      <c r="W50" s="3">
        <v>7.4312393825644536E-14</v>
      </c>
      <c r="X50" s="3">
        <v>8.2056524253908161E-14</v>
      </c>
      <c r="Y50" s="37">
        <v>8.2056524262895066E-14</v>
      </c>
      <c r="Z50" s="3">
        <v>4.4560203859520865E-4</v>
      </c>
      <c r="AA50" s="3">
        <v>4.4512015621292413E-4</v>
      </c>
      <c r="AB50" s="3">
        <v>4.4032926062617585E-4</v>
      </c>
      <c r="AC50" s="3">
        <v>3.960210782695088E-4</v>
      </c>
      <c r="AD50" s="3">
        <v>1.6831111361027373E-4</v>
      </c>
      <c r="AE50" s="3">
        <v>1.8491981585510064E-5</v>
      </c>
      <c r="AF50" s="37">
        <v>1.8492063468754786E-6</v>
      </c>
      <c r="AG50" s="3">
        <v>4.4565653696149491E-4</v>
      </c>
      <c r="AH50" s="3">
        <v>4.4523804188131925E-4</v>
      </c>
      <c r="AI50" s="3">
        <v>4.40237754426196E-4</v>
      </c>
      <c r="AJ50" s="3">
        <v>3.9631825286726114E-4</v>
      </c>
      <c r="AK50" s="3">
        <v>1.6913044717544164E-4</v>
      </c>
      <c r="AL50" s="3">
        <v>1.8675470713083485E-5</v>
      </c>
      <c r="AM50" s="37">
        <v>1.8675470715128794E-6</v>
      </c>
      <c r="AN50" s="3">
        <v>4.5874079181974645E-4</v>
      </c>
      <c r="AO50" s="3">
        <v>4.8018811126670434E-4</v>
      </c>
      <c r="AP50" s="3">
        <v>4.7862856187060716E-4</v>
      </c>
      <c r="AQ50" s="3">
        <v>4.3050301955583356E-4</v>
      </c>
      <c r="AR50" s="3">
        <v>1.7853491357120032E-4</v>
      </c>
      <c r="AS50" s="3">
        <v>1.4420706175633337E-5</v>
      </c>
      <c r="AT50" s="37">
        <v>4.0810871305215569E-7</v>
      </c>
    </row>
    <row r="51" spans="3:46" s="3" customFormat="1" x14ac:dyDescent="0.45">
      <c r="C51" s="259"/>
      <c r="D51" s="77" t="s">
        <v>113</v>
      </c>
      <c r="E51" s="5">
        <v>1.4872736708617948E-15</v>
      </c>
      <c r="F51" s="5">
        <v>3.067632695141382E-15</v>
      </c>
      <c r="G51" s="5">
        <v>3.0717286331573607E-15</v>
      </c>
      <c r="H51" s="5">
        <v>3.0717286331573607E-15</v>
      </c>
      <c r="I51" s="5">
        <v>3.0717286331573607E-15</v>
      </c>
      <c r="J51" s="5">
        <v>3.0717286331573607E-15</v>
      </c>
      <c r="K51" s="38">
        <v>3.0717286331573607E-15</v>
      </c>
      <c r="L51" s="5">
        <v>1.4886723565974534E-15</v>
      </c>
      <c r="M51" s="5">
        <v>3.0956352759106326E-15</v>
      </c>
      <c r="N51" s="5">
        <v>3.1008228234443387E-15</v>
      </c>
      <c r="O51" s="5">
        <v>3.1008228234443387E-15</v>
      </c>
      <c r="P51" s="5">
        <v>3.1008228234443387E-15</v>
      </c>
      <c r="Q51" s="5">
        <v>3.1008228234443387E-15</v>
      </c>
      <c r="R51" s="38">
        <v>3.1008228234443387E-15</v>
      </c>
      <c r="S51" s="5">
        <v>2.5637286996757381E-15</v>
      </c>
      <c r="T51" s="5">
        <v>5.7201202071558436E-15</v>
      </c>
      <c r="U51" s="5">
        <v>1.5922632415010643E-14</v>
      </c>
      <c r="V51" s="5">
        <v>1.4804205859958131E-13</v>
      </c>
      <c r="W51" s="5">
        <v>5.3722362407929242E-13</v>
      </c>
      <c r="X51" s="5">
        <v>5.6396005611187122E-13</v>
      </c>
      <c r="Y51" s="38">
        <v>5.6396005611193403E-13</v>
      </c>
      <c r="Z51" s="5">
        <v>3.711424447718828E-2</v>
      </c>
      <c r="AA51" s="5">
        <v>7.6551564758509461E-3</v>
      </c>
      <c r="AB51" s="5">
        <v>7.6653742682599357E-4</v>
      </c>
      <c r="AC51" s="5">
        <v>7.6653742682599352E-5</v>
      </c>
      <c r="AD51" s="5">
        <v>7.6653745882601281E-6</v>
      </c>
      <c r="AE51" s="5">
        <v>7.6653779819935576E-7</v>
      </c>
      <c r="AF51" s="38">
        <v>7.6654119243364227E-8</v>
      </c>
      <c r="AG51" s="5">
        <v>3.7149214833379372E-2</v>
      </c>
      <c r="AH51" s="5">
        <v>7.7250322679088069E-3</v>
      </c>
      <c r="AI51" s="5">
        <v>7.737977582365275E-4</v>
      </c>
      <c r="AJ51" s="5">
        <v>7.7379775823652736E-5</v>
      </c>
      <c r="AK51" s="5">
        <v>7.7379775823652733E-6</v>
      </c>
      <c r="AL51" s="5">
        <v>7.7379775823652741E-7</v>
      </c>
      <c r="AM51" s="38">
        <v>7.737977582365272E-8</v>
      </c>
      <c r="AN51" s="5">
        <v>6.3684198324215666E-2</v>
      </c>
      <c r="AO51" s="5">
        <v>1.4173061259097994E-2</v>
      </c>
      <c r="AP51" s="5">
        <v>3.9435547818567167E-3</v>
      </c>
      <c r="AQ51" s="5">
        <v>3.6602674293568565E-3</v>
      </c>
      <c r="AR51" s="5">
        <v>1.290675328242551E-3</v>
      </c>
      <c r="AS51" s="5">
        <v>9.9110976706957504E-5</v>
      </c>
      <c r="AT51" s="38">
        <v>2.8048593915004154E-6</v>
      </c>
    </row>
    <row r="52" spans="3:46" s="3" customFormat="1" x14ac:dyDescent="0.45">
      <c r="C52" s="258" t="s">
        <v>194</v>
      </c>
      <c r="D52" s="76" t="s">
        <v>99</v>
      </c>
      <c r="E52" s="3">
        <v>8.9502143912443957E-16</v>
      </c>
      <c r="F52" s="3">
        <v>8.9502143912443965E-15</v>
      </c>
      <c r="G52" s="3">
        <v>8.9502143912443952E-14</v>
      </c>
      <c r="H52" s="3">
        <v>8.9299268432753349E-13</v>
      </c>
      <c r="I52" s="3">
        <v>8.7600926347921625E-12</v>
      </c>
      <c r="J52" s="3">
        <v>7.2648590796640021E-11</v>
      </c>
      <c r="K52" s="37">
        <v>2.0535522759096936E-10</v>
      </c>
      <c r="L52" s="3">
        <v>8.9501950141474037E-16</v>
      </c>
      <c r="M52" s="3">
        <v>8.9500206218938406E-15</v>
      </c>
      <c r="N52" s="3">
        <v>8.948276949477043E-14</v>
      </c>
      <c r="O52" s="3">
        <v>8.9308651146175665E-13</v>
      </c>
      <c r="P52" s="3">
        <v>8.7592090127651833E-12</v>
      </c>
      <c r="Q52" s="3">
        <v>7.2643393623532463E-11</v>
      </c>
      <c r="R52" s="37">
        <v>2.0398064707162329E-10</v>
      </c>
      <c r="S52" s="3">
        <v>8.9538468102757999E-16</v>
      </c>
      <c r="T52" s="3">
        <v>8.9867809435557624E-15</v>
      </c>
      <c r="U52" s="3">
        <v>9.5141896228916339E-14</v>
      </c>
      <c r="V52" s="3">
        <v>1.6867674215232416E-12</v>
      </c>
      <c r="W52" s="3">
        <v>4.9670831445909406E-11</v>
      </c>
      <c r="X52" s="3">
        <v>5.5047874546743277E-10</v>
      </c>
      <c r="Y52" s="37">
        <v>1.5929957402077024E-9</v>
      </c>
      <c r="Z52" s="3">
        <v>2.2334856828831826E-2</v>
      </c>
      <c r="AA52" s="3">
        <v>2.2334907228595411E-2</v>
      </c>
      <c r="AB52" s="3">
        <v>2.2334897148624494E-2</v>
      </c>
      <c r="AC52" s="3">
        <v>2.2284270395177108E-2</v>
      </c>
      <c r="AD52" s="3">
        <v>2.1860456926014071E-2</v>
      </c>
      <c r="AE52" s="3">
        <v>1.8129170080464461E-2</v>
      </c>
      <c r="AF52" s="37">
        <v>5.1245816225719823E-3</v>
      </c>
      <c r="AG52" s="3">
        <v>2.2334848625869326E-2</v>
      </c>
      <c r="AH52" s="3">
        <v>2.2334413437074145E-2</v>
      </c>
      <c r="AI52" s="3">
        <v>2.2330062173283732E-2</v>
      </c>
      <c r="AJ52" s="3">
        <v>2.2286611645639321E-2</v>
      </c>
      <c r="AK52" s="3">
        <v>2.1858250806068832E-2</v>
      </c>
      <c r="AL52" s="3">
        <v>1.8127864227387415E-2</v>
      </c>
      <c r="AM52" s="37">
        <v>5.0902543103811633E-3</v>
      </c>
      <c r="AN52" s="3">
        <v>2.2241766693268734E-2</v>
      </c>
      <c r="AO52" s="3">
        <v>2.2267048981902647E-2</v>
      </c>
      <c r="AP52" s="3">
        <v>2.3563771997571904E-2</v>
      </c>
      <c r="AQ52" s="3">
        <v>4.1704498791124152E-2</v>
      </c>
      <c r="AR52" s="3">
        <v>0.11933376308683567</v>
      </c>
      <c r="AS52" s="3">
        <v>9.6741755960240025E-2</v>
      </c>
      <c r="AT52" s="37">
        <v>7.9227757606558247E-3</v>
      </c>
    </row>
    <row r="53" spans="3:46" s="3" customFormat="1" x14ac:dyDescent="0.45">
      <c r="C53" s="259"/>
      <c r="D53" s="76" t="s">
        <v>54</v>
      </c>
      <c r="E53" s="3">
        <v>6.6644999983831565E-17</v>
      </c>
      <c r="F53" s="3">
        <v>6.6576072620167257E-16</v>
      </c>
      <c r="G53" s="3">
        <v>6.5892001719390184E-15</v>
      </c>
      <c r="H53" s="3">
        <v>5.9542968907112177E-14</v>
      </c>
      <c r="I53" s="3">
        <v>2.6073976253723708E-13</v>
      </c>
      <c r="J53" s="3">
        <v>2.8979419324256238E-13</v>
      </c>
      <c r="K53" s="37">
        <v>2.8979419327230069E-13</v>
      </c>
      <c r="L53" s="3">
        <v>6.6652664452629161E-17</v>
      </c>
      <c r="M53" s="3">
        <v>6.6583106908733568E-16</v>
      </c>
      <c r="N53" s="3">
        <v>6.5891559768537852E-15</v>
      </c>
      <c r="O53" s="3">
        <v>5.9549978571195161E-14</v>
      </c>
      <c r="P53" s="3">
        <v>2.6213408937478956E-13</v>
      </c>
      <c r="Q53" s="3">
        <v>2.9286414863972208E-13</v>
      </c>
      <c r="R53" s="37">
        <v>2.9286414873131335E-13</v>
      </c>
      <c r="S53" s="3">
        <v>6.6817141364168859E-17</v>
      </c>
      <c r="T53" s="3">
        <v>6.6747687061399916E-16</v>
      </c>
      <c r="U53" s="3">
        <v>6.6054723905956657E-15</v>
      </c>
      <c r="V53" s="3">
        <v>5.9697315452503121E-14</v>
      </c>
      <c r="W53" s="3">
        <v>2.6278266589687786E-13</v>
      </c>
      <c r="X53" s="3">
        <v>2.9358876343429667E-13</v>
      </c>
      <c r="Y53" s="37">
        <v>2.9358876352611559E-13</v>
      </c>
      <c r="Z53" s="3">
        <v>1.6630959527098239E-3</v>
      </c>
      <c r="AA53" s="3">
        <v>1.6613796503805592E-3</v>
      </c>
      <c r="AB53" s="3">
        <v>1.6443081885940737E-3</v>
      </c>
      <c r="AC53" s="3">
        <v>1.4858706488249779E-3</v>
      </c>
      <c r="AD53" s="3">
        <v>6.5066553351346391E-4</v>
      </c>
      <c r="AE53" s="3">
        <v>7.2317001059687202E-5</v>
      </c>
      <c r="AF53" s="37">
        <v>7.2317321287252807E-6</v>
      </c>
      <c r="AG53" s="3">
        <v>1.663290206199094E-3</v>
      </c>
      <c r="AH53" s="3">
        <v>1.661554425904654E-3</v>
      </c>
      <c r="AI53" s="3">
        <v>1.6442971475218822E-3</v>
      </c>
      <c r="AJ53" s="3">
        <v>1.486045560972736E-3</v>
      </c>
      <c r="AK53" s="3">
        <v>6.5414498752391144E-4</v>
      </c>
      <c r="AL53" s="3">
        <v>7.3083060396705694E-5</v>
      </c>
      <c r="AM53" s="37">
        <v>7.3083060419561911E-6</v>
      </c>
      <c r="AN53" s="3">
        <v>1.6597684780886072E-3</v>
      </c>
      <c r="AO53" s="3">
        <v>1.6538447154324802E-3</v>
      </c>
      <c r="AP53" s="3">
        <v>1.6359758583510979E-3</v>
      </c>
      <c r="AQ53" s="3">
        <v>1.4759869015456731E-3</v>
      </c>
      <c r="AR53" s="3">
        <v>6.3133318856589508E-4</v>
      </c>
      <c r="AS53" s="3">
        <v>5.159562060967837E-5</v>
      </c>
      <c r="AT53" s="37">
        <v>1.4601658250274691E-6</v>
      </c>
    </row>
    <row r="54" spans="3:46" s="3" customFormat="1" x14ac:dyDescent="0.45">
      <c r="C54" s="259"/>
      <c r="D54" s="76" t="s">
        <v>128</v>
      </c>
      <c r="E54" s="3">
        <v>5.9194972942896217E-19</v>
      </c>
      <c r="F54" s="3">
        <v>5.919483936666907E-18</v>
      </c>
      <c r="G54" s="3">
        <v>5.9194866081914503E-17</v>
      </c>
      <c r="H54" s="3">
        <v>5.9194866081914501E-16</v>
      </c>
      <c r="I54" s="3">
        <v>5.9194863610754305E-15</v>
      </c>
      <c r="J54" s="3">
        <v>5.9194837403098537E-14</v>
      </c>
      <c r="K54" s="37">
        <v>5.9194575289139518E-13</v>
      </c>
      <c r="L54" s="3">
        <v>5.9194866527158355E-19</v>
      </c>
      <c r="M54" s="3">
        <v>5.9194866527158365E-18</v>
      </c>
      <c r="N54" s="3">
        <v>5.9194866527158359E-17</v>
      </c>
      <c r="O54" s="3">
        <v>5.9194866527158354E-16</v>
      </c>
      <c r="P54" s="3">
        <v>5.919486652715836E-15</v>
      </c>
      <c r="Q54" s="3">
        <v>5.919486652715835E-14</v>
      </c>
      <c r="R54" s="37">
        <v>5.919486652715835E-13</v>
      </c>
      <c r="S54" s="3">
        <v>1.0326511940023304E-18</v>
      </c>
      <c r="T54" s="3">
        <v>1.0352119724195714E-17</v>
      </c>
      <c r="U54" s="3">
        <v>1.0356469559452091E-16</v>
      </c>
      <c r="V54" s="3">
        <v>1.0374276791674652E-15</v>
      </c>
      <c r="W54" s="3">
        <v>1.0676216122393079E-14</v>
      </c>
      <c r="X54" s="3">
        <v>1.4592845147377156E-13</v>
      </c>
      <c r="Y54" s="37">
        <v>5.1610380777590921E-12</v>
      </c>
      <c r="Z54" s="3">
        <v>1.4771838839520141E-5</v>
      </c>
      <c r="AA54" s="3">
        <v>1.4771838839520143E-5</v>
      </c>
      <c r="AB54" s="3">
        <v>1.4771838839520145E-5</v>
      </c>
      <c r="AC54" s="3">
        <v>1.4771838839520141E-5</v>
      </c>
      <c r="AD54" s="3">
        <v>1.4771838839520145E-5</v>
      </c>
      <c r="AE54" s="3">
        <v>1.4771838839520143E-5</v>
      </c>
      <c r="AF54" s="37">
        <v>1.4771838839520143E-5</v>
      </c>
      <c r="AG54" s="3">
        <v>1.4771838839520136E-5</v>
      </c>
      <c r="AH54" s="3">
        <v>1.477183883952014E-5</v>
      </c>
      <c r="AI54" s="3">
        <v>1.4771838839520143E-5</v>
      </c>
      <c r="AJ54" s="3">
        <v>1.477183883952014E-5</v>
      </c>
      <c r="AK54" s="3">
        <v>1.4771838839520141E-5</v>
      </c>
      <c r="AL54" s="3">
        <v>1.477183883952014E-5</v>
      </c>
      <c r="AM54" s="37">
        <v>1.4771838839520138E-5</v>
      </c>
      <c r="AN54" s="3">
        <v>2.5651529916913724E-5</v>
      </c>
      <c r="AO54" s="3">
        <v>2.5650025121674001E-5</v>
      </c>
      <c r="AP54" s="3">
        <v>2.564984481826557E-5</v>
      </c>
      <c r="AQ54" s="3">
        <v>2.5649891526033449E-5</v>
      </c>
      <c r="AR54" s="3">
        <v>2.5649521224562322E-5</v>
      </c>
      <c r="AS54" s="3">
        <v>2.5645630746639871E-5</v>
      </c>
      <c r="AT54" s="37">
        <v>2.5668459965222546E-5</v>
      </c>
    </row>
    <row r="55" spans="3:46" s="3" customFormat="1" x14ac:dyDescent="0.45">
      <c r="C55" s="259"/>
      <c r="D55" s="76" t="s">
        <v>67</v>
      </c>
      <c r="E55" s="3">
        <v>1.7352986671618606E-16</v>
      </c>
      <c r="F55" s="3">
        <v>6.1468136222424708E-16</v>
      </c>
      <c r="G55" s="3">
        <v>6.42201042783749E-16</v>
      </c>
      <c r="H55" s="3">
        <v>6.4220104278376241E-16</v>
      </c>
      <c r="I55" s="3">
        <v>6.4220104278376241E-16</v>
      </c>
      <c r="J55" s="3">
        <v>6.4220104278376241E-16</v>
      </c>
      <c r="K55" s="37">
        <v>6.4220104278376241E-16</v>
      </c>
      <c r="L55" s="3">
        <v>1.7360474405381137E-16</v>
      </c>
      <c r="M55" s="3">
        <v>6.1758057166112035E-16</v>
      </c>
      <c r="N55" s="3">
        <v>6.4714577763583588E-16</v>
      </c>
      <c r="O55" s="3">
        <v>6.4714577763588863E-16</v>
      </c>
      <c r="P55" s="3">
        <v>6.4714577763588863E-16</v>
      </c>
      <c r="Q55" s="3">
        <v>6.4714577763588863E-16</v>
      </c>
      <c r="R55" s="37">
        <v>6.4714577763588863E-16</v>
      </c>
      <c r="S55" s="3">
        <v>1.736050217415295E-16</v>
      </c>
      <c r="T55" s="3">
        <v>6.1758766353871275E-16</v>
      </c>
      <c r="U55" s="3">
        <v>6.4715567829520338E-16</v>
      </c>
      <c r="V55" s="3">
        <v>6.4715567829530101E-16</v>
      </c>
      <c r="W55" s="3">
        <v>6.4715567829530101E-16</v>
      </c>
      <c r="X55" s="3">
        <v>6.4715567829530101E-16</v>
      </c>
      <c r="Y55" s="37">
        <v>6.4715567829530101E-16</v>
      </c>
      <c r="Z55" s="3">
        <v>4.3303596530869437E-3</v>
      </c>
      <c r="AA55" s="3">
        <v>1.5339131109368223E-3</v>
      </c>
      <c r="AB55" s="3">
        <v>1.6025866657837882E-4</v>
      </c>
      <c r="AC55" s="3">
        <v>1.6025866657838213E-5</v>
      </c>
      <c r="AD55" s="3">
        <v>1.6025867326857137E-6</v>
      </c>
      <c r="AE55" s="3">
        <v>1.6025874422077475E-7</v>
      </c>
      <c r="AF55" s="37">
        <v>1.6025945384752196E-8</v>
      </c>
      <c r="AG55" s="3">
        <v>4.3322359714460705E-3</v>
      </c>
      <c r="AH55" s="3">
        <v>1.5411472666825399E-3</v>
      </c>
      <c r="AI55" s="3">
        <v>1.614926038987964E-4</v>
      </c>
      <c r="AJ55" s="3">
        <v>1.6149260389880953E-5</v>
      </c>
      <c r="AK55" s="3">
        <v>1.6149260389880955E-6</v>
      </c>
      <c r="AL55" s="3">
        <v>1.6149260389880955E-7</v>
      </c>
      <c r="AM55" s="37">
        <v>1.6149260389880952E-8</v>
      </c>
      <c r="AN55" s="3">
        <v>4.3124284703235927E-3</v>
      </c>
      <c r="AO55" s="3">
        <v>1.5302314411587503E-3</v>
      </c>
      <c r="AP55" s="3">
        <v>1.6028090099855956E-4</v>
      </c>
      <c r="AQ55" s="3">
        <v>1.6000607350338031E-5</v>
      </c>
      <c r="AR55" s="3">
        <v>1.5547861822705988E-6</v>
      </c>
      <c r="AS55" s="3">
        <v>1.1373186923823118E-7</v>
      </c>
      <c r="AT55" s="37">
        <v>3.2186334162452134E-9</v>
      </c>
    </row>
    <row r="56" spans="3:46" s="3" customFormat="1" x14ac:dyDescent="0.45">
      <c r="C56" s="259"/>
      <c r="D56" s="76" t="s">
        <v>115</v>
      </c>
      <c r="E56" s="3">
        <v>1.818488590304976E-22</v>
      </c>
      <c r="F56" s="3">
        <v>1.8185632960763276E-22</v>
      </c>
      <c r="G56" s="3">
        <v>1.8185632960763276E-22</v>
      </c>
      <c r="H56" s="3">
        <v>1.8185632960763276E-22</v>
      </c>
      <c r="I56" s="3">
        <v>1.8185632960763276E-22</v>
      </c>
      <c r="J56" s="3">
        <v>1.8185632960763276E-22</v>
      </c>
      <c r="K56" s="37">
        <v>1.8185632960763276E-22</v>
      </c>
      <c r="L56" s="3">
        <v>1.8355449116689323E-22</v>
      </c>
      <c r="M56" s="3">
        <v>1.8356605053956463E-22</v>
      </c>
      <c r="N56" s="3">
        <v>1.8356605053956463E-22</v>
      </c>
      <c r="O56" s="3">
        <v>1.8356605053956463E-22</v>
      </c>
      <c r="P56" s="3">
        <v>1.8356605053956463E-22</v>
      </c>
      <c r="Q56" s="3">
        <v>1.8356605053956463E-22</v>
      </c>
      <c r="R56" s="37">
        <v>1.8356605053956463E-22</v>
      </c>
      <c r="S56" s="3">
        <v>2.5203213781226527E-23</v>
      </c>
      <c r="T56" s="3">
        <v>2.5204798080337719E-23</v>
      </c>
      <c r="U56" s="3">
        <v>2.5204798302893776E-23</v>
      </c>
      <c r="V56" s="3">
        <v>2.5204800528454342E-23</v>
      </c>
      <c r="W56" s="3">
        <v>2.5204822784059983E-23</v>
      </c>
      <c r="X56" s="3">
        <v>2.5205044208990164E-23</v>
      </c>
      <c r="Y56" s="37">
        <v>2.5207225421462758E-23</v>
      </c>
      <c r="Z56" s="3">
        <v>4.5379563587949813E-9</v>
      </c>
      <c r="AA56" s="3">
        <v>4.5381530242367972E-10</v>
      </c>
      <c r="AB56" s="3">
        <v>4.5381509761221574E-11</v>
      </c>
      <c r="AC56" s="3">
        <v>4.5381509761221563E-12</v>
      </c>
      <c r="AD56" s="3">
        <v>4.5381511655726833E-13</v>
      </c>
      <c r="AE56" s="3">
        <v>4.5381531747732961E-14</v>
      </c>
      <c r="AF56" s="37">
        <v>4.5381732697446587E-15</v>
      </c>
      <c r="AG56" s="3">
        <v>4.5805278749019115E-9</v>
      </c>
      <c r="AH56" s="3">
        <v>4.5808163343582894E-10</v>
      </c>
      <c r="AI56" s="3">
        <v>4.580816334358291E-11</v>
      </c>
      <c r="AJ56" s="3">
        <v>4.5808163343582898E-12</v>
      </c>
      <c r="AK56" s="3">
        <v>4.5808163343582905E-13</v>
      </c>
      <c r="AL56" s="3">
        <v>4.5808163343582901E-14</v>
      </c>
      <c r="AM56" s="37">
        <v>4.5808163343582893E-15</v>
      </c>
      <c r="AN56" s="3">
        <v>6.260594052148508E-10</v>
      </c>
      <c r="AO56" s="3">
        <v>6.2451335685031592E-11</v>
      </c>
      <c r="AP56" s="3">
        <v>6.2424667154538695E-12</v>
      </c>
      <c r="AQ56" s="3">
        <v>6.2317635481731166E-13</v>
      </c>
      <c r="AR56" s="3">
        <v>6.0554378962512716E-14</v>
      </c>
      <c r="AS56" s="3">
        <v>4.4295629139371492E-15</v>
      </c>
      <c r="AT56" s="37">
        <v>1.2536831676430794E-16</v>
      </c>
    </row>
    <row r="57" spans="3:46" s="3" customFormat="1" x14ac:dyDescent="0.45">
      <c r="C57" s="259"/>
      <c r="D57" s="76" t="s">
        <v>35</v>
      </c>
      <c r="E57" s="3">
        <v>1.5756167793781576E-14</v>
      </c>
      <c r="F57" s="3">
        <v>1.5755033407124651E-13</v>
      </c>
      <c r="G57" s="3">
        <v>1.5743695528327372E-12</v>
      </c>
      <c r="H57" s="3">
        <v>1.5630913080703459E-11</v>
      </c>
      <c r="I57" s="3">
        <v>1.4560411922630845E-10</v>
      </c>
      <c r="J57" s="3">
        <v>7.8594706124507701E-10</v>
      </c>
      <c r="K57" s="37">
        <v>9.8476825439175805E-10</v>
      </c>
      <c r="L57" s="3">
        <v>1.575629384340541E-14</v>
      </c>
      <c r="M57" s="3">
        <v>1.5756293843405409E-13</v>
      </c>
      <c r="N57" s="3">
        <v>1.5746919978573285E-12</v>
      </c>
      <c r="O57" s="3">
        <v>1.5630051514617373E-11</v>
      </c>
      <c r="P57" s="3">
        <v>1.4558345630480578E-10</v>
      </c>
      <c r="Q57" s="3">
        <v>7.8694000811431515E-10</v>
      </c>
      <c r="R57" s="37">
        <v>9.914698746767844E-10</v>
      </c>
      <c r="S57" s="3">
        <v>1.5756293857411292E-14</v>
      </c>
      <c r="T57" s="3">
        <v>1.5756293983713151E-13</v>
      </c>
      <c r="U57" s="3">
        <v>1.5746921387683577E-12</v>
      </c>
      <c r="V57" s="3">
        <v>1.5630065547952469E-11</v>
      </c>
      <c r="W57" s="3">
        <v>1.4558479312054792E-10</v>
      </c>
      <c r="X57" s="3">
        <v>7.8702825353485293E-10</v>
      </c>
      <c r="Y57" s="37">
        <v>9.9317794019874855E-10</v>
      </c>
      <c r="Z57" s="3">
        <v>0.39318806953878382</v>
      </c>
      <c r="AA57" s="3">
        <v>0.39316064861617883</v>
      </c>
      <c r="AB57" s="3">
        <v>0.39287753901005906</v>
      </c>
      <c r="AC57" s="3">
        <v>0.39006309875451117</v>
      </c>
      <c r="AD57" s="3">
        <v>0.36334919153197409</v>
      </c>
      <c r="AE57" s="3">
        <v>0.19612999772339992</v>
      </c>
      <c r="AF57" s="37">
        <v>2.4574613259907188E-2</v>
      </c>
      <c r="AG57" s="3">
        <v>0.39319192189769292</v>
      </c>
      <c r="AH57" s="3">
        <v>0.39319192189769292</v>
      </c>
      <c r="AI57" s="3">
        <v>0.39295800090297295</v>
      </c>
      <c r="AJ57" s="3">
        <v>0.39004159578837233</v>
      </c>
      <c r="AK57" s="3">
        <v>0.36329761014804496</v>
      </c>
      <c r="AL57" s="3">
        <v>0.19637768709051892</v>
      </c>
      <c r="AM57" s="37">
        <v>2.4741728569056307E-2</v>
      </c>
      <c r="AN57" s="3">
        <v>0.3913935756918881</v>
      </c>
      <c r="AO57" s="3">
        <v>0.39040249463316828</v>
      </c>
      <c r="AP57" s="3">
        <v>0.39000364713173502</v>
      </c>
      <c r="AQ57" s="3">
        <v>0.38644571944668266</v>
      </c>
      <c r="AR57" s="3">
        <v>0.34976626534251826</v>
      </c>
      <c r="AS57" s="3">
        <v>0.13831323346123114</v>
      </c>
      <c r="AT57" s="37">
        <v>4.9395776222218666E-3</v>
      </c>
    </row>
    <row r="58" spans="3:46" s="3" customFormat="1" x14ac:dyDescent="0.45">
      <c r="C58" s="259"/>
      <c r="D58" s="76" t="s">
        <v>81</v>
      </c>
      <c r="E58" s="3">
        <v>1.3630606951363534E-18</v>
      </c>
      <c r="F58" s="3">
        <v>1.363060652970062E-17</v>
      </c>
      <c r="G58" s="3">
        <v>1.3630604557255213E-16</v>
      </c>
      <c r="H58" s="3">
        <v>1.3630584747063004E-15</v>
      </c>
      <c r="I58" s="3">
        <v>1.3630386628649211E-14</v>
      </c>
      <c r="J58" s="3">
        <v>1.3628405654593095E-13</v>
      </c>
      <c r="K58" s="37">
        <v>1.3608617012672355E-12</v>
      </c>
      <c r="L58" s="3">
        <v>1.3630606760590774E-18</v>
      </c>
      <c r="M58" s="3">
        <v>1.363060676059077E-17</v>
      </c>
      <c r="N58" s="3">
        <v>1.3630606760590772E-16</v>
      </c>
      <c r="O58" s="3">
        <v>1.3630606760590773E-15</v>
      </c>
      <c r="P58" s="3">
        <v>1.3630606760590772E-14</v>
      </c>
      <c r="Q58" s="3">
        <v>1.3630606760590774E-13</v>
      </c>
      <c r="R58" s="37">
        <v>1.3611104801774082E-12</v>
      </c>
      <c r="S58" s="3">
        <v>1.3641837538165243E-18</v>
      </c>
      <c r="T58" s="3">
        <v>1.3717210433625017E-17</v>
      </c>
      <c r="U58" s="3">
        <v>1.3851153614703391E-16</v>
      </c>
      <c r="V58" s="3">
        <v>1.3875180285117795E-15</v>
      </c>
      <c r="W58" s="3">
        <v>1.3878859523930989E-14</v>
      </c>
      <c r="X58" s="3">
        <v>1.3896518753720766E-13</v>
      </c>
      <c r="Y58" s="37">
        <v>1.4408802657763763E-12</v>
      </c>
      <c r="Z58" s="3">
        <v>3.401456562276346E-5</v>
      </c>
      <c r="AA58" s="3">
        <v>3.4014641326152913E-5</v>
      </c>
      <c r="AB58" s="3">
        <v>3.4014621052841604E-5</v>
      </c>
      <c r="AC58" s="3">
        <v>3.4014571617310096E-5</v>
      </c>
      <c r="AD58" s="3">
        <v>3.4014078640798941E-5</v>
      </c>
      <c r="AE58" s="3">
        <v>3.4009150257200703E-5</v>
      </c>
      <c r="AF58" s="37">
        <v>3.3959918853718032E-5</v>
      </c>
      <c r="AG58" s="3">
        <v>3.4014626295329586E-5</v>
      </c>
      <c r="AH58" s="3">
        <v>3.4014626295329579E-5</v>
      </c>
      <c r="AI58" s="3">
        <v>3.4014626295329593E-5</v>
      </c>
      <c r="AJ58" s="3">
        <v>3.4014626295329586E-5</v>
      </c>
      <c r="AK58" s="3">
        <v>3.4014626295329586E-5</v>
      </c>
      <c r="AL58" s="3">
        <v>3.4014626295329593E-5</v>
      </c>
      <c r="AM58" s="37">
        <v>3.3965959948128187E-5</v>
      </c>
      <c r="AN58" s="3">
        <v>3.3886950963147069E-5</v>
      </c>
      <c r="AO58" s="3">
        <v>3.3987898285160765E-5</v>
      </c>
      <c r="AP58" s="3">
        <v>3.4305120942188743E-5</v>
      </c>
      <c r="AQ58" s="3">
        <v>3.4305704037416491E-5</v>
      </c>
      <c r="AR58" s="3">
        <v>3.334384559573644E-5</v>
      </c>
      <c r="AS58" s="3">
        <v>2.4421898884175696E-5</v>
      </c>
      <c r="AT58" s="37">
        <v>7.1662283555208716E-6</v>
      </c>
    </row>
    <row r="59" spans="3:46" s="3" customFormat="1" x14ac:dyDescent="0.45">
      <c r="C59" s="259"/>
      <c r="D59" s="76" t="s">
        <v>85</v>
      </c>
      <c r="E59" s="3">
        <v>2.8851298768244156E-17</v>
      </c>
      <c r="F59" s="3">
        <v>1.9610860134463718E-16</v>
      </c>
      <c r="G59" s="3">
        <v>3.2220708479715787E-16</v>
      </c>
      <c r="H59" s="3">
        <v>3.2223427982446684E-16</v>
      </c>
      <c r="I59" s="3">
        <v>3.2223427982446684E-16</v>
      </c>
      <c r="J59" s="3">
        <v>3.2223427982446684E-16</v>
      </c>
      <c r="K59" s="37">
        <v>3.2223427982446684E-16</v>
      </c>
      <c r="L59" s="3">
        <v>2.8839192422350857E-17</v>
      </c>
      <c r="M59" s="3">
        <v>1.9636970157058117E-16</v>
      </c>
      <c r="N59" s="3">
        <v>3.2487641760693061E-16</v>
      </c>
      <c r="O59" s="3">
        <v>3.2491651503464421E-16</v>
      </c>
      <c r="P59" s="3">
        <v>3.2491651503464421E-16</v>
      </c>
      <c r="Q59" s="3">
        <v>3.2491651503464421E-16</v>
      </c>
      <c r="R59" s="37">
        <v>3.2491651503464421E-16</v>
      </c>
      <c r="S59" s="3">
        <v>2.8839228687380124E-17</v>
      </c>
      <c r="T59" s="3">
        <v>1.9637249828450777E-16</v>
      </c>
      <c r="U59" s="3">
        <v>3.2494765005384194E-16</v>
      </c>
      <c r="V59" s="3">
        <v>3.2570971562065828E-16</v>
      </c>
      <c r="W59" s="3">
        <v>3.3333144122104325E-16</v>
      </c>
      <c r="X59" s="3">
        <v>4.4829317828544558E-16</v>
      </c>
      <c r="Y59" s="37">
        <v>4.4308697794939838E-15</v>
      </c>
      <c r="Z59" s="3">
        <v>7.1997116398123768E-4</v>
      </c>
      <c r="AA59" s="3">
        <v>4.8938128477088786E-4</v>
      </c>
      <c r="AB59" s="3">
        <v>8.0405471700685036E-5</v>
      </c>
      <c r="AC59" s="3">
        <v>8.0412258109494337E-6</v>
      </c>
      <c r="AD59" s="3">
        <v>8.0412261466399996E-7</v>
      </c>
      <c r="AE59" s="3">
        <v>8.0412297067762554E-8</v>
      </c>
      <c r="AF59" s="37">
        <v>8.0412653133929682E-9</v>
      </c>
      <c r="AG59" s="3">
        <v>7.1967034933582725E-4</v>
      </c>
      <c r="AH59" s="3">
        <v>4.9003262525044154E-4</v>
      </c>
      <c r="AI59" s="3">
        <v>8.1071592271408401E-5</v>
      </c>
      <c r="AJ59" s="3">
        <v>8.1081598421853752E-6</v>
      </c>
      <c r="AK59" s="3">
        <v>8.1081598421853767E-7</v>
      </c>
      <c r="AL59" s="3">
        <v>8.108159842185377E-8</v>
      </c>
      <c r="AM59" s="37">
        <v>8.108159842185376E-9</v>
      </c>
      <c r="AN59" s="3">
        <v>7.1637968536874446E-4</v>
      </c>
      <c r="AO59" s="3">
        <v>4.8656310479396482E-4</v>
      </c>
      <c r="AP59" s="3">
        <v>8.0479711257723887E-5</v>
      </c>
      <c r="AQ59" s="3">
        <v>8.0530132773684056E-6</v>
      </c>
      <c r="AR59" s="3">
        <v>8.008260397127159E-7</v>
      </c>
      <c r="AS59" s="3">
        <v>7.8783549064196724E-8</v>
      </c>
      <c r="AT59" s="37">
        <v>2.2036962687056665E-8</v>
      </c>
    </row>
    <row r="60" spans="3:46" s="3" customFormat="1" x14ac:dyDescent="0.45">
      <c r="C60" s="259"/>
      <c r="D60" s="76" t="s">
        <v>41</v>
      </c>
      <c r="E60" s="3">
        <v>3.524447631588661E-22</v>
      </c>
      <c r="F60" s="3">
        <v>3.524447631588661E-22</v>
      </c>
      <c r="G60" s="3">
        <v>3.524447631588661E-22</v>
      </c>
      <c r="H60" s="3">
        <v>3.524447631588661E-22</v>
      </c>
      <c r="I60" s="3">
        <v>3.524447631588661E-22</v>
      </c>
      <c r="J60" s="3">
        <v>3.524447631588661E-22</v>
      </c>
      <c r="K60" s="37">
        <v>3.524447631588661E-22</v>
      </c>
      <c r="L60" s="3">
        <v>3.559069893064663E-22</v>
      </c>
      <c r="M60" s="3">
        <v>3.559069893064663E-22</v>
      </c>
      <c r="N60" s="3">
        <v>3.559069893064663E-22</v>
      </c>
      <c r="O60" s="3">
        <v>3.559069893064663E-22</v>
      </c>
      <c r="P60" s="3">
        <v>3.559069893064663E-22</v>
      </c>
      <c r="Q60" s="3">
        <v>3.559069893064663E-22</v>
      </c>
      <c r="R60" s="37">
        <v>3.559069893064663E-22</v>
      </c>
      <c r="S60" s="3">
        <v>4.6433574464879052E-21</v>
      </c>
      <c r="T60" s="3">
        <v>4.6433574464879052E-21</v>
      </c>
      <c r="U60" s="3">
        <v>4.6433574464879052E-21</v>
      </c>
      <c r="V60" s="3">
        <v>4.6433574464879052E-21</v>
      </c>
      <c r="W60" s="3">
        <v>4.6433574464879052E-21</v>
      </c>
      <c r="X60" s="3">
        <v>4.6433574464879052E-21</v>
      </c>
      <c r="Y60" s="37">
        <v>4.6433574464879052E-21</v>
      </c>
      <c r="Z60" s="3">
        <v>8.7951002971788683E-9</v>
      </c>
      <c r="AA60" s="3">
        <v>8.7951201437791414E-10</v>
      </c>
      <c r="AB60" s="3">
        <v>8.7951161744519209E-11</v>
      </c>
      <c r="AC60" s="3">
        <v>8.7951161744519205E-12</v>
      </c>
      <c r="AD60" s="3">
        <v>8.7951165416145377E-13</v>
      </c>
      <c r="AE60" s="3">
        <v>8.7951204355248329E-14</v>
      </c>
      <c r="AF60" s="37">
        <v>8.7951593803745275E-15</v>
      </c>
      <c r="AG60" s="3">
        <v>8.8815145574859329E-9</v>
      </c>
      <c r="AH60" s="3">
        <v>8.8815145574859333E-10</v>
      </c>
      <c r="AI60" s="3">
        <v>8.881514557485937E-11</v>
      </c>
      <c r="AJ60" s="3">
        <v>8.881514557485934E-12</v>
      </c>
      <c r="AK60" s="3">
        <v>8.8815145574859349E-13</v>
      </c>
      <c r="AL60" s="3">
        <v>8.8815145574859354E-14</v>
      </c>
      <c r="AM60" s="37">
        <v>8.8815145574859344E-15</v>
      </c>
      <c r="AN60" s="3">
        <v>1.1534313149037992E-7</v>
      </c>
      <c r="AO60" s="3">
        <v>1.1505106038616667E-8</v>
      </c>
      <c r="AP60" s="3">
        <v>1.1500192923316398E-9</v>
      </c>
      <c r="AQ60" s="3">
        <v>1.1480473984904025E-10</v>
      </c>
      <c r="AR60" s="3">
        <v>1.1155627987626832E-11</v>
      </c>
      <c r="AS60" s="3">
        <v>8.160288778140881E-13</v>
      </c>
      <c r="AT60" s="37">
        <v>2.3093771625716003E-14</v>
      </c>
    </row>
    <row r="61" spans="3:46" s="3" customFormat="1" x14ac:dyDescent="0.45">
      <c r="C61" s="259"/>
      <c r="D61" s="76" t="s">
        <v>72</v>
      </c>
      <c r="E61" s="3">
        <v>5.5692824588785555E-18</v>
      </c>
      <c r="F61" s="3">
        <v>9.3709339193713931E-18</v>
      </c>
      <c r="G61" s="3">
        <v>9.3720676220864842E-18</v>
      </c>
      <c r="H61" s="3">
        <v>9.3720676220864842E-18</v>
      </c>
      <c r="I61" s="3">
        <v>9.3720676220864842E-18</v>
      </c>
      <c r="J61" s="3">
        <v>9.3720676220864842E-18</v>
      </c>
      <c r="K61" s="37">
        <v>9.3720676220864842E-18</v>
      </c>
      <c r="L61" s="3">
        <v>5.5766907598875202E-18</v>
      </c>
      <c r="M61" s="3">
        <v>9.4532418551787743E-18</v>
      </c>
      <c r="N61" s="3">
        <v>9.4548777268695122E-18</v>
      </c>
      <c r="O61" s="3">
        <v>9.4548777268695122E-18</v>
      </c>
      <c r="P61" s="3">
        <v>9.4548777268695122E-18</v>
      </c>
      <c r="Q61" s="3">
        <v>9.4548777268695122E-18</v>
      </c>
      <c r="R61" s="37">
        <v>9.4548777268695122E-18</v>
      </c>
      <c r="S61" s="3">
        <v>5.5767050421836093E-18</v>
      </c>
      <c r="T61" s="3">
        <v>9.4532662905738746E-18</v>
      </c>
      <c r="U61" s="3">
        <v>9.454902166542924E-18</v>
      </c>
      <c r="V61" s="3">
        <v>9.454902166542924E-18</v>
      </c>
      <c r="W61" s="3">
        <v>9.454902166542924E-18</v>
      </c>
      <c r="X61" s="3">
        <v>9.454902166542924E-18</v>
      </c>
      <c r="Y61" s="37">
        <v>9.454902166542924E-18</v>
      </c>
      <c r="Z61" s="3">
        <v>1.3897893494044285E-4</v>
      </c>
      <c r="AA61" s="3">
        <v>2.3384796227809476E-5</v>
      </c>
      <c r="AB61" s="3">
        <v>2.3387614783175257E-6</v>
      </c>
      <c r="AC61" s="3">
        <v>2.3387614783175255E-7</v>
      </c>
      <c r="AD61" s="3">
        <v>2.3387615759519138E-8</v>
      </c>
      <c r="AE61" s="3">
        <v>2.3387626114046827E-9</v>
      </c>
      <c r="AF61" s="37">
        <v>2.3387729674605251E-10</v>
      </c>
      <c r="AG61" s="3">
        <v>1.3916405593229081E-4</v>
      </c>
      <c r="AH61" s="3">
        <v>2.3590181613407333E-5</v>
      </c>
      <c r="AI61" s="3">
        <v>2.3594263864858424E-6</v>
      </c>
      <c r="AJ61" s="3">
        <v>2.3594263864858419E-7</v>
      </c>
      <c r="AK61" s="3">
        <v>2.3594263864858419E-8</v>
      </c>
      <c r="AL61" s="3">
        <v>2.3594263864858421E-9</v>
      </c>
      <c r="AM61" s="37">
        <v>2.3594263864858415E-10</v>
      </c>
      <c r="AN61" s="3">
        <v>1.3852791441894526E-4</v>
      </c>
      <c r="AO61" s="3">
        <v>2.3422885775592455E-5</v>
      </c>
      <c r="AP61" s="3">
        <v>2.3416934888044925E-6</v>
      </c>
      <c r="AQ61" s="3">
        <v>2.3376782770602813E-7</v>
      </c>
      <c r="AR61" s="3">
        <v>2.2715324513545299E-8</v>
      </c>
      <c r="AS61" s="3">
        <v>1.6616151768892491E-9</v>
      </c>
      <c r="AT61" s="37">
        <v>4.7024023865055357E-11</v>
      </c>
    </row>
    <row r="62" spans="3:46" s="3" customFormat="1" x14ac:dyDescent="0.45">
      <c r="C62" s="259"/>
      <c r="D62" s="76" t="s">
        <v>86</v>
      </c>
      <c r="E62" s="3">
        <v>6.3797139848234156E-14</v>
      </c>
      <c r="F62" s="3">
        <v>6.3707657094859718E-13</v>
      </c>
      <c r="G62" s="3">
        <v>6.2821973891026937E-12</v>
      </c>
      <c r="H62" s="3">
        <v>5.4812434227224103E-11</v>
      </c>
      <c r="I62" s="3">
        <v>1.9547933391020016E-10</v>
      </c>
      <c r="J62" s="3">
        <v>2.045099125627235E-10</v>
      </c>
      <c r="K62" s="37">
        <v>2.0450991256272927E-10</v>
      </c>
      <c r="L62" s="3">
        <v>6.380709271957153E-14</v>
      </c>
      <c r="M62" s="3">
        <v>6.37161860246816E-13</v>
      </c>
      <c r="N62" s="3">
        <v>6.2822416375321722E-12</v>
      </c>
      <c r="O62" s="3">
        <v>5.4817692561302039E-11</v>
      </c>
      <c r="P62" s="3">
        <v>1.9642737191685878E-10</v>
      </c>
      <c r="Q62" s="3">
        <v>2.0615496165671536E-10</v>
      </c>
      <c r="R62" s="37">
        <v>2.0615496165673826E-10</v>
      </c>
      <c r="S62" s="3">
        <v>6.3984129646057761E-14</v>
      </c>
      <c r="T62" s="3">
        <v>7.0364800898285267E-13</v>
      </c>
      <c r="U62" s="3">
        <v>1.2031946977706388E-11</v>
      </c>
      <c r="V62" s="3">
        <v>1.4552254939429761E-10</v>
      </c>
      <c r="W62" s="3">
        <v>5.3822124886788413E-10</v>
      </c>
      <c r="X62" s="3">
        <v>5.6521408697327539E-10</v>
      </c>
      <c r="Y62" s="37">
        <v>5.6521408697333898E-10</v>
      </c>
      <c r="Z62" s="3">
        <v>1.5920288859149443</v>
      </c>
      <c r="AA62" s="3">
        <v>1.5897994715711228</v>
      </c>
      <c r="AB62" s="3">
        <v>1.5676968888055614</v>
      </c>
      <c r="AC62" s="3">
        <v>1.3678220737688764</v>
      </c>
      <c r="AD62" s="3">
        <v>0.48781077290185954</v>
      </c>
      <c r="AE62" s="3">
        <v>5.1034644269548665E-2</v>
      </c>
      <c r="AF62" s="37">
        <v>5.1034870251282227E-3</v>
      </c>
      <c r="AG62" s="3">
        <v>1.5922801178027697</v>
      </c>
      <c r="AH62" s="3">
        <v>1.5900115781047683</v>
      </c>
      <c r="AI62" s="3">
        <v>1.5677079190299719</v>
      </c>
      <c r="AJ62" s="3">
        <v>1.3679532830746433</v>
      </c>
      <c r="AK62" s="3">
        <v>0.49017653926039068</v>
      </c>
      <c r="AL62" s="3">
        <v>5.1445134489209267E-2</v>
      </c>
      <c r="AM62" s="37">
        <v>5.1445134489214971E-3</v>
      </c>
      <c r="AN62" s="3">
        <v>1.5893951659148839</v>
      </c>
      <c r="AO62" s="3">
        <v>1.7434679648305857</v>
      </c>
      <c r="AP62" s="3">
        <v>2.979949596415322</v>
      </c>
      <c r="AQ62" s="3">
        <v>3.5979737976058406</v>
      </c>
      <c r="AR62" s="3">
        <v>1.2930721135732133</v>
      </c>
      <c r="AS62" s="3">
        <v>9.9331361505752155E-2</v>
      </c>
      <c r="AT62" s="37">
        <v>2.8110963230006578E-3</v>
      </c>
    </row>
    <row r="63" spans="3:46" s="3" customFormat="1" x14ac:dyDescent="0.45">
      <c r="C63" s="259"/>
      <c r="D63" s="76" t="s">
        <v>92</v>
      </c>
      <c r="E63" s="3">
        <v>9.8221502057762908E-15</v>
      </c>
      <c r="F63" s="3">
        <v>9.8186593047459712E-14</v>
      </c>
      <c r="G63" s="3">
        <v>9.7838411292883808E-13</v>
      </c>
      <c r="H63" s="3">
        <v>9.4445663637488108E-12</v>
      </c>
      <c r="I63" s="3">
        <v>6.7906713338293461E-11</v>
      </c>
      <c r="J63" s="3">
        <v>1.2428982966126536E-10</v>
      </c>
      <c r="K63" s="37">
        <v>1.243359264028262E-10</v>
      </c>
      <c r="L63" s="3">
        <v>9.8225381858232702E-15</v>
      </c>
      <c r="M63" s="3">
        <v>9.8225381857568399E-14</v>
      </c>
      <c r="N63" s="3">
        <v>9.7841643297647411E-13</v>
      </c>
      <c r="O63" s="3">
        <v>9.4426893707738317E-12</v>
      </c>
      <c r="P63" s="3">
        <v>6.7939803855444957E-11</v>
      </c>
      <c r="Q63" s="3">
        <v>1.2531472047480306E-10</v>
      </c>
      <c r="R63" s="37">
        <v>1.2537684163330769E-10</v>
      </c>
      <c r="S63" s="3">
        <v>9.8225382154165446E-15</v>
      </c>
      <c r="T63" s="3">
        <v>9.8225384808922218E-14</v>
      </c>
      <c r="U63" s="3">
        <v>9.784167273478404E-13</v>
      </c>
      <c r="V63" s="3">
        <v>9.4427181064208042E-12</v>
      </c>
      <c r="W63" s="3">
        <v>6.7942111011406185E-11</v>
      </c>
      <c r="X63" s="3">
        <v>1.2538219578255938E-10</v>
      </c>
      <c r="Y63" s="37">
        <v>1.271552266623823E-10</v>
      </c>
      <c r="Z63" s="3">
        <v>0.24510733375493307</v>
      </c>
      <c r="AA63" s="3">
        <v>0.24502077279312642</v>
      </c>
      <c r="AB63" s="3">
        <v>0.24415178876039859</v>
      </c>
      <c r="AC63" s="3">
        <v>0.23568532453708019</v>
      </c>
      <c r="AD63" s="3">
        <v>0.1694584570970315</v>
      </c>
      <c r="AE63" s="3">
        <v>3.1016038115707672E-2</v>
      </c>
      <c r="AF63" s="37">
        <v>3.1027678766401448E-3</v>
      </c>
      <c r="AG63" s="3">
        <v>0.24511745627375303</v>
      </c>
      <c r="AH63" s="3">
        <v>0.2451174562720953</v>
      </c>
      <c r="AI63" s="3">
        <v>0.24415985226076414</v>
      </c>
      <c r="AJ63" s="3">
        <v>0.23563848316597749</v>
      </c>
      <c r="AK63" s="3">
        <v>0.16954102479153263</v>
      </c>
      <c r="AL63" s="3">
        <v>3.1271780201143212E-2</v>
      </c>
      <c r="AM63" s="37">
        <v>3.1287282284276274E-3</v>
      </c>
      <c r="AN63" s="3">
        <v>0.24399636039370834</v>
      </c>
      <c r="AO63" s="3">
        <v>0.24337852102369273</v>
      </c>
      <c r="AP63" s="3">
        <v>0.24232425036350977</v>
      </c>
      <c r="AQ63" s="3">
        <v>0.2334665827838473</v>
      </c>
      <c r="AR63" s="3">
        <v>0.1632303616234784</v>
      </c>
      <c r="AS63" s="3">
        <v>2.2034808584399757E-2</v>
      </c>
      <c r="AT63" s="37">
        <v>6.3240743350014678E-4</v>
      </c>
    </row>
    <row r="64" spans="3:46" s="3" customFormat="1" x14ac:dyDescent="0.45">
      <c r="C64" s="259"/>
      <c r="D64" s="76" t="s">
        <v>93</v>
      </c>
      <c r="E64" s="3">
        <v>1.0676670383567535E-14</v>
      </c>
      <c r="F64" s="3">
        <v>1.0676656595112374E-13</v>
      </c>
      <c r="G64" s="3">
        <v>1.0676518707545776E-12</v>
      </c>
      <c r="H64" s="3">
        <v>1.0675139960446769E-11</v>
      </c>
      <c r="I64" s="3">
        <v>1.0661365538707338E-10</v>
      </c>
      <c r="J64" s="3">
        <v>1.0524916929219093E-9</v>
      </c>
      <c r="K64" s="37">
        <v>9.2812000633194001E-9</v>
      </c>
      <c r="L64" s="3">
        <v>1.067667191630462E-14</v>
      </c>
      <c r="M64" s="3">
        <v>1.0676671916304618E-13</v>
      </c>
      <c r="N64" s="3">
        <v>1.067667191630462E-12</v>
      </c>
      <c r="O64" s="3">
        <v>1.067667191630462E-11</v>
      </c>
      <c r="P64" s="3">
        <v>1.0662491575355694E-10</v>
      </c>
      <c r="Q64" s="3">
        <v>1.0522792893335643E-9</v>
      </c>
      <c r="R64" s="37">
        <v>9.2798901902705883E-9</v>
      </c>
      <c r="S64" s="3">
        <v>1.0676671916314389E-14</v>
      </c>
      <c r="T64" s="3">
        <v>1.0676671916403864E-13</v>
      </c>
      <c r="U64" s="3">
        <v>1.0676671917299951E-12</v>
      </c>
      <c r="V64" s="3">
        <v>1.067667192627024E-11</v>
      </c>
      <c r="W64" s="3">
        <v>1.0662491676747125E-10</v>
      </c>
      <c r="X64" s="3">
        <v>1.0522794147062557E-9</v>
      </c>
      <c r="Y64" s="37">
        <v>9.2799244230658455E-9</v>
      </c>
      <c r="Z64" s="3">
        <v>0.26643149985198877</v>
      </c>
      <c r="AA64" s="3">
        <v>0.26643175698303195</v>
      </c>
      <c r="AB64" s="3">
        <v>0.26642819581134752</v>
      </c>
      <c r="AC64" s="3">
        <v>0.26639378973647132</v>
      </c>
      <c r="AD64" s="3">
        <v>0.26605006573304585</v>
      </c>
      <c r="AE64" s="3">
        <v>0.26264516214318295</v>
      </c>
      <c r="AF64" s="37">
        <v>0.23160972251768525</v>
      </c>
      <c r="AG64" s="3">
        <v>0.26643201706979763</v>
      </c>
      <c r="AH64" s="3">
        <v>0.26643201706979758</v>
      </c>
      <c r="AI64" s="3">
        <v>0.26643201706979774</v>
      </c>
      <c r="AJ64" s="3">
        <v>0.26643201706979769</v>
      </c>
      <c r="AK64" s="3">
        <v>0.26607815241315408</v>
      </c>
      <c r="AL64" s="3">
        <v>0.26259202846700619</v>
      </c>
      <c r="AM64" s="37">
        <v>0.23157589565005404</v>
      </c>
      <c r="AN64" s="3">
        <v>0.26521343379552909</v>
      </c>
      <c r="AO64" s="3">
        <v>0.26454186211887842</v>
      </c>
      <c r="AP64" s="3">
        <v>0.26442889276330378</v>
      </c>
      <c r="AQ64" s="3">
        <v>0.26397548693480688</v>
      </c>
      <c r="AR64" s="3">
        <v>0.25616548357035518</v>
      </c>
      <c r="AS64" s="3">
        <v>0.18492877186939349</v>
      </c>
      <c r="AT64" s="37">
        <v>4.6153770800540762E-2</v>
      </c>
    </row>
    <row r="65" spans="3:71" x14ac:dyDescent="0.45">
      <c r="C65" s="259"/>
      <c r="D65" s="76" t="s">
        <v>122</v>
      </c>
      <c r="E65" s="3">
        <v>1.0058850310821951E-13</v>
      </c>
      <c r="F65" s="3">
        <v>1.0058846157313079E-12</v>
      </c>
      <c r="G65" s="3">
        <v>1.0058804558548579E-11</v>
      </c>
      <c r="H65" s="3">
        <v>1.0058388588766819E-10</v>
      </c>
      <c r="I65" s="3">
        <v>1.0054230152426246E-9</v>
      </c>
      <c r="J65" s="3">
        <v>1.0012771623318786E-8</v>
      </c>
      <c r="K65" s="37">
        <v>9.6104860295562361E-8</v>
      </c>
      <c r="L65" s="3">
        <v>1.0058850778798903E-13</v>
      </c>
      <c r="M65" s="3">
        <v>1.0058850778798905E-12</v>
      </c>
      <c r="N65" s="3">
        <v>1.0058850778798903E-11</v>
      </c>
      <c r="O65" s="3">
        <v>1.0058850778798904E-10</v>
      </c>
      <c r="P65" s="3">
        <v>1.0058850778732321E-9</v>
      </c>
      <c r="Q65" s="3">
        <v>1.0011756054591658E-8</v>
      </c>
      <c r="R65" s="37">
        <v>9.6189574927645489E-8</v>
      </c>
      <c r="S65" s="3">
        <v>1.0058879858266609E-13</v>
      </c>
      <c r="T65" s="3">
        <v>1.0059142233852929E-12</v>
      </c>
      <c r="U65" s="3">
        <v>1.0061868832290247E-11</v>
      </c>
      <c r="V65" s="3">
        <v>1.0105034031495773E-10</v>
      </c>
      <c r="W65" s="3">
        <v>1.1413528467125885E-9</v>
      </c>
      <c r="X65" s="3">
        <v>2.8524102296591628E-8</v>
      </c>
      <c r="Y65" s="37">
        <v>8.6471381986710752E-7</v>
      </c>
      <c r="Z65" s="3">
        <v>2.5101407824893758</v>
      </c>
      <c r="AA65" s="3">
        <v>2.5101454102605567</v>
      </c>
      <c r="AB65" s="3">
        <v>2.5101338966033611</v>
      </c>
      <c r="AC65" s="3">
        <v>2.5100300930307711</v>
      </c>
      <c r="AD65" s="3">
        <v>2.508992476842232</v>
      </c>
      <c r="AE65" s="3">
        <v>2.4986477747946889</v>
      </c>
      <c r="AF65" s="37">
        <v>2.3982696067102434</v>
      </c>
      <c r="AG65" s="3">
        <v>2.5101454117989705</v>
      </c>
      <c r="AH65" s="3">
        <v>2.5101454117989714</v>
      </c>
      <c r="AI65" s="3">
        <v>2.5101454117989719</v>
      </c>
      <c r="AJ65" s="3">
        <v>2.5101454117989714</v>
      </c>
      <c r="AK65" s="3">
        <v>2.5101454117823563</v>
      </c>
      <c r="AL65" s="3">
        <v>2.4983931143955824</v>
      </c>
      <c r="AM65" s="37">
        <v>2.4003718265353715</v>
      </c>
      <c r="AN65" s="3">
        <v>2.4986719534494095</v>
      </c>
      <c r="AO65" s="3">
        <v>2.4924098433460271</v>
      </c>
      <c r="AP65" s="3">
        <v>2.4920207861224268</v>
      </c>
      <c r="AQ65" s="3">
        <v>2.4984201981457179</v>
      </c>
      <c r="AR65" s="3">
        <v>2.7420908054741711</v>
      </c>
      <c r="AS65" s="3">
        <v>5.0128579279089429</v>
      </c>
      <c r="AT65" s="37">
        <v>4.3006603966523906</v>
      </c>
      <c r="BS65" s="3"/>
    </row>
    <row r="66" spans="3:71" x14ac:dyDescent="0.45">
      <c r="C66" s="259"/>
      <c r="D66" s="76" t="s">
        <v>123</v>
      </c>
      <c r="E66" s="3">
        <v>1.1017954823514339E-13</v>
      </c>
      <c r="F66" s="3">
        <v>1.1016714342223694E-12</v>
      </c>
      <c r="G66" s="3">
        <v>1.1016838390352759E-11</v>
      </c>
      <c r="H66" s="3">
        <v>1.1016835909390176E-10</v>
      </c>
      <c r="I66" s="3">
        <v>1.1016836405582693E-9</v>
      </c>
      <c r="J66" s="3">
        <v>1.1016836207105686E-8</v>
      </c>
      <c r="K66" s="37">
        <v>1.1016833770800432E-7</v>
      </c>
      <c r="L66" s="3">
        <v>1.1016836486430587E-13</v>
      </c>
      <c r="M66" s="3">
        <v>1.1016836486430588E-12</v>
      </c>
      <c r="N66" s="3">
        <v>1.1016836486430587E-11</v>
      </c>
      <c r="O66" s="3">
        <v>1.1016836486430587E-10</v>
      </c>
      <c r="P66" s="3">
        <v>1.1016836486430586E-9</v>
      </c>
      <c r="Q66" s="3">
        <v>1.1016836486430588E-8</v>
      </c>
      <c r="R66" s="37">
        <v>1.1016836486430586E-7</v>
      </c>
      <c r="S66" s="3">
        <v>1.1016848990869042E-13</v>
      </c>
      <c r="T66" s="3">
        <v>1.1017351425999073E-12</v>
      </c>
      <c r="U66" s="3">
        <v>1.1059932907487794E-11</v>
      </c>
      <c r="V66" s="3">
        <v>1.274943456142731E-10</v>
      </c>
      <c r="W66" s="3">
        <v>1.6876958388934316E-9</v>
      </c>
      <c r="X66" s="3">
        <v>1.7539578369316451E-8</v>
      </c>
      <c r="Y66" s="37">
        <v>1.7605840367354663E-7</v>
      </c>
      <c r="Z66" s="3">
        <v>2.7494809931085391</v>
      </c>
      <c r="AA66" s="3">
        <v>2.7491776402385377</v>
      </c>
      <c r="AB66" s="3">
        <v>2.7492073552143781</v>
      </c>
      <c r="AC66" s="3">
        <v>2.7492067361002235</v>
      </c>
      <c r="AD66" s="3">
        <v>2.7492069746919752</v>
      </c>
      <c r="AE66" s="3">
        <v>2.7492081423343353</v>
      </c>
      <c r="AF66" s="37">
        <v>2.7492197078725358</v>
      </c>
      <c r="AG66" s="3">
        <v>2.7492068594197097</v>
      </c>
      <c r="AH66" s="3">
        <v>2.7492068594197097</v>
      </c>
      <c r="AI66" s="3">
        <v>2.7492068594197105</v>
      </c>
      <c r="AJ66" s="3">
        <v>2.7492068594197101</v>
      </c>
      <c r="AK66" s="3">
        <v>2.7492068594197101</v>
      </c>
      <c r="AL66" s="3">
        <v>2.7492068594197105</v>
      </c>
      <c r="AM66" s="37">
        <v>2.7492068594197097</v>
      </c>
      <c r="AN66" s="3">
        <v>2.7366358855801627</v>
      </c>
      <c r="AO66" s="3">
        <v>2.7298306856970083</v>
      </c>
      <c r="AP66" s="3">
        <v>2.7392110907000924</v>
      </c>
      <c r="AQ66" s="3">
        <v>3.1522352843073058</v>
      </c>
      <c r="AR66" s="3">
        <v>4.0546753404051019</v>
      </c>
      <c r="AS66" s="3">
        <v>3.0824252965645207</v>
      </c>
      <c r="AT66" s="37">
        <v>0.87562773576699182</v>
      </c>
      <c r="BS66" s="3"/>
    </row>
    <row r="67" spans="3:71" x14ac:dyDescent="0.45">
      <c r="C67" s="259"/>
      <c r="D67" s="76" t="s">
        <v>94</v>
      </c>
      <c r="E67" s="3">
        <v>1.0676666257913501E-14</v>
      </c>
      <c r="F67" s="3">
        <v>1.0676615330189436E-13</v>
      </c>
      <c r="G67" s="3">
        <v>1.0676106072685951E-12</v>
      </c>
      <c r="H67" s="3">
        <v>1.067101527904457E-11</v>
      </c>
      <c r="I67" s="3">
        <v>1.0620284964908625E-10</v>
      </c>
      <c r="J67" s="3">
        <v>1.0130283352455052E-9</v>
      </c>
      <c r="K67" s="37">
        <v>6.5827140527482405E-9</v>
      </c>
      <c r="L67" s="3">
        <v>1.067667191630462E-14</v>
      </c>
      <c r="M67" s="3">
        <v>1.0676671916304618E-13</v>
      </c>
      <c r="N67" s="3">
        <v>1.067667191630462E-12</v>
      </c>
      <c r="O67" s="3">
        <v>1.067440312346991E-11</v>
      </c>
      <c r="P67" s="3">
        <v>1.0620043311709882E-10</v>
      </c>
      <c r="Q67" s="3">
        <v>1.0133458356792869E-9</v>
      </c>
      <c r="R67" s="37">
        <v>6.6017697446245581E-9</v>
      </c>
      <c r="S67" s="3">
        <v>1.0676671916601716E-14</v>
      </c>
      <c r="T67" s="3">
        <v>1.0676671919275594E-13</v>
      </c>
      <c r="U67" s="3">
        <v>1.0676671946014625E-12</v>
      </c>
      <c r="V67" s="3">
        <v>1.0674403420506816E-11</v>
      </c>
      <c r="W67" s="3">
        <v>1.0620046266841661E-10</v>
      </c>
      <c r="X67" s="3">
        <v>1.0133487016681245E-9</v>
      </c>
      <c r="Y67" s="37">
        <v>6.6019843864497411E-9</v>
      </c>
      <c r="Z67" s="3">
        <v>0.26643139689815087</v>
      </c>
      <c r="AA67" s="3">
        <v>0.26643072723314515</v>
      </c>
      <c r="AB67" s="3">
        <v>0.26641789867571336</v>
      </c>
      <c r="AC67" s="3">
        <v>0.26629085998433144</v>
      </c>
      <c r="AD67" s="3">
        <v>0.26502491662622479</v>
      </c>
      <c r="AE67" s="3">
        <v>0.25279723645850721</v>
      </c>
      <c r="AF67" s="37">
        <v>0.16426976735431023</v>
      </c>
      <c r="AG67" s="3">
        <v>0.26643201706979763</v>
      </c>
      <c r="AH67" s="3">
        <v>0.26643201706979758</v>
      </c>
      <c r="AI67" s="3">
        <v>0.26643201706979774</v>
      </c>
      <c r="AJ67" s="3">
        <v>0.26637540026486034</v>
      </c>
      <c r="AK67" s="3">
        <v>0.26501887321145889</v>
      </c>
      <c r="AL67" s="3">
        <v>0.25287634302690049</v>
      </c>
      <c r="AM67" s="37">
        <v>0.16474448621059412</v>
      </c>
      <c r="AN67" s="3">
        <v>0.26521343380266643</v>
      </c>
      <c r="AO67" s="3">
        <v>0.26454186219003289</v>
      </c>
      <c r="AP67" s="3">
        <v>0.26442889347447945</v>
      </c>
      <c r="AQ67" s="3">
        <v>0.26391939924028474</v>
      </c>
      <c r="AR67" s="3">
        <v>0.2551457360963677</v>
      </c>
      <c r="AS67" s="3">
        <v>0.17808704442559367</v>
      </c>
      <c r="AT67" s="37">
        <v>3.2835016785652114E-2</v>
      </c>
      <c r="BS67" s="3"/>
    </row>
    <row r="68" spans="3:71" x14ac:dyDescent="0.45">
      <c r="C68" s="259"/>
      <c r="D68" s="76" t="s">
        <v>95</v>
      </c>
      <c r="E68" s="3">
        <v>2.0494260211587235E-16</v>
      </c>
      <c r="F68" s="3">
        <v>2.0449783989619417E-15</v>
      </c>
      <c r="G68" s="3">
        <v>2.001202913299664E-14</v>
      </c>
      <c r="H68" s="3">
        <v>1.62580455183984E-13</v>
      </c>
      <c r="I68" s="3">
        <v>4.2102469145882132E-13</v>
      </c>
      <c r="J68" s="3">
        <v>4.2441428517293026E-13</v>
      </c>
      <c r="K68" s="37">
        <v>4.2441428517293026E-13</v>
      </c>
      <c r="L68" s="3">
        <v>2.0499209973852532E-16</v>
      </c>
      <c r="M68" s="3">
        <v>2.0454230302290444E-15</v>
      </c>
      <c r="N68" s="3">
        <v>2.0008505899740798E-14</v>
      </c>
      <c r="O68" s="3">
        <v>1.6265039493741918E-13</v>
      </c>
      <c r="P68" s="3">
        <v>4.2443095396152737E-13</v>
      </c>
      <c r="Q68" s="3">
        <v>4.2835534997226415E-13</v>
      </c>
      <c r="R68" s="37">
        <v>4.2835534997226415E-13</v>
      </c>
      <c r="S68" s="3">
        <v>2.0506070148688351E-16</v>
      </c>
      <c r="T68" s="3">
        <v>2.0522642788917431E-15</v>
      </c>
      <c r="U68" s="3">
        <v>2.0681865002348602E-14</v>
      </c>
      <c r="V68" s="3">
        <v>2.209285009858281E-13</v>
      </c>
      <c r="W68" s="3">
        <v>2.5283606106260222E-12</v>
      </c>
      <c r="X68" s="3">
        <v>1.4461828018378042E-11</v>
      </c>
      <c r="Y68" s="37">
        <v>1.8298748178021664E-11</v>
      </c>
      <c r="Z68" s="3">
        <v>5.1142503143434097E-3</v>
      </c>
      <c r="AA68" s="3">
        <v>5.1031629890316158E-3</v>
      </c>
      <c r="AB68" s="3">
        <v>4.9939207362228654E-3</v>
      </c>
      <c r="AC68" s="3">
        <v>4.0571293448155811E-3</v>
      </c>
      <c r="AD68" s="3">
        <v>1.0506500919715779E-3</v>
      </c>
      <c r="AE68" s="3">
        <v>1.0591091549204088E-4</v>
      </c>
      <c r="AF68" s="37">
        <v>1.0591138446625392E-5</v>
      </c>
      <c r="AG68" s="3">
        <v>5.1154947014249112E-3</v>
      </c>
      <c r="AH68" s="3">
        <v>5.1042702068301842E-3</v>
      </c>
      <c r="AI68" s="3">
        <v>4.9930414900919871E-3</v>
      </c>
      <c r="AJ68" s="3">
        <v>4.0588746324776914E-3</v>
      </c>
      <c r="AK68" s="3">
        <v>1.0591502301212211E-3</v>
      </c>
      <c r="AL68" s="3">
        <v>1.0689434011872398E-4</v>
      </c>
      <c r="AM68" s="37">
        <v>1.0689434011872396E-5</v>
      </c>
      <c r="AN68" s="3">
        <v>5.0938020016100772E-3</v>
      </c>
      <c r="AO68" s="3">
        <v>5.0850098059484327E-3</v>
      </c>
      <c r="AP68" s="3">
        <v>5.1222728442087435E-3</v>
      </c>
      <c r="AQ68" s="3">
        <v>5.4623490380006634E-3</v>
      </c>
      <c r="AR68" s="3">
        <v>6.0743655244647745E-3</v>
      </c>
      <c r="AS68" s="3">
        <v>2.5415379765569186E-3</v>
      </c>
      <c r="AT68" s="37">
        <v>9.1008955552054522E-5</v>
      </c>
      <c r="BS68" s="3"/>
    </row>
    <row r="69" spans="3:71" x14ac:dyDescent="0.45">
      <c r="C69" s="259"/>
      <c r="D69" s="76" t="s">
        <v>127</v>
      </c>
      <c r="E69" s="3">
        <v>6.0665969694054367E-19</v>
      </c>
      <c r="F69" s="3">
        <v>6.0665962098956186E-18</v>
      </c>
      <c r="G69" s="3">
        <v>6.0665885106633912E-17</v>
      </c>
      <c r="H69" s="3">
        <v>6.0665115263422389E-16</v>
      </c>
      <c r="I69" s="3">
        <v>6.0657417547658585E-15</v>
      </c>
      <c r="J69" s="3">
        <v>6.0580511976930692E-14</v>
      </c>
      <c r="K69" s="37">
        <v>5.9818564758674955E-13</v>
      </c>
      <c r="L69" s="3">
        <v>6.0665970645518591E-19</v>
      </c>
      <c r="M69" s="3">
        <v>6.0665970645518589E-18</v>
      </c>
      <c r="N69" s="3">
        <v>6.0665970645518586E-17</v>
      </c>
      <c r="O69" s="3">
        <v>6.0665970645518591E-16</v>
      </c>
      <c r="P69" s="3">
        <v>6.0665970645518577E-15</v>
      </c>
      <c r="Q69" s="3">
        <v>6.057909593772408E-14</v>
      </c>
      <c r="R69" s="37">
        <v>5.9816156934816916E-13</v>
      </c>
      <c r="S69" s="3">
        <v>1.0711826950140178E-18</v>
      </c>
      <c r="T69" s="3">
        <v>1.0711845948392643E-17</v>
      </c>
      <c r="U69" s="3">
        <v>1.0712035971585723E-16</v>
      </c>
      <c r="V69" s="3">
        <v>1.0713941155657019E-15</v>
      </c>
      <c r="W69" s="3">
        <v>1.0734596650883355E-14</v>
      </c>
      <c r="X69" s="3">
        <v>1.1185345144275644E-13</v>
      </c>
      <c r="Y69" s="37">
        <v>2.6076932035154534E-12</v>
      </c>
      <c r="Z69" s="3">
        <v>1.5138919452303385E-5</v>
      </c>
      <c r="AA69" s="3">
        <v>1.5138951718734003E-5</v>
      </c>
      <c r="AB69" s="3">
        <v>1.5138925673249161E-5</v>
      </c>
      <c r="AC69" s="3">
        <v>1.5138733561996867E-5</v>
      </c>
      <c r="AD69" s="3">
        <v>1.5136813260140833E-5</v>
      </c>
      <c r="AE69" s="3">
        <v>1.5117628479067289E-5</v>
      </c>
      <c r="AF69" s="37">
        <v>1.4927553646772528E-5</v>
      </c>
      <c r="AG69" s="3">
        <v>1.5138946905260968E-5</v>
      </c>
      <c r="AH69" s="3">
        <v>1.5138946905260969E-5</v>
      </c>
      <c r="AI69" s="3">
        <v>1.5138946905260973E-5</v>
      </c>
      <c r="AJ69" s="3">
        <v>1.5138946905260971E-5</v>
      </c>
      <c r="AK69" s="3">
        <v>1.5138946905260968E-5</v>
      </c>
      <c r="AL69" s="3">
        <v>1.5117267674306339E-5</v>
      </c>
      <c r="AM69" s="37">
        <v>1.4926879340713962E-5</v>
      </c>
      <c r="AN69" s="3">
        <v>2.6608670098114794E-5</v>
      </c>
      <c r="AO69" s="3">
        <v>2.6541338875127821E-5</v>
      </c>
      <c r="AP69" s="3">
        <v>2.6530475349882525E-5</v>
      </c>
      <c r="AQ69" s="3">
        <v>2.6489695038736956E-5</v>
      </c>
      <c r="AR69" s="3">
        <v>2.5789779962999782E-5</v>
      </c>
      <c r="AS69" s="3">
        <v>1.9657251786528576E-5</v>
      </c>
      <c r="AT69" s="37">
        <v>1.2969380885692387E-5</v>
      </c>
      <c r="BS69" s="3"/>
    </row>
    <row r="70" spans="3:71" x14ac:dyDescent="0.45">
      <c r="C70" s="259"/>
      <c r="D70" s="76" t="s">
        <v>129</v>
      </c>
      <c r="E70" s="3">
        <v>5.5712647070749905E-19</v>
      </c>
      <c r="F70" s="3">
        <v>5.5713445189037562E-18</v>
      </c>
      <c r="G70" s="3">
        <v>5.5713285565380035E-17</v>
      </c>
      <c r="H70" s="3">
        <v>5.5713281574788602E-16</v>
      </c>
      <c r="I70" s="3">
        <v>5.5713280377611166E-15</v>
      </c>
      <c r="J70" s="3">
        <v>5.5713276626455214E-14</v>
      </c>
      <c r="K70" s="37">
        <v>5.5713237778047557E-13</v>
      </c>
      <c r="L70" s="3">
        <v>5.5713280955642502E-19</v>
      </c>
      <c r="M70" s="3">
        <v>5.5713280955642502E-18</v>
      </c>
      <c r="N70" s="3">
        <v>5.5713280955642505E-17</v>
      </c>
      <c r="O70" s="3">
        <v>5.5713280955642502E-16</v>
      </c>
      <c r="P70" s="3">
        <v>5.5713280955642502E-15</v>
      </c>
      <c r="Q70" s="3">
        <v>5.571328095564249E-14</v>
      </c>
      <c r="R70" s="37">
        <v>5.5713280955642496E-13</v>
      </c>
      <c r="S70" s="3">
        <v>9.8751708959092716E-19</v>
      </c>
      <c r="T70" s="3">
        <v>1.0120438094801464E-17</v>
      </c>
      <c r="U70" s="3">
        <v>1.0510702478430651E-16</v>
      </c>
      <c r="V70" s="3">
        <v>1.0575394534812423E-15</v>
      </c>
      <c r="W70" s="3">
        <v>1.0583213521584024E-14</v>
      </c>
      <c r="X70" s="3">
        <v>1.0597840381196594E-13</v>
      </c>
      <c r="Y70" s="37">
        <v>1.0863020935104835E-12</v>
      </c>
      <c r="Z70" s="3">
        <v>1.3902840105123221E-5</v>
      </c>
      <c r="AA70" s="3">
        <v>1.3903070644876249E-5</v>
      </c>
      <c r="AB70" s="3">
        <v>1.3903024536842409E-5</v>
      </c>
      <c r="AC70" s="3">
        <v>1.3903023541006494E-5</v>
      </c>
      <c r="AD70" s="3">
        <v>1.3903023822654011E-5</v>
      </c>
      <c r="AE70" s="3">
        <v>1.3903029041929962E-5</v>
      </c>
      <c r="AF70" s="37">
        <v>1.3903080910121472E-5</v>
      </c>
      <c r="AG70" s="3">
        <v>1.3903023281927231E-5</v>
      </c>
      <c r="AH70" s="3">
        <v>1.3903023281927231E-5</v>
      </c>
      <c r="AI70" s="3">
        <v>1.3903023281927236E-5</v>
      </c>
      <c r="AJ70" s="3">
        <v>1.3903023281927232E-5</v>
      </c>
      <c r="AK70" s="3">
        <v>1.3903023281927234E-5</v>
      </c>
      <c r="AL70" s="3">
        <v>1.3903023281927231E-5</v>
      </c>
      <c r="AM70" s="37">
        <v>1.3903023281927231E-5</v>
      </c>
      <c r="AN70" s="3">
        <v>2.4530378034936038E-5</v>
      </c>
      <c r="AO70" s="3">
        <v>2.5075974611003873E-5</v>
      </c>
      <c r="AP70" s="3">
        <v>2.603183314111615E-5</v>
      </c>
      <c r="AQ70" s="3">
        <v>2.6147145300830001E-5</v>
      </c>
      <c r="AR70" s="3">
        <v>2.5426083242786376E-5</v>
      </c>
      <c r="AS70" s="3">
        <v>1.8624764285725792E-5</v>
      </c>
      <c r="AT70" s="37">
        <v>5.402731267876696E-6</v>
      </c>
      <c r="BS70" s="3"/>
    </row>
    <row r="71" spans="3:71" x14ac:dyDescent="0.45">
      <c r="C71" s="259"/>
      <c r="D71" s="76" t="s">
        <v>191</v>
      </c>
      <c r="E71" s="3">
        <v>1.4726834197140009E-15</v>
      </c>
      <c r="F71" s="3">
        <v>3.0375390194929977E-15</v>
      </c>
      <c r="G71" s="3">
        <v>3.0415947760914543E-15</v>
      </c>
      <c r="H71" s="3">
        <v>3.0415947760914543E-15</v>
      </c>
      <c r="I71" s="3">
        <v>3.0415947760914543E-15</v>
      </c>
      <c r="J71" s="3">
        <v>3.0415947760914543E-15</v>
      </c>
      <c r="K71" s="37">
        <v>3.0415947760914543E-15</v>
      </c>
      <c r="L71" s="3">
        <v>1.4740683836112159E-15</v>
      </c>
      <c r="M71" s="3">
        <v>3.0652668798538962E-15</v>
      </c>
      <c r="N71" s="3">
        <v>3.0704035372285404E-15</v>
      </c>
      <c r="O71" s="3">
        <v>3.0704035372285404E-15</v>
      </c>
      <c r="P71" s="3">
        <v>3.0704035372285404E-15</v>
      </c>
      <c r="Q71" s="3">
        <v>3.0704035372285404E-15</v>
      </c>
      <c r="R71" s="37">
        <v>3.0704035372285404E-15</v>
      </c>
      <c r="S71" s="3">
        <v>2.5377589787892238E-15</v>
      </c>
      <c r="T71" s="3">
        <v>5.6585745343647705E-15</v>
      </c>
      <c r="U71" s="3">
        <v>1.5685370747342362E-14</v>
      </c>
      <c r="V71" s="3">
        <v>1.4560808363211959E-13</v>
      </c>
      <c r="W71" s="3">
        <v>5.2831921979946639E-13</v>
      </c>
      <c r="X71" s="3">
        <v>5.5461121992860928E-13</v>
      </c>
      <c r="Y71" s="37">
        <v>5.5461121992867107E-13</v>
      </c>
      <c r="Z71" s="3">
        <v>3.6750151332334162E-2</v>
      </c>
      <c r="AA71" s="3">
        <v>7.5800588944531606E-3</v>
      </c>
      <c r="AB71" s="3">
        <v>7.5901764496560844E-4</v>
      </c>
      <c r="AC71" s="3">
        <v>7.5901764496560841E-5</v>
      </c>
      <c r="AD71" s="3">
        <v>7.5901767665170556E-6</v>
      </c>
      <c r="AE71" s="3">
        <v>7.590180126957739E-7</v>
      </c>
      <c r="AF71" s="37">
        <v>7.5902137363240201E-8</v>
      </c>
      <c r="AG71" s="3">
        <v>3.6784778611075486E-2</v>
      </c>
      <c r="AH71" s="3">
        <v>7.6492491673321693E-3</v>
      </c>
      <c r="AI71" s="3">
        <v>7.6620674874608712E-4</v>
      </c>
      <c r="AJ71" s="3">
        <v>7.6620674874608693E-5</v>
      </c>
      <c r="AK71" s="3">
        <v>7.66206748746087E-6</v>
      </c>
      <c r="AL71" s="3">
        <v>7.6620674874608704E-7</v>
      </c>
      <c r="AM71" s="37">
        <v>7.6620674874608691E-8</v>
      </c>
      <c r="AN71" s="3">
        <v>6.3039098530477553E-2</v>
      </c>
      <c r="AO71" s="3">
        <v>1.4020566108802193E-2</v>
      </c>
      <c r="AP71" s="3">
        <v>3.8847922380952659E-3</v>
      </c>
      <c r="AQ71" s="3">
        <v>3.6000885897652865E-3</v>
      </c>
      <c r="AR71" s="3">
        <v>1.2692825703638085E-3</v>
      </c>
      <c r="AS71" s="3">
        <v>9.7468001685668704E-5</v>
      </c>
      <c r="AT71" s="37">
        <v>2.7583628875653575E-6</v>
      </c>
      <c r="BS71" s="3"/>
    </row>
    <row r="72" spans="3:71" x14ac:dyDescent="0.45">
      <c r="C72" s="261"/>
      <c r="D72" s="77" t="s">
        <v>113</v>
      </c>
      <c r="E72" s="5">
        <v>9.7351240125785941E-19</v>
      </c>
      <c r="F72" s="5">
        <v>9.7245743233089153E-18</v>
      </c>
      <c r="G72" s="5">
        <v>9.6199116001303725E-17</v>
      </c>
      <c r="H72" s="5">
        <v>8.651906891954833E-16</v>
      </c>
      <c r="I72" s="5">
        <v>3.6771073636009828E-15</v>
      </c>
      <c r="J72" s="5">
        <v>4.0399573202532298E-15</v>
      </c>
      <c r="K72" s="38">
        <v>4.0399573203912292E-15</v>
      </c>
      <c r="L72" s="5">
        <v>9.7362971421428635E-19</v>
      </c>
      <c r="M72" s="5">
        <v>9.7362971421428631E-18</v>
      </c>
      <c r="N72" s="5">
        <v>9.6181320011905342E-17</v>
      </c>
      <c r="O72" s="5">
        <v>8.6546484020047242E-16</v>
      </c>
      <c r="P72" s="5">
        <v>3.6945335162528372E-15</v>
      </c>
      <c r="Q72" s="5">
        <v>4.0788656493689191E-15</v>
      </c>
      <c r="R72" s="38">
        <v>4.07886564981397E-15</v>
      </c>
      <c r="S72" s="5">
        <v>1.007155575432462E-18</v>
      </c>
      <c r="T72" s="5">
        <v>1.058391471295124E-17</v>
      </c>
      <c r="U72" s="5">
        <v>1.054591495869648E-16</v>
      </c>
      <c r="V72" s="5">
        <v>9.4983268039189092E-16</v>
      </c>
      <c r="W72" s="5">
        <v>4.0549830126924719E-15</v>
      </c>
      <c r="X72" s="5">
        <v>4.476821001577358E-15</v>
      </c>
      <c r="Y72" s="38">
        <v>4.4768210020658601E-15</v>
      </c>
      <c r="Z72" s="5">
        <v>2.4293563430678323E-5</v>
      </c>
      <c r="AA72" s="5">
        <v>2.4267291916622734E-5</v>
      </c>
      <c r="AB72" s="5">
        <v>2.4006099382151055E-5</v>
      </c>
      <c r="AC72" s="5">
        <v>2.1590482878301142E-5</v>
      </c>
      <c r="AD72" s="5">
        <v>9.1760727295363334E-6</v>
      </c>
      <c r="AE72" s="5">
        <v>1.0081554586751271E-6</v>
      </c>
      <c r="AF72" s="38">
        <v>1.0081599228284012E-7</v>
      </c>
      <c r="AG72" s="5">
        <v>2.4296534600923455E-5</v>
      </c>
      <c r="AH72" s="5">
        <v>2.4296534600923455E-5</v>
      </c>
      <c r="AI72" s="5">
        <v>2.4001658284613813E-5</v>
      </c>
      <c r="AJ72" s="5">
        <v>2.1597324043034969E-5</v>
      </c>
      <c r="AK72" s="5">
        <v>9.219558534565455E-6</v>
      </c>
      <c r="AL72" s="5">
        <v>1.0178643783728918E-6</v>
      </c>
      <c r="AM72" s="38">
        <v>1.0178643784839523E-7</v>
      </c>
      <c r="AN72" s="5">
        <v>2.5018207042458475E-5</v>
      </c>
      <c r="AO72" s="5">
        <v>2.6224356509163758E-5</v>
      </c>
      <c r="AP72" s="5">
        <v>2.6119043811634698E-5</v>
      </c>
      <c r="AQ72" s="5">
        <v>2.348414806079299E-5</v>
      </c>
      <c r="AR72" s="5">
        <v>9.7420632607034291E-6</v>
      </c>
      <c r="AS72" s="5">
        <v>7.8676157504412997E-7</v>
      </c>
      <c r="AT72" s="38">
        <v>2.226550142270796E-8</v>
      </c>
      <c r="BS72" s="3"/>
    </row>
    <row r="73" spans="3:71" x14ac:dyDescent="0.45">
      <c r="BS73" s="3"/>
    </row>
    <row r="77" spans="3:71" x14ac:dyDescent="0.45">
      <c r="BS77" s="3"/>
    </row>
    <row r="78" spans="3:71" x14ac:dyDescent="0.45">
      <c r="BS78" s="3"/>
    </row>
    <row r="79" spans="3:71" x14ac:dyDescent="0.45">
      <c r="BS79" s="3"/>
    </row>
    <row r="80" spans="3:71" x14ac:dyDescent="0.45">
      <c r="BS80" s="3"/>
    </row>
    <row r="81" spans="71:71" x14ac:dyDescent="0.45">
      <c r="BS81" s="3"/>
    </row>
    <row r="88" spans="71:71" x14ac:dyDescent="0.45">
      <c r="BS88" s="3"/>
    </row>
    <row r="89" spans="71:71" x14ac:dyDescent="0.45">
      <c r="BS89" s="3"/>
    </row>
    <row r="90" spans="71:71" x14ac:dyDescent="0.45">
      <c r="BS90" s="3"/>
    </row>
    <row r="91" spans="71:71" x14ac:dyDescent="0.45">
      <c r="BS91" s="3"/>
    </row>
    <row r="92" spans="71:71" x14ac:dyDescent="0.45">
      <c r="BS92" s="3"/>
    </row>
    <row r="106" spans="71:71" x14ac:dyDescent="0.45">
      <c r="BS106" s="3"/>
    </row>
    <row r="112" spans="71:71" x14ac:dyDescent="0.45">
      <c r="BS112" s="3"/>
    </row>
    <row r="113" spans="71:71" x14ac:dyDescent="0.45">
      <c r="BS113" s="3"/>
    </row>
    <row r="165" spans="71:71" x14ac:dyDescent="0.45">
      <c r="BS165" s="3"/>
    </row>
    <row r="166" spans="71:71" x14ac:dyDescent="0.45">
      <c r="BS166" s="3"/>
    </row>
    <row r="167" spans="71:71" x14ac:dyDescent="0.45">
      <c r="BS167" s="3"/>
    </row>
    <row r="168" spans="71:71" x14ac:dyDescent="0.45">
      <c r="BS168" s="3"/>
    </row>
    <row r="169" spans="71:71" x14ac:dyDescent="0.45">
      <c r="BS169" s="3"/>
    </row>
    <row r="170" spans="71:71" x14ac:dyDescent="0.45">
      <c r="BS170" s="3"/>
    </row>
    <row r="171" spans="71:71" x14ac:dyDescent="0.45">
      <c r="BS171" s="3"/>
    </row>
    <row r="172" spans="71:71" x14ac:dyDescent="0.45">
      <c r="BS172" s="3"/>
    </row>
    <row r="173" spans="71:71" x14ac:dyDescent="0.45">
      <c r="BS173" s="3"/>
    </row>
    <row r="174" spans="71:71" x14ac:dyDescent="0.45">
      <c r="BS174" s="3"/>
    </row>
    <row r="175" spans="71:71" x14ac:dyDescent="0.45">
      <c r="BS175" s="3"/>
    </row>
    <row r="176" spans="71:71" x14ac:dyDescent="0.45">
      <c r="BS176" s="3"/>
    </row>
    <row r="180" spans="71:71" x14ac:dyDescent="0.45">
      <c r="BS180" s="3"/>
    </row>
    <row r="181" spans="71:71" x14ac:dyDescent="0.45">
      <c r="BS181" s="3"/>
    </row>
    <row r="182" spans="71:71" x14ac:dyDescent="0.45">
      <c r="BS182" s="3"/>
    </row>
    <row r="183" spans="71:71" x14ac:dyDescent="0.45">
      <c r="BS183" s="3"/>
    </row>
    <row r="184" spans="71:71" x14ac:dyDescent="0.45">
      <c r="BS184" s="3"/>
    </row>
    <row r="185" spans="71:71" x14ac:dyDescent="0.45">
      <c r="BS185" s="3"/>
    </row>
    <row r="186" spans="71:71" x14ac:dyDescent="0.45">
      <c r="BS186" s="3"/>
    </row>
    <row r="187" spans="71:71" x14ac:dyDescent="0.45">
      <c r="BS187" s="3"/>
    </row>
    <row r="188" spans="71:71" x14ac:dyDescent="0.45">
      <c r="BS188" s="3"/>
    </row>
    <row r="189" spans="71:71" x14ac:dyDescent="0.45">
      <c r="BS189" s="3"/>
    </row>
    <row r="190" spans="71:71" x14ac:dyDescent="0.45">
      <c r="BS190" s="3"/>
    </row>
    <row r="191" spans="71:71" x14ac:dyDescent="0.45">
      <c r="BS191" s="3"/>
    </row>
    <row r="192" spans="71:71" x14ac:dyDescent="0.45">
      <c r="BS192" s="3"/>
    </row>
    <row r="193" spans="71:71" x14ac:dyDescent="0.45">
      <c r="BS193" s="3"/>
    </row>
    <row r="194" spans="71:71" x14ac:dyDescent="0.45">
      <c r="BS194" s="3"/>
    </row>
    <row r="195" spans="71:71" x14ac:dyDescent="0.45">
      <c r="BS195" s="3"/>
    </row>
    <row r="196" spans="71:71" x14ac:dyDescent="0.45">
      <c r="BS196" s="3"/>
    </row>
    <row r="197" spans="71:71" x14ac:dyDescent="0.45">
      <c r="BS197" s="3"/>
    </row>
    <row r="229" spans="71:71" x14ac:dyDescent="0.45">
      <c r="BS229" s="3"/>
    </row>
    <row r="230" spans="71:71" x14ac:dyDescent="0.45">
      <c r="BS230" s="3"/>
    </row>
    <row r="231" spans="71:71" x14ac:dyDescent="0.45">
      <c r="BS231" s="3"/>
    </row>
    <row r="232" spans="71:71" x14ac:dyDescent="0.45">
      <c r="BS232" s="3"/>
    </row>
    <row r="233" spans="71:71" x14ac:dyDescent="0.45">
      <c r="BS233" s="3"/>
    </row>
    <row r="234" spans="71:71" x14ac:dyDescent="0.45">
      <c r="BS234" s="3"/>
    </row>
    <row r="235" spans="71:71" x14ac:dyDescent="0.45">
      <c r="BS235" s="3"/>
    </row>
    <row r="236" spans="71:71" x14ac:dyDescent="0.45">
      <c r="BS236" s="3"/>
    </row>
    <row r="237" spans="71:71" x14ac:dyDescent="0.45">
      <c r="BS237" s="3"/>
    </row>
    <row r="238" spans="71:71" x14ac:dyDescent="0.45">
      <c r="BS238" s="3"/>
    </row>
    <row r="239" spans="71:71" x14ac:dyDescent="0.45">
      <c r="BS239" s="3"/>
    </row>
    <row r="243" spans="71:71" x14ac:dyDescent="0.45">
      <c r="BS243" s="3"/>
    </row>
    <row r="244" spans="71:71" x14ac:dyDescent="0.45">
      <c r="BS244" s="3"/>
    </row>
    <row r="245" spans="71:71" x14ac:dyDescent="0.45">
      <c r="BS245" s="3"/>
    </row>
    <row r="246" spans="71:71" x14ac:dyDescent="0.45">
      <c r="BS246" s="3"/>
    </row>
    <row r="247" spans="71:71" x14ac:dyDescent="0.45">
      <c r="BS247" s="3"/>
    </row>
    <row r="248" spans="71:71" x14ac:dyDescent="0.45">
      <c r="BS248" s="3"/>
    </row>
    <row r="249" spans="71:71" x14ac:dyDescent="0.45">
      <c r="BS249" s="3"/>
    </row>
    <row r="257" spans="71:71" x14ac:dyDescent="0.45">
      <c r="BS257" s="3"/>
    </row>
    <row r="258" spans="71:71" x14ac:dyDescent="0.45">
      <c r="BS258" s="3"/>
    </row>
    <row r="259" spans="71:71" x14ac:dyDescent="0.45">
      <c r="BS259" s="3"/>
    </row>
    <row r="260" spans="71:71" x14ac:dyDescent="0.45">
      <c r="BS260" s="3"/>
    </row>
    <row r="264" spans="71:71" x14ac:dyDescent="0.45">
      <c r="BS264" s="3"/>
    </row>
    <row r="265" spans="71:71" x14ac:dyDescent="0.45">
      <c r="BS265" s="3"/>
    </row>
    <row r="266" spans="71:71" x14ac:dyDescent="0.45">
      <c r="BS266" s="3"/>
    </row>
    <row r="267" spans="71:71" x14ac:dyDescent="0.45">
      <c r="BS267" s="3"/>
    </row>
    <row r="268" spans="71:71" x14ac:dyDescent="0.45">
      <c r="BS268" s="3"/>
    </row>
    <row r="269" spans="71:71" x14ac:dyDescent="0.45">
      <c r="BS269" s="3"/>
    </row>
    <row r="270" spans="71:71" x14ac:dyDescent="0.45">
      <c r="BS270" s="3"/>
    </row>
    <row r="271" spans="71:71" x14ac:dyDescent="0.45">
      <c r="BS271" s="3"/>
    </row>
    <row r="272" spans="71:71" x14ac:dyDescent="0.45">
      <c r="BS272" s="3"/>
    </row>
    <row r="273" spans="71:71" x14ac:dyDescent="0.45">
      <c r="BS273" s="3"/>
    </row>
    <row r="274" spans="71:71" x14ac:dyDescent="0.45">
      <c r="BS274" s="3"/>
    </row>
    <row r="275" spans="71:71" x14ac:dyDescent="0.45">
      <c r="BS275" s="3"/>
    </row>
    <row r="276" spans="71:71" x14ac:dyDescent="0.45">
      <c r="BS276" s="3"/>
    </row>
    <row r="277" spans="71:71" x14ac:dyDescent="0.45">
      <c r="BS277" s="3"/>
    </row>
    <row r="278" spans="71:71" x14ac:dyDescent="0.45">
      <c r="BS278" s="3"/>
    </row>
    <row r="279" spans="71:71" x14ac:dyDescent="0.45">
      <c r="BS279" s="3"/>
    </row>
    <row r="280" spans="71:71" x14ac:dyDescent="0.45">
      <c r="BS280" s="3"/>
    </row>
    <row r="281" spans="71:71" x14ac:dyDescent="0.45">
      <c r="BS281" s="3"/>
    </row>
    <row r="285" spans="71:71" x14ac:dyDescent="0.45">
      <c r="BS285" s="3"/>
    </row>
    <row r="286" spans="71:71" x14ac:dyDescent="0.45">
      <c r="BS286" s="3"/>
    </row>
    <row r="287" spans="71:71" x14ac:dyDescent="0.45">
      <c r="BS287" s="3"/>
    </row>
    <row r="288" spans="71:71" x14ac:dyDescent="0.45">
      <c r="BS288" s="3"/>
    </row>
    <row r="289" spans="71:71" x14ac:dyDescent="0.45">
      <c r="BS289" s="3"/>
    </row>
    <row r="290" spans="71:71" x14ac:dyDescent="0.45">
      <c r="BS290" s="3"/>
    </row>
    <row r="291" spans="71:71" x14ac:dyDescent="0.45">
      <c r="BS291" s="3"/>
    </row>
    <row r="292" spans="71:71" x14ac:dyDescent="0.45">
      <c r="BS292" s="3"/>
    </row>
    <row r="293" spans="71:71" x14ac:dyDescent="0.45">
      <c r="BS293" s="3"/>
    </row>
    <row r="294" spans="71:71" x14ac:dyDescent="0.45">
      <c r="BS294" s="3"/>
    </row>
    <row r="295" spans="71:71" x14ac:dyDescent="0.45">
      <c r="BS295" s="3"/>
    </row>
    <row r="296" spans="71:71" x14ac:dyDescent="0.45">
      <c r="BS296" s="3"/>
    </row>
    <row r="297" spans="71:71" x14ac:dyDescent="0.45">
      <c r="BS297" s="3"/>
    </row>
    <row r="298" spans="71:71" x14ac:dyDescent="0.45">
      <c r="BS298" s="3"/>
    </row>
    <row r="299" spans="71:71" x14ac:dyDescent="0.45">
      <c r="BS299" s="3"/>
    </row>
    <row r="300" spans="71:71" x14ac:dyDescent="0.45">
      <c r="BS300" s="3"/>
    </row>
    <row r="301" spans="71:71" x14ac:dyDescent="0.45">
      <c r="BS301" s="3"/>
    </row>
    <row r="302" spans="71:71" x14ac:dyDescent="0.45">
      <c r="BS302" s="3"/>
    </row>
    <row r="306" spans="71:71" x14ac:dyDescent="0.45">
      <c r="BS306" s="3"/>
    </row>
    <row r="307" spans="71:71" x14ac:dyDescent="0.45">
      <c r="BS307" s="3"/>
    </row>
    <row r="319" spans="71:71" x14ac:dyDescent="0.45">
      <c r="BS319" s="3"/>
    </row>
    <row r="320" spans="71:71" x14ac:dyDescent="0.45">
      <c r="BS320" s="3"/>
    </row>
    <row r="321" spans="71:71" x14ac:dyDescent="0.45">
      <c r="BS321" s="3"/>
    </row>
    <row r="322" spans="71:71" x14ac:dyDescent="0.45">
      <c r="BS322" s="3"/>
    </row>
    <row r="323" spans="71:71" x14ac:dyDescent="0.45">
      <c r="BS323" s="3"/>
    </row>
    <row r="327" spans="71:71" x14ac:dyDescent="0.45">
      <c r="BS327" s="3"/>
    </row>
    <row r="328" spans="71:71" x14ac:dyDescent="0.45">
      <c r="BS328" s="3"/>
    </row>
    <row r="329" spans="71:71" x14ac:dyDescent="0.45">
      <c r="BS329" s="3"/>
    </row>
    <row r="330" spans="71:71" x14ac:dyDescent="0.45">
      <c r="BS330" s="3"/>
    </row>
    <row r="331" spans="71:71" x14ac:dyDescent="0.45">
      <c r="BS331" s="3"/>
    </row>
    <row r="332" spans="71:71" x14ac:dyDescent="0.45">
      <c r="BS332" s="3"/>
    </row>
    <row r="333" spans="71:71" x14ac:dyDescent="0.45">
      <c r="BS333" s="3"/>
    </row>
    <row r="334" spans="71:71" x14ac:dyDescent="0.45">
      <c r="BS334" s="3"/>
    </row>
    <row r="335" spans="71:71" x14ac:dyDescent="0.45">
      <c r="BS335" s="3"/>
    </row>
    <row r="336" spans="71:71" x14ac:dyDescent="0.45">
      <c r="BS336" s="3"/>
    </row>
    <row r="337" spans="71:71" x14ac:dyDescent="0.45">
      <c r="BS337" s="3"/>
    </row>
    <row r="338" spans="71:71" x14ac:dyDescent="0.45">
      <c r="BS338" s="3"/>
    </row>
    <row r="339" spans="71:71" x14ac:dyDescent="0.45">
      <c r="BS339" s="3"/>
    </row>
    <row r="340" spans="71:71" x14ac:dyDescent="0.45">
      <c r="BS340" s="3"/>
    </row>
    <row r="341" spans="71:71" x14ac:dyDescent="0.45">
      <c r="BS341" s="3"/>
    </row>
    <row r="342" spans="71:71" x14ac:dyDescent="0.45">
      <c r="BS342" s="3"/>
    </row>
    <row r="343" spans="71:71" x14ac:dyDescent="0.45">
      <c r="BS343" s="3"/>
    </row>
    <row r="344" spans="71:71" x14ac:dyDescent="0.45">
      <c r="BS344" s="3"/>
    </row>
    <row r="356" spans="71:71" x14ac:dyDescent="0.45">
      <c r="BS356" s="3"/>
    </row>
    <row r="357" spans="71:71" x14ac:dyDescent="0.45">
      <c r="BS357" s="3"/>
    </row>
    <row r="358" spans="71:71" x14ac:dyDescent="0.45">
      <c r="BS358" s="3"/>
    </row>
    <row r="359" spans="71:71" x14ac:dyDescent="0.45">
      <c r="BS359" s="3"/>
    </row>
    <row r="360" spans="71:71" x14ac:dyDescent="0.45">
      <c r="BS360" s="3"/>
    </row>
    <row r="361" spans="71:71" x14ac:dyDescent="0.45">
      <c r="BS361" s="3"/>
    </row>
    <row r="362" spans="71:71" x14ac:dyDescent="0.45">
      <c r="BS362" s="3"/>
    </row>
    <row r="363" spans="71:71" x14ac:dyDescent="0.45">
      <c r="BS363" s="3"/>
    </row>
    <row r="364" spans="71:71" x14ac:dyDescent="0.45">
      <c r="BS364" s="3"/>
    </row>
    <row r="365" spans="71:71" x14ac:dyDescent="0.45">
      <c r="BS365" s="3"/>
    </row>
    <row r="369" spans="71:71" x14ac:dyDescent="0.45">
      <c r="BS369" s="3"/>
    </row>
    <row r="370" spans="71:71" x14ac:dyDescent="0.45">
      <c r="BS370" s="3"/>
    </row>
    <row r="371" spans="71:71" x14ac:dyDescent="0.45">
      <c r="BS371" s="3"/>
    </row>
    <row r="372" spans="71:71" x14ac:dyDescent="0.45">
      <c r="BS372" s="3"/>
    </row>
    <row r="373" spans="71:71" x14ac:dyDescent="0.45">
      <c r="BS373" s="3"/>
    </row>
    <row r="374" spans="71:71" x14ac:dyDescent="0.45">
      <c r="BS374" s="3"/>
    </row>
    <row r="375" spans="71:71" x14ac:dyDescent="0.45">
      <c r="BS375" s="3"/>
    </row>
    <row r="376" spans="71:71" x14ac:dyDescent="0.45">
      <c r="BS376" s="3"/>
    </row>
    <row r="377" spans="71:71" x14ac:dyDescent="0.45">
      <c r="BS377" s="3"/>
    </row>
    <row r="378" spans="71:71" x14ac:dyDescent="0.45">
      <c r="BS378" s="3"/>
    </row>
    <row r="379" spans="71:71" x14ac:dyDescent="0.45">
      <c r="BS379" s="3"/>
    </row>
    <row r="380" spans="71:71" x14ac:dyDescent="0.45">
      <c r="BS380" s="3"/>
    </row>
    <row r="381" spans="71:71" x14ac:dyDescent="0.45">
      <c r="BS381" s="3"/>
    </row>
    <row r="382" spans="71:71" x14ac:dyDescent="0.45">
      <c r="BS382" s="3"/>
    </row>
    <row r="383" spans="71:71" x14ac:dyDescent="0.45">
      <c r="BS383" s="3"/>
    </row>
    <row r="384" spans="71:71" x14ac:dyDescent="0.45">
      <c r="BS384" s="3"/>
    </row>
    <row r="385" spans="71:71" x14ac:dyDescent="0.45">
      <c r="BS385" s="3"/>
    </row>
    <row r="386" spans="71:71" x14ac:dyDescent="0.45">
      <c r="BS386" s="3"/>
    </row>
    <row r="433" spans="71:71" x14ac:dyDescent="0.45">
      <c r="BS433" s="3"/>
    </row>
    <row r="434" spans="71:71" x14ac:dyDescent="0.45">
      <c r="BS434" s="3"/>
    </row>
    <row r="435" spans="71:71" x14ac:dyDescent="0.45">
      <c r="BS435" s="3"/>
    </row>
    <row r="436" spans="71:71" x14ac:dyDescent="0.45">
      <c r="BS436" s="3"/>
    </row>
    <row r="437" spans="71:71" x14ac:dyDescent="0.45">
      <c r="BS437" s="3"/>
    </row>
    <row r="438" spans="71:71" x14ac:dyDescent="0.45">
      <c r="BS438" s="3"/>
    </row>
    <row r="439" spans="71:71" x14ac:dyDescent="0.45">
      <c r="BS439" s="3"/>
    </row>
    <row r="440" spans="71:71" x14ac:dyDescent="0.45">
      <c r="BS440" s="3"/>
    </row>
    <row r="441" spans="71:71" x14ac:dyDescent="0.45">
      <c r="BS441" s="3"/>
    </row>
    <row r="442" spans="71:71" x14ac:dyDescent="0.45">
      <c r="BS442" s="3"/>
    </row>
    <row r="443" spans="71:71" x14ac:dyDescent="0.45">
      <c r="BS443" s="3"/>
    </row>
    <row r="444" spans="71:71" x14ac:dyDescent="0.45">
      <c r="BS444" s="3"/>
    </row>
    <row r="445" spans="71:71" x14ac:dyDescent="0.45">
      <c r="BS445" s="3"/>
    </row>
    <row r="446" spans="71:71" x14ac:dyDescent="0.45">
      <c r="BS446" s="3"/>
    </row>
    <row r="447" spans="71:71" x14ac:dyDescent="0.45">
      <c r="BS447" s="3"/>
    </row>
    <row r="448" spans="71:71" x14ac:dyDescent="0.45">
      <c r="BS448" s="3"/>
    </row>
    <row r="449" spans="71:71" x14ac:dyDescent="0.45">
      <c r="BS449" s="3"/>
    </row>
    <row r="450" spans="71:71" x14ac:dyDescent="0.45">
      <c r="BS450" s="3"/>
    </row>
  </sheetData>
  <mergeCells count="20">
    <mergeCell ref="C10:C30"/>
    <mergeCell ref="C31:C51"/>
    <mergeCell ref="C52:C72"/>
    <mergeCell ref="C6:C9"/>
    <mergeCell ref="E8:K8"/>
    <mergeCell ref="E6:Y6"/>
    <mergeCell ref="E7:K7"/>
    <mergeCell ref="L7:R7"/>
    <mergeCell ref="S8:Y8"/>
    <mergeCell ref="Z8:AF8"/>
    <mergeCell ref="AG8:AM8"/>
    <mergeCell ref="AN8:AT8"/>
    <mergeCell ref="A1:T3"/>
    <mergeCell ref="S7:Y7"/>
    <mergeCell ref="D6:D9"/>
    <mergeCell ref="L8:R8"/>
    <mergeCell ref="Z7:AF7"/>
    <mergeCell ref="AG7:AM7"/>
    <mergeCell ref="AN7:AT7"/>
    <mergeCell ref="Z6:AT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17F1-CA07-4EAD-BC6D-6AD25B4209B9}">
  <dimension ref="A1:Q120"/>
  <sheetViews>
    <sheetView tabSelected="1" workbookViewId="0">
      <selection activeCell="C5" sqref="C5"/>
    </sheetView>
  </sheetViews>
  <sheetFormatPr defaultRowHeight="14.25" x14ac:dyDescent="0.45"/>
  <cols>
    <col min="3" max="3" width="13.33203125" customWidth="1"/>
    <col min="4" max="4" width="20.265625" customWidth="1"/>
    <col min="5" max="5" width="19" customWidth="1"/>
    <col min="6" max="6" width="20.796875" customWidth="1"/>
  </cols>
  <sheetData>
    <row r="1" spans="1:17" ht="14.55" customHeight="1" x14ac:dyDescent="0.45">
      <c r="A1" s="268" t="s">
        <v>389</v>
      </c>
      <c r="B1" s="268"/>
      <c r="C1" s="268"/>
      <c r="D1" s="268"/>
      <c r="E1" s="268"/>
      <c r="F1" s="268"/>
      <c r="G1" s="268"/>
      <c r="H1" s="46"/>
      <c r="I1" s="46"/>
      <c r="J1" s="46"/>
      <c r="K1" s="46"/>
      <c r="L1" s="46"/>
      <c r="M1" s="46"/>
      <c r="N1" s="46"/>
      <c r="O1" s="46"/>
      <c r="P1" s="46"/>
      <c r="Q1" s="46"/>
    </row>
    <row r="2" spans="1:17" x14ac:dyDescent="0.45">
      <c r="A2" s="268"/>
      <c r="B2" s="268"/>
      <c r="C2" s="268"/>
      <c r="D2" s="268"/>
      <c r="E2" s="268"/>
      <c r="F2" s="268"/>
      <c r="G2" s="268"/>
      <c r="H2" s="46"/>
      <c r="I2" s="46"/>
      <c r="J2" s="46"/>
      <c r="K2" s="46"/>
      <c r="L2" s="46"/>
      <c r="M2" s="46"/>
      <c r="N2" s="46"/>
      <c r="O2" s="46"/>
      <c r="P2" s="46"/>
      <c r="Q2" s="46"/>
    </row>
    <row r="3" spans="1:17" x14ac:dyDescent="0.45">
      <c r="A3" s="268"/>
      <c r="B3" s="268"/>
      <c r="C3" s="268"/>
      <c r="D3" s="268"/>
      <c r="E3" s="268"/>
      <c r="F3" s="268"/>
      <c r="G3" s="268"/>
      <c r="H3" s="46"/>
      <c r="I3" s="46"/>
      <c r="J3" s="46"/>
      <c r="K3" s="46"/>
      <c r="L3" s="46"/>
      <c r="M3" s="46"/>
      <c r="N3" s="46"/>
      <c r="O3" s="46"/>
      <c r="P3" s="46"/>
      <c r="Q3" s="46"/>
    </row>
    <row r="5" spans="1:17" x14ac:dyDescent="0.45">
      <c r="C5" t="s">
        <v>418</v>
      </c>
    </row>
    <row r="6" spans="1:17" x14ac:dyDescent="0.45">
      <c r="C6" s="233" t="s">
        <v>1</v>
      </c>
      <c r="D6" s="265" t="s">
        <v>387</v>
      </c>
      <c r="E6" s="266"/>
      <c r="F6" s="267"/>
    </row>
    <row r="7" spans="1:17" x14ac:dyDescent="0.45">
      <c r="C7" s="235"/>
      <c r="D7" s="175" t="s">
        <v>388</v>
      </c>
      <c r="E7" s="175" t="s">
        <v>193</v>
      </c>
      <c r="F7" s="19" t="s">
        <v>194</v>
      </c>
    </row>
    <row r="8" spans="1:17" x14ac:dyDescent="0.45">
      <c r="C8" s="25" t="s">
        <v>33</v>
      </c>
      <c r="D8" s="20">
        <v>15917400653451.857</v>
      </c>
      <c r="E8" s="27">
        <v>44616067431407.039</v>
      </c>
      <c r="F8" s="28">
        <v>7.2834154807354256E+16</v>
      </c>
    </row>
    <row r="9" spans="1:17" x14ac:dyDescent="0.45">
      <c r="C9" s="25" t="s">
        <v>34</v>
      </c>
      <c r="D9" s="21">
        <v>3385812382.6604013</v>
      </c>
      <c r="E9" s="17">
        <v>4643873735.0792799</v>
      </c>
      <c r="F9" s="23">
        <v>6056044125.1287088</v>
      </c>
    </row>
    <row r="10" spans="1:17" x14ac:dyDescent="0.45">
      <c r="C10" s="25" t="s">
        <v>35</v>
      </c>
      <c r="D10" s="21">
        <v>152378305.56582397</v>
      </c>
      <c r="E10" s="17">
        <v>113888645.1863434</v>
      </c>
      <c r="F10" s="23">
        <v>635172951.29009783</v>
      </c>
    </row>
    <row r="11" spans="1:17" x14ac:dyDescent="0.45">
      <c r="C11" s="25" t="s">
        <v>36</v>
      </c>
      <c r="D11" s="21">
        <v>6394036195591.6748</v>
      </c>
      <c r="E11" s="17">
        <v>30666603728701.684</v>
      </c>
      <c r="F11" s="23">
        <v>4134673509773848</v>
      </c>
    </row>
    <row r="12" spans="1:17" x14ac:dyDescent="0.45">
      <c r="C12" s="25" t="s">
        <v>37</v>
      </c>
      <c r="D12" s="21">
        <v>43940245135595.219</v>
      </c>
      <c r="E12" s="17">
        <v>704590287473.54602</v>
      </c>
      <c r="F12" s="23">
        <v>2.1643568807070141E+18</v>
      </c>
    </row>
    <row r="13" spans="1:17" x14ac:dyDescent="0.45">
      <c r="C13" s="25" t="s">
        <v>38</v>
      </c>
      <c r="D13" s="21">
        <v>3109821007978.1685</v>
      </c>
      <c r="E13" s="17">
        <v>3477115236215.7886</v>
      </c>
      <c r="F13" s="23">
        <v>591952134298791.5</v>
      </c>
    </row>
    <row r="14" spans="1:17" x14ac:dyDescent="0.45">
      <c r="C14" s="25" t="s">
        <v>39</v>
      </c>
      <c r="D14" s="21">
        <v>253005240039.60327</v>
      </c>
      <c r="E14" s="17">
        <v>3797857137363.6333</v>
      </c>
      <c r="F14" s="23">
        <v>699243519062822.5</v>
      </c>
    </row>
    <row r="15" spans="1:17" x14ac:dyDescent="0.45">
      <c r="C15" s="25" t="s">
        <v>40</v>
      </c>
      <c r="D15" s="21">
        <v>10671256559908.803</v>
      </c>
      <c r="E15" s="17">
        <v>8232544989678.4082</v>
      </c>
      <c r="F15" s="23">
        <v>1599986717072268.8</v>
      </c>
    </row>
    <row r="16" spans="1:17" x14ac:dyDescent="0.45">
      <c r="C16" s="25" t="s">
        <v>41</v>
      </c>
      <c r="D16" s="21">
        <v>582203125117875.63</v>
      </c>
      <c r="E16" s="17">
        <v>4923628138726329</v>
      </c>
      <c r="F16" s="23">
        <v>8.6346807754657202E+19</v>
      </c>
    </row>
    <row r="17" spans="3:6" x14ac:dyDescent="0.45">
      <c r="C17" s="25" t="s">
        <v>42</v>
      </c>
      <c r="D17" s="21">
        <v>77057578011869.5</v>
      </c>
      <c r="E17" s="17">
        <v>76487800175947.234</v>
      </c>
      <c r="F17" s="23">
        <v>77249118362703.109</v>
      </c>
    </row>
    <row r="18" spans="3:6" x14ac:dyDescent="0.45">
      <c r="C18" s="25" t="s">
        <v>43</v>
      </c>
      <c r="D18" s="21">
        <v>1656280079.9956803</v>
      </c>
      <c r="E18" s="17">
        <v>1976247437.171525</v>
      </c>
      <c r="F18" s="23">
        <v>5699371775.2480803</v>
      </c>
    </row>
    <row r="19" spans="3:6" x14ac:dyDescent="0.45">
      <c r="C19" s="25" t="s">
        <v>44</v>
      </c>
      <c r="D19" s="21">
        <v>782995921897.65198</v>
      </c>
      <c r="E19" s="17">
        <v>175594762240.46527</v>
      </c>
      <c r="F19" s="23">
        <v>3188909886595.3232</v>
      </c>
    </row>
    <row r="20" spans="3:6" x14ac:dyDescent="0.45">
      <c r="C20" s="25" t="s">
        <v>45</v>
      </c>
      <c r="D20" s="21">
        <v>5532196632.4305868</v>
      </c>
      <c r="E20" s="17">
        <v>3640408740.3945718</v>
      </c>
      <c r="F20" s="23">
        <v>73992278912.470139</v>
      </c>
    </row>
    <row r="21" spans="3:6" x14ac:dyDescent="0.45">
      <c r="C21" s="25" t="s">
        <v>46</v>
      </c>
      <c r="D21" s="21">
        <v>25602717283.746899</v>
      </c>
      <c r="E21" s="17">
        <v>7683776857.3201752</v>
      </c>
      <c r="F21" s="23">
        <v>21438433289.962147</v>
      </c>
    </row>
    <row r="22" spans="3:6" x14ac:dyDescent="0.45">
      <c r="C22" s="25" t="s">
        <v>47</v>
      </c>
      <c r="D22" s="21">
        <v>609917664.50187123</v>
      </c>
      <c r="E22" s="17">
        <v>393215225.78888077</v>
      </c>
      <c r="F22" s="23">
        <v>1078844478.2333751</v>
      </c>
    </row>
    <row r="23" spans="3:6" x14ac:dyDescent="0.45">
      <c r="C23" s="25" t="s">
        <v>48</v>
      </c>
      <c r="D23" s="21">
        <v>27803126430.106998</v>
      </c>
      <c r="E23" s="17">
        <v>10532043573.895155</v>
      </c>
      <c r="F23" s="23">
        <v>116590295426.35851</v>
      </c>
    </row>
    <row r="24" spans="3:6" x14ac:dyDescent="0.45">
      <c r="C24" s="25" t="s">
        <v>49</v>
      </c>
      <c r="D24" s="21">
        <v>569442272.49100816</v>
      </c>
      <c r="E24" s="17">
        <v>634117537.32828951</v>
      </c>
      <c r="F24" s="23">
        <v>6901240712.7902946</v>
      </c>
    </row>
    <row r="25" spans="3:6" x14ac:dyDescent="0.45">
      <c r="C25" s="25" t="s">
        <v>50</v>
      </c>
      <c r="D25" s="21">
        <v>3641540651536.1152</v>
      </c>
      <c r="E25" s="17">
        <v>1437117878347.9946</v>
      </c>
      <c r="F25" s="23">
        <v>44313004965325.18</v>
      </c>
    </row>
    <row r="26" spans="3:6" x14ac:dyDescent="0.45">
      <c r="C26" s="25" t="s">
        <v>51</v>
      </c>
      <c r="D26" s="21">
        <v>829627526.85673332</v>
      </c>
      <c r="E26" s="17">
        <v>304511221.16581696</v>
      </c>
      <c r="F26" s="23">
        <v>121586786403.20108</v>
      </c>
    </row>
    <row r="27" spans="3:6" x14ac:dyDescent="0.45">
      <c r="C27" s="25" t="s">
        <v>52</v>
      </c>
      <c r="D27" s="21">
        <v>6266861492.5474892</v>
      </c>
      <c r="E27" s="17">
        <v>2434104609.8362856</v>
      </c>
      <c r="F27" s="23">
        <v>974902934490.94873</v>
      </c>
    </row>
    <row r="28" spans="3:6" x14ac:dyDescent="0.45">
      <c r="C28" s="25" t="s">
        <v>53</v>
      </c>
      <c r="D28" s="21">
        <v>134476542728.46523</v>
      </c>
      <c r="E28" s="17">
        <v>46275752281.900551</v>
      </c>
      <c r="F28" s="23">
        <v>17992706388014.336</v>
      </c>
    </row>
    <row r="29" spans="3:6" x14ac:dyDescent="0.45">
      <c r="C29" s="25" t="s">
        <v>54</v>
      </c>
      <c r="D29" s="21">
        <v>986719510.99497426</v>
      </c>
      <c r="E29" s="17">
        <v>379055661.50526261</v>
      </c>
      <c r="F29" s="23">
        <v>151783382364.61288</v>
      </c>
    </row>
    <row r="30" spans="3:6" x14ac:dyDescent="0.45">
      <c r="C30" s="25" t="s">
        <v>55</v>
      </c>
      <c r="D30" s="21">
        <v>34651464148674.406</v>
      </c>
      <c r="E30" s="17">
        <v>187549985589254.06</v>
      </c>
      <c r="F30" s="23">
        <v>1.1545248261789097E+18</v>
      </c>
    </row>
    <row r="31" spans="3:6" x14ac:dyDescent="0.45">
      <c r="C31" s="25" t="s">
        <v>56</v>
      </c>
      <c r="D31" s="21">
        <v>4432635607.6935968</v>
      </c>
      <c r="E31" s="17">
        <v>3563566108.5254765</v>
      </c>
      <c r="F31" s="23">
        <v>22042044627.279453</v>
      </c>
    </row>
    <row r="32" spans="3:6" x14ac:dyDescent="0.45">
      <c r="C32" s="25" t="s">
        <v>57</v>
      </c>
      <c r="D32" s="21">
        <v>39588295494.614853</v>
      </c>
      <c r="E32" s="17">
        <v>23558207270.054382</v>
      </c>
      <c r="F32" s="23">
        <v>142479970005.07202</v>
      </c>
    </row>
    <row r="33" spans="3:6" x14ac:dyDescent="0.45">
      <c r="C33" s="25" t="s">
        <v>58</v>
      </c>
      <c r="D33" s="21">
        <v>36559148999.172424</v>
      </c>
      <c r="E33" s="17">
        <v>3584088243.2436519</v>
      </c>
      <c r="F33" s="23">
        <v>1404340676.5167079</v>
      </c>
    </row>
    <row r="34" spans="3:6" x14ac:dyDescent="0.45">
      <c r="C34" s="25" t="s">
        <v>59</v>
      </c>
      <c r="D34" s="21">
        <v>55403308111.474648</v>
      </c>
      <c r="E34" s="17">
        <v>3692862753.0943851</v>
      </c>
      <c r="F34" s="23">
        <v>1438582092.2088997</v>
      </c>
    </row>
    <row r="35" spans="3:6" x14ac:dyDescent="0.45">
      <c r="C35" s="25" t="s">
        <v>60</v>
      </c>
      <c r="D35" s="21">
        <v>7569630006729.6904</v>
      </c>
      <c r="E35" s="17">
        <v>4059593935388.9341</v>
      </c>
      <c r="F35" s="23">
        <v>80118184320959.531</v>
      </c>
    </row>
    <row r="36" spans="3:6" x14ac:dyDescent="0.45">
      <c r="C36" s="25" t="s">
        <v>61</v>
      </c>
      <c r="D36" s="21">
        <v>47128048148334.227</v>
      </c>
      <c r="E36" s="17">
        <v>31338128853497.227</v>
      </c>
      <c r="F36" s="23">
        <v>33751772207637.383</v>
      </c>
    </row>
    <row r="37" spans="3:6" x14ac:dyDescent="0.45">
      <c r="C37" s="25" t="s">
        <v>62</v>
      </c>
      <c r="D37" s="21">
        <v>86882917053738.563</v>
      </c>
      <c r="E37" s="17">
        <v>78204135704625.859</v>
      </c>
      <c r="F37" s="23">
        <v>85839013215813.5</v>
      </c>
    </row>
    <row r="38" spans="3:6" x14ac:dyDescent="0.45">
      <c r="C38" s="25" t="s">
        <v>63</v>
      </c>
      <c r="D38" s="21">
        <v>352174146.10482758</v>
      </c>
      <c r="E38" s="17">
        <v>353642526.74977934</v>
      </c>
      <c r="F38" s="23">
        <v>356151953.77373552</v>
      </c>
    </row>
    <row r="39" spans="3:6" x14ac:dyDescent="0.45">
      <c r="C39" s="25" t="s">
        <v>64</v>
      </c>
      <c r="D39" s="21">
        <v>713761446198699.38</v>
      </c>
      <c r="E39" s="17">
        <v>692826384927467.75</v>
      </c>
      <c r="F39" s="23">
        <v>718445715290909.75</v>
      </c>
    </row>
    <row r="40" spans="3:6" x14ac:dyDescent="0.45">
      <c r="C40" s="25" t="s">
        <v>65</v>
      </c>
      <c r="D40" s="21">
        <v>8487649.0138529502</v>
      </c>
      <c r="E40" s="17">
        <v>8490707.7496835999</v>
      </c>
      <c r="F40" s="23">
        <v>8543736.8785888273</v>
      </c>
    </row>
    <row r="41" spans="3:6" x14ac:dyDescent="0.45">
      <c r="C41" s="25" t="s">
        <v>66</v>
      </c>
      <c r="D41" s="21">
        <v>26922.061810304109</v>
      </c>
      <c r="E41" s="17">
        <v>26932.266715882488</v>
      </c>
      <c r="F41" s="23">
        <v>27101.572642220333</v>
      </c>
    </row>
    <row r="42" spans="3:6" x14ac:dyDescent="0.45">
      <c r="C42" s="25" t="s">
        <v>67</v>
      </c>
      <c r="D42" s="21">
        <v>1550192461243.6694</v>
      </c>
      <c r="E42" s="17">
        <v>1130420305397.5798</v>
      </c>
      <c r="F42" s="23">
        <v>1557374511560.875</v>
      </c>
    </row>
    <row r="43" spans="3:6" x14ac:dyDescent="0.45">
      <c r="C43" s="25" t="s">
        <v>68</v>
      </c>
      <c r="D43" s="21">
        <v>591227669281867.88</v>
      </c>
      <c r="E43" s="17">
        <v>585226442649479.5</v>
      </c>
      <c r="F43" s="23">
        <v>595173380283026.63</v>
      </c>
    </row>
    <row r="44" spans="3:6" x14ac:dyDescent="0.45">
      <c r="C44" s="25" t="s">
        <v>69</v>
      </c>
      <c r="D44" s="21">
        <v>69466591178437.625</v>
      </c>
      <c r="E44" s="17">
        <v>63511945598855.602</v>
      </c>
      <c r="F44" s="23">
        <v>69932163653749.992</v>
      </c>
    </row>
    <row r="45" spans="3:6" x14ac:dyDescent="0.45">
      <c r="C45" s="25" t="s">
        <v>70</v>
      </c>
      <c r="D45" s="21">
        <v>1444192672990092.5</v>
      </c>
      <c r="E45" s="17">
        <v>1434135509845288.5</v>
      </c>
      <c r="F45" s="23">
        <v>1453867316045222.3</v>
      </c>
    </row>
    <row r="46" spans="3:6" x14ac:dyDescent="0.45">
      <c r="C46" s="25" t="s">
        <v>71</v>
      </c>
      <c r="D46" s="21">
        <v>218293482183705.97</v>
      </c>
      <c r="E46" s="17">
        <v>213356055485988.53</v>
      </c>
      <c r="F46" s="23">
        <v>219761378290947.13</v>
      </c>
    </row>
    <row r="47" spans="3:6" x14ac:dyDescent="0.45">
      <c r="C47" s="25" t="s">
        <v>72</v>
      </c>
      <c r="D47" s="21">
        <v>3176986172915.8691</v>
      </c>
      <c r="E47" s="17">
        <v>429962334036.30865</v>
      </c>
      <c r="F47" s="23">
        <v>114836156620914.63</v>
      </c>
    </row>
    <row r="48" spans="3:6" x14ac:dyDescent="0.45">
      <c r="C48" s="25" t="s">
        <v>73</v>
      </c>
      <c r="D48" s="21">
        <v>191733042297038.31</v>
      </c>
      <c r="E48" s="17">
        <v>1450517377692212.3</v>
      </c>
      <c r="F48" s="23">
        <v>2.5880049318013338E+18</v>
      </c>
    </row>
    <row r="49" spans="3:6" x14ac:dyDescent="0.45">
      <c r="C49" s="25" t="s">
        <v>74</v>
      </c>
      <c r="D49" s="21">
        <v>7155664914.4940023</v>
      </c>
      <c r="E49" s="17">
        <v>3948001337.9886417</v>
      </c>
      <c r="F49" s="23">
        <v>26484850561.657024</v>
      </c>
    </row>
    <row r="50" spans="3:6" x14ac:dyDescent="0.45">
      <c r="C50" s="25" t="s">
        <v>75</v>
      </c>
      <c r="D50" s="21">
        <v>6177577276475.6348</v>
      </c>
      <c r="E50" s="17">
        <v>2251464320045.5034</v>
      </c>
      <c r="F50" s="23">
        <v>2704062580959224</v>
      </c>
    </row>
    <row r="51" spans="3:6" x14ac:dyDescent="0.45">
      <c r="C51" s="25" t="s">
        <v>76</v>
      </c>
      <c r="D51" s="21">
        <v>16353246687395.566</v>
      </c>
      <c r="E51" s="17">
        <v>191079301347640.34</v>
      </c>
      <c r="F51" s="23">
        <v>273382535127600.34</v>
      </c>
    </row>
    <row r="52" spans="3:6" x14ac:dyDescent="0.45">
      <c r="C52" s="25" t="s">
        <v>77</v>
      </c>
      <c r="D52" s="21">
        <v>2.7813451042071536E+17</v>
      </c>
      <c r="E52" s="17">
        <v>3.1927624808301254E+17</v>
      </c>
      <c r="F52" s="23">
        <v>3.8741320489331584E+17</v>
      </c>
    </row>
    <row r="53" spans="3:6" x14ac:dyDescent="0.45">
      <c r="C53" s="25" t="s">
        <v>78</v>
      </c>
      <c r="D53" s="21">
        <v>133941775870.20679</v>
      </c>
      <c r="E53" s="17">
        <v>85008313117.942093</v>
      </c>
      <c r="F53" s="23">
        <v>6338044775955.7861</v>
      </c>
    </row>
    <row r="54" spans="3:6" x14ac:dyDescent="0.45">
      <c r="C54" s="25" t="s">
        <v>79</v>
      </c>
      <c r="D54" s="21">
        <v>99841446208.79834</v>
      </c>
      <c r="E54" s="17">
        <v>165073837738.69141</v>
      </c>
      <c r="F54" s="23">
        <v>934597609807.29578</v>
      </c>
    </row>
    <row r="55" spans="3:6" x14ac:dyDescent="0.45">
      <c r="C55" s="25" t="s">
        <v>80</v>
      </c>
      <c r="D55" s="21">
        <v>42206022776.607826</v>
      </c>
      <c r="E55" s="17">
        <v>69632090763.923584</v>
      </c>
      <c r="F55" s="23">
        <v>393941576554.45612</v>
      </c>
    </row>
    <row r="56" spans="3:6" x14ac:dyDescent="0.45">
      <c r="C56" s="25" t="s">
        <v>81</v>
      </c>
      <c r="D56" s="21">
        <v>51888937.121886395</v>
      </c>
      <c r="E56" s="17">
        <v>3114375657.218688</v>
      </c>
      <c r="F56" s="23">
        <v>4159584207977.7324</v>
      </c>
    </row>
    <row r="57" spans="3:6" x14ac:dyDescent="0.45">
      <c r="C57" s="25" t="s">
        <v>82</v>
      </c>
      <c r="D57" s="21">
        <v>50713950764782.078</v>
      </c>
      <c r="E57" s="17">
        <v>54483287211032.195</v>
      </c>
      <c r="F57" s="23">
        <v>3.7273942344519661E+17</v>
      </c>
    </row>
    <row r="58" spans="3:6" x14ac:dyDescent="0.45">
      <c r="C58" s="25" t="s">
        <v>83</v>
      </c>
      <c r="D58" s="21">
        <v>300191895438.24548</v>
      </c>
      <c r="E58" s="17">
        <v>300191406886.29407</v>
      </c>
      <c r="F58" s="23">
        <v>300192324770.85992</v>
      </c>
    </row>
    <row r="59" spans="3:6" x14ac:dyDescent="0.45">
      <c r="C59" s="25" t="s">
        <v>84</v>
      </c>
      <c r="D59" s="21">
        <v>27748306.750445846</v>
      </c>
      <c r="E59" s="17">
        <v>22494148.321699027</v>
      </c>
      <c r="F59" s="23">
        <v>349564886.31673318</v>
      </c>
    </row>
    <row r="60" spans="3:6" x14ac:dyDescent="0.45">
      <c r="C60" s="25" t="s">
        <v>85</v>
      </c>
      <c r="D60" s="21">
        <v>548344748171.64465</v>
      </c>
      <c r="E60" s="17">
        <v>245631946917.39038</v>
      </c>
      <c r="F60" s="23">
        <v>3199873957714.8413</v>
      </c>
    </row>
    <row r="61" spans="3:6" x14ac:dyDescent="0.45">
      <c r="C61" s="25" t="s">
        <v>86</v>
      </c>
      <c r="D61" s="21">
        <v>28293567.147969596</v>
      </c>
      <c r="E61" s="17">
        <v>9478182.8020229209</v>
      </c>
      <c r="F61" s="23">
        <v>159249505.1109868</v>
      </c>
    </row>
    <row r="62" spans="3:6" x14ac:dyDescent="0.45">
      <c r="C62" s="25" t="s">
        <v>87</v>
      </c>
      <c r="D62" s="21">
        <v>14575267419980.666</v>
      </c>
      <c r="E62" s="17">
        <v>5269380543074.4199</v>
      </c>
      <c r="F62" s="23">
        <v>57215991352257.57</v>
      </c>
    </row>
    <row r="63" spans="3:6" x14ac:dyDescent="0.45">
      <c r="C63" s="25" t="s">
        <v>88</v>
      </c>
      <c r="D63" s="21">
        <v>74613493852.853424</v>
      </c>
      <c r="E63" s="17">
        <v>1193365740332.5828</v>
      </c>
      <c r="F63" s="23">
        <v>14820714227963.037</v>
      </c>
    </row>
    <row r="64" spans="3:6" x14ac:dyDescent="0.45">
      <c r="C64" s="25" t="s">
        <v>89</v>
      </c>
      <c r="D64" s="21">
        <v>89499115603160.188</v>
      </c>
      <c r="E64" s="17">
        <v>63559651916369.109</v>
      </c>
      <c r="F64" s="23">
        <v>2.0686804376029765E+18</v>
      </c>
    </row>
    <row r="65" spans="3:6" x14ac:dyDescent="0.45">
      <c r="C65" s="25" t="s">
        <v>90</v>
      </c>
      <c r="D65" s="21">
        <v>25898606941.498436</v>
      </c>
      <c r="E65" s="17">
        <v>28623856498.297287</v>
      </c>
      <c r="F65" s="23">
        <v>186080197221.02597</v>
      </c>
    </row>
    <row r="66" spans="3:6" x14ac:dyDescent="0.45">
      <c r="C66" s="25" t="s">
        <v>91</v>
      </c>
      <c r="D66" s="21">
        <v>14414981.880504694</v>
      </c>
      <c r="E66" s="17">
        <v>6246876.4871333875</v>
      </c>
      <c r="F66" s="23">
        <v>11539480.358962873</v>
      </c>
    </row>
    <row r="67" spans="3:6" x14ac:dyDescent="0.45">
      <c r="C67" s="25" t="s">
        <v>92</v>
      </c>
      <c r="D67" s="21">
        <v>47178249.122553542</v>
      </c>
      <c r="E67" s="17">
        <v>67172917.715895638</v>
      </c>
      <c r="F67" s="23">
        <v>1021867151.4293907</v>
      </c>
    </row>
    <row r="68" spans="3:6" x14ac:dyDescent="0.45">
      <c r="C68" s="25" t="s">
        <v>93</v>
      </c>
      <c r="D68" s="21">
        <v>43052798.36254517</v>
      </c>
      <c r="E68" s="17">
        <v>61554277.530437142</v>
      </c>
      <c r="F68" s="23">
        <v>936286258.92031646</v>
      </c>
    </row>
    <row r="69" spans="3:6" x14ac:dyDescent="0.45">
      <c r="C69" s="25" t="s">
        <v>94</v>
      </c>
      <c r="D69" s="21">
        <v>43056206.397460945</v>
      </c>
      <c r="E69" s="17">
        <v>61556678.481216408</v>
      </c>
      <c r="F69" s="23">
        <v>936323833.79581213</v>
      </c>
    </row>
    <row r="70" spans="3:6" x14ac:dyDescent="0.45">
      <c r="C70" s="25" t="s">
        <v>95</v>
      </c>
      <c r="D70" s="21">
        <v>2357226180.49859</v>
      </c>
      <c r="E70" s="17">
        <v>3284679499.321939</v>
      </c>
      <c r="F70" s="23">
        <v>49997577213.687241</v>
      </c>
    </row>
    <row r="71" spans="3:6" x14ac:dyDescent="0.45">
      <c r="C71" s="25" t="s">
        <v>96</v>
      </c>
      <c r="D71" s="21">
        <v>44845388.187859714</v>
      </c>
      <c r="E71" s="17">
        <v>64118168.763300695</v>
      </c>
      <c r="F71" s="23">
        <v>975284590.67024624</v>
      </c>
    </row>
    <row r="72" spans="3:6" x14ac:dyDescent="0.45">
      <c r="C72" s="25" t="s">
        <v>97</v>
      </c>
      <c r="D72" s="21">
        <v>3305598596684.5386</v>
      </c>
      <c r="E72" s="17">
        <v>174543349095.88113</v>
      </c>
      <c r="F72" s="23">
        <v>12509989280221.227</v>
      </c>
    </row>
    <row r="73" spans="3:6" x14ac:dyDescent="0.45">
      <c r="C73" s="25" t="s">
        <v>98</v>
      </c>
      <c r="D73" s="21">
        <v>165717549531.92734</v>
      </c>
      <c r="E73" s="17">
        <v>18008334060.954948</v>
      </c>
      <c r="F73" s="23">
        <v>744003307734.05554</v>
      </c>
    </row>
    <row r="74" spans="3:6" x14ac:dyDescent="0.45">
      <c r="C74" s="25" t="s">
        <v>99</v>
      </c>
      <c r="D74" s="21">
        <v>67426952.461077362</v>
      </c>
      <c r="E74" s="17">
        <v>210879163.8510527</v>
      </c>
      <c r="F74" s="23">
        <v>11181415042.245144</v>
      </c>
    </row>
    <row r="75" spans="3:6" x14ac:dyDescent="0.45">
      <c r="C75" s="25" t="s">
        <v>100</v>
      </c>
      <c r="D75" s="21">
        <v>85584846660.50676</v>
      </c>
      <c r="E75" s="17">
        <v>14336705370.391684</v>
      </c>
      <c r="F75" s="23">
        <v>123065877900150.13</v>
      </c>
    </row>
    <row r="76" spans="3:6" x14ac:dyDescent="0.45">
      <c r="C76" s="25" t="s">
        <v>101</v>
      </c>
      <c r="D76" s="21">
        <v>9257659001911.0723</v>
      </c>
      <c r="E76" s="17">
        <v>3437981655389.5742</v>
      </c>
      <c r="F76" s="23">
        <v>1909374380203127.5</v>
      </c>
    </row>
    <row r="77" spans="3:6" x14ac:dyDescent="0.45">
      <c r="C77" s="25" t="s">
        <v>102</v>
      </c>
      <c r="D77" s="21">
        <v>1110248490738387.6</v>
      </c>
      <c r="E77" s="17">
        <v>2478356768936532</v>
      </c>
      <c r="F77" s="23">
        <v>4.5428858328571561E+18</v>
      </c>
    </row>
    <row r="78" spans="3:6" x14ac:dyDescent="0.45">
      <c r="C78" s="25" t="s">
        <v>103</v>
      </c>
      <c r="D78" s="21">
        <v>151964112171.72552</v>
      </c>
      <c r="E78" s="17">
        <v>153577101168.37476</v>
      </c>
      <c r="F78" s="23">
        <v>166364198763076.53</v>
      </c>
    </row>
    <row r="79" spans="3:6" x14ac:dyDescent="0.45">
      <c r="C79" s="25" t="s">
        <v>104</v>
      </c>
      <c r="D79" s="21">
        <v>1117180295.3618855</v>
      </c>
      <c r="E79" s="17">
        <v>3394950589.7093544</v>
      </c>
      <c r="F79" s="23">
        <v>3552402718204.6685</v>
      </c>
    </row>
    <row r="80" spans="3:6" x14ac:dyDescent="0.45">
      <c r="C80" s="25" t="s">
        <v>105</v>
      </c>
      <c r="D80" s="21">
        <v>130227419201908.42</v>
      </c>
      <c r="E80" s="17">
        <v>370977150401834.81</v>
      </c>
      <c r="F80" s="23">
        <v>3651994149301810</v>
      </c>
    </row>
    <row r="81" spans="3:6" x14ac:dyDescent="0.45">
      <c r="C81" s="25" t="s">
        <v>106</v>
      </c>
      <c r="D81" s="21">
        <v>31121528410.584923</v>
      </c>
      <c r="E81" s="17">
        <v>197158697722.33612</v>
      </c>
      <c r="F81" s="23">
        <v>964001167176.68896</v>
      </c>
    </row>
    <row r="82" spans="3:6" x14ac:dyDescent="0.45">
      <c r="C82" s="25" t="s">
        <v>107</v>
      </c>
      <c r="D82" s="21">
        <v>3352578350.7191315</v>
      </c>
      <c r="E82" s="17">
        <v>117598872414.00314</v>
      </c>
      <c r="F82" s="23">
        <v>538737305909.82758</v>
      </c>
    </row>
    <row r="83" spans="3:6" x14ac:dyDescent="0.45">
      <c r="C83" s="25" t="s">
        <v>108</v>
      </c>
      <c r="D83" s="21">
        <v>6377254606.0477657</v>
      </c>
      <c r="E83" s="17">
        <v>2345951969.1945477</v>
      </c>
      <c r="F83" s="23">
        <v>23116919672.00975</v>
      </c>
    </row>
    <row r="84" spans="3:6" x14ac:dyDescent="0.45">
      <c r="C84" s="25" t="s">
        <v>109</v>
      </c>
      <c r="D84" s="21">
        <v>110170877371.9794</v>
      </c>
      <c r="E84" s="17">
        <v>3078608513.6151814</v>
      </c>
      <c r="F84" s="23">
        <v>88071877123.999222</v>
      </c>
    </row>
    <row r="85" spans="3:6" x14ac:dyDescent="0.45">
      <c r="C85" s="25" t="s">
        <v>110</v>
      </c>
      <c r="D85" s="21">
        <v>10806843548273.785</v>
      </c>
      <c r="E85" s="17">
        <v>130177312968506.48</v>
      </c>
      <c r="F85" s="23">
        <v>2084387953396538.3</v>
      </c>
    </row>
    <row r="86" spans="3:6" x14ac:dyDescent="0.45">
      <c r="C86" s="25" t="s">
        <v>111</v>
      </c>
      <c r="D86" s="21">
        <v>4.8754483770014776E+16</v>
      </c>
      <c r="E86" s="17">
        <v>1.8022877283787571E+18</v>
      </c>
      <c r="F86" s="23">
        <v>3.2186174120480002E+19</v>
      </c>
    </row>
    <row r="87" spans="3:6" x14ac:dyDescent="0.45">
      <c r="C87" s="25" t="s">
        <v>112</v>
      </c>
      <c r="D87" s="21">
        <v>5034811204836.8975</v>
      </c>
      <c r="E87" s="17">
        <v>38058630021910.609</v>
      </c>
      <c r="F87" s="23">
        <v>614538251651057.13</v>
      </c>
    </row>
    <row r="88" spans="3:6" x14ac:dyDescent="0.45">
      <c r="C88" s="25" t="s">
        <v>113</v>
      </c>
      <c r="D88" s="21">
        <v>14792507900.619772</v>
      </c>
      <c r="E88" s="17">
        <v>567519087577.64844</v>
      </c>
      <c r="F88" s="23">
        <v>10409308515912.09</v>
      </c>
    </row>
    <row r="89" spans="3:6" x14ac:dyDescent="0.45">
      <c r="C89" s="25" t="s">
        <v>114</v>
      </c>
      <c r="D89" s="21">
        <v>73264462217.858459</v>
      </c>
      <c r="E89" s="17">
        <v>3775187142569.416</v>
      </c>
      <c r="F89" s="23">
        <v>15569797658754.334</v>
      </c>
    </row>
    <row r="90" spans="3:6" x14ac:dyDescent="0.45">
      <c r="C90" s="25" t="s">
        <v>115</v>
      </c>
      <c r="D90" s="21">
        <v>2.1902998601627642E+17</v>
      </c>
      <c r="E90" s="17">
        <v>1.2809348188143706E+17</v>
      </c>
      <c r="F90" s="23">
        <v>4.0082421110948266E+19</v>
      </c>
    </row>
    <row r="91" spans="3:6" x14ac:dyDescent="0.45">
      <c r="C91" s="25" t="s">
        <v>116</v>
      </c>
      <c r="D91" s="21">
        <v>136010847878.2164</v>
      </c>
      <c r="E91" s="17">
        <v>429228136536.04187</v>
      </c>
      <c r="F91" s="23">
        <v>2555465314561.4492</v>
      </c>
    </row>
    <row r="92" spans="3:6" x14ac:dyDescent="0.45">
      <c r="C92" s="25" t="s">
        <v>117</v>
      </c>
      <c r="D92" s="21">
        <v>16345959722.800949</v>
      </c>
      <c r="E92" s="17">
        <v>85339934817.469772</v>
      </c>
      <c r="F92" s="23">
        <v>535216882912.65021</v>
      </c>
    </row>
    <row r="93" spans="3:6" x14ac:dyDescent="0.45">
      <c r="C93" s="25" t="s">
        <v>118</v>
      </c>
      <c r="D93" s="21">
        <v>139932362209.21494</v>
      </c>
      <c r="E93" s="17">
        <v>232328122505.26776</v>
      </c>
      <c r="F93" s="23">
        <v>1327744181362.1194</v>
      </c>
    </row>
    <row r="94" spans="3:6" x14ac:dyDescent="0.45">
      <c r="C94" s="25" t="s">
        <v>119</v>
      </c>
      <c r="D94" s="21">
        <v>3518949576369.3115</v>
      </c>
      <c r="E94" s="17">
        <v>39524189329393.219</v>
      </c>
      <c r="F94" s="23">
        <v>2319050883126714.5</v>
      </c>
    </row>
    <row r="95" spans="3:6" x14ac:dyDescent="0.45">
      <c r="C95" s="25" t="s">
        <v>120</v>
      </c>
      <c r="D95" s="21">
        <v>6419966403832.1875</v>
      </c>
      <c r="E95" s="17">
        <v>4812390152538.3506</v>
      </c>
      <c r="F95" s="23">
        <v>43103469947063.508</v>
      </c>
    </row>
    <row r="96" spans="3:6" x14ac:dyDescent="0.45">
      <c r="C96" s="25" t="s">
        <v>121</v>
      </c>
      <c r="D96" s="21">
        <v>1458155898.8748116</v>
      </c>
      <c r="E96" s="17">
        <v>416932344.28091878</v>
      </c>
      <c r="F96" s="23">
        <v>348421839.86523193</v>
      </c>
    </row>
    <row r="97" spans="3:6" x14ac:dyDescent="0.45">
      <c r="C97" s="25" t="s">
        <v>122</v>
      </c>
      <c r="D97" s="21">
        <v>360053600.01946914</v>
      </c>
      <c r="E97" s="17">
        <v>117781548.84602252</v>
      </c>
      <c r="F97" s="23">
        <v>99484790.720382214</v>
      </c>
    </row>
    <row r="98" spans="3:6" x14ac:dyDescent="0.45">
      <c r="C98" s="25" t="s">
        <v>123</v>
      </c>
      <c r="D98" s="21">
        <v>328565599.76731569</v>
      </c>
      <c r="E98" s="17">
        <v>107539115.68637782</v>
      </c>
      <c r="F98" s="23">
        <v>90833490.299076706</v>
      </c>
    </row>
    <row r="99" spans="3:6" x14ac:dyDescent="0.45">
      <c r="C99" s="25" t="s">
        <v>124</v>
      </c>
      <c r="D99" s="21">
        <v>19279275370518.48</v>
      </c>
      <c r="E99" s="17">
        <v>9800167788710.3691</v>
      </c>
      <c r="F99" s="23">
        <v>50975642756675.016</v>
      </c>
    </row>
    <row r="100" spans="3:6" x14ac:dyDescent="0.45">
      <c r="C100" s="25" t="s">
        <v>125</v>
      </c>
      <c r="D100" s="21">
        <v>473122158593.51245</v>
      </c>
      <c r="E100" s="17">
        <v>220143947411.35233</v>
      </c>
      <c r="F100" s="23">
        <v>805742014614.89282</v>
      </c>
    </row>
    <row r="101" spans="3:6" x14ac:dyDescent="0.45">
      <c r="C101" s="25" t="s">
        <v>126</v>
      </c>
      <c r="D101" s="21">
        <v>35993443.568908922</v>
      </c>
      <c r="E101" s="17">
        <v>1120492161.9057775</v>
      </c>
      <c r="F101" s="23">
        <v>1393834477977.8792</v>
      </c>
    </row>
    <row r="102" spans="3:6" x14ac:dyDescent="0.45">
      <c r="C102" s="25" t="s">
        <v>127</v>
      </c>
      <c r="D102" s="21">
        <v>239749602.64087132</v>
      </c>
      <c r="E102" s="17">
        <v>7506005120.7073326</v>
      </c>
      <c r="F102" s="23">
        <v>9338005242352.291</v>
      </c>
    </row>
    <row r="103" spans="3:6" x14ac:dyDescent="0.45">
      <c r="C103" s="25" t="s">
        <v>128</v>
      </c>
      <c r="D103" s="21">
        <v>249587400.04962212</v>
      </c>
      <c r="E103" s="17">
        <v>7823296678.1903353</v>
      </c>
      <c r="F103" s="23">
        <v>9729844774460.3262</v>
      </c>
    </row>
    <row r="104" spans="3:6" x14ac:dyDescent="0.45">
      <c r="C104" s="25" t="s">
        <v>129</v>
      </c>
      <c r="D104" s="21">
        <v>261089651.52538055</v>
      </c>
      <c r="E104" s="17">
        <v>8173193541.1561413</v>
      </c>
      <c r="F104" s="23">
        <v>10168036611747.521</v>
      </c>
    </row>
    <row r="105" spans="3:6" x14ac:dyDescent="0.45">
      <c r="C105" s="25" t="s">
        <v>130</v>
      </c>
      <c r="D105" s="21">
        <v>2368863411922.4868</v>
      </c>
      <c r="E105" s="17">
        <v>943324311760.44043</v>
      </c>
      <c r="F105" s="23">
        <v>382522628474440.94</v>
      </c>
    </row>
    <row r="106" spans="3:6" x14ac:dyDescent="0.45">
      <c r="C106" s="25" t="s">
        <v>131</v>
      </c>
      <c r="D106" s="21">
        <v>2908265902866.5137</v>
      </c>
      <c r="E106" s="17">
        <v>261999852047.19644</v>
      </c>
      <c r="F106" s="23">
        <v>142823859834115.31</v>
      </c>
    </row>
    <row r="107" spans="3:6" x14ac:dyDescent="0.45">
      <c r="C107" s="25" t="s">
        <v>132</v>
      </c>
      <c r="D107" s="21">
        <v>13340452905.783361</v>
      </c>
      <c r="E107" s="17">
        <v>11451580311.881645</v>
      </c>
      <c r="F107" s="23">
        <v>1314541659933.6917</v>
      </c>
    </row>
    <row r="108" spans="3:6" x14ac:dyDescent="0.45">
      <c r="C108" s="25" t="s">
        <v>133</v>
      </c>
      <c r="D108" s="21">
        <v>670038563.18901944</v>
      </c>
      <c r="E108" s="17">
        <v>166546655.58202419</v>
      </c>
      <c r="F108" s="23">
        <v>10813600248.384762</v>
      </c>
    </row>
    <row r="109" spans="3:6" x14ac:dyDescent="0.45">
      <c r="C109" s="25" t="s">
        <v>134</v>
      </c>
      <c r="D109" s="21">
        <v>55305355895.020508</v>
      </c>
      <c r="E109" s="17">
        <v>14724205246.840427</v>
      </c>
      <c r="F109" s="23">
        <v>2879199803813.7402</v>
      </c>
    </row>
    <row r="110" spans="3:6" x14ac:dyDescent="0.45">
      <c r="C110" s="25" t="s">
        <v>182</v>
      </c>
      <c r="D110" s="21">
        <v>4853880044.208806</v>
      </c>
      <c r="E110" s="17">
        <v>3395727579.3386488</v>
      </c>
      <c r="F110" s="23">
        <v>57690336386.424156</v>
      </c>
    </row>
    <row r="111" spans="3:6" x14ac:dyDescent="0.45">
      <c r="C111" s="25" t="s">
        <v>183</v>
      </c>
      <c r="D111" s="21">
        <v>1631713296.5405414</v>
      </c>
      <c r="E111" s="17">
        <v>785381306.85060155</v>
      </c>
      <c r="F111" s="23">
        <v>8048299833.8102379</v>
      </c>
    </row>
    <row r="112" spans="3:6" x14ac:dyDescent="0.45">
      <c r="C112" s="25" t="s">
        <v>184</v>
      </c>
      <c r="D112" s="21">
        <v>2135168675.1227183</v>
      </c>
      <c r="E112" s="17">
        <v>20014434.759848371</v>
      </c>
      <c r="F112" s="23">
        <v>5300645.6880861102</v>
      </c>
    </row>
    <row r="113" spans="3:6" x14ac:dyDescent="0.45">
      <c r="C113" s="25" t="s">
        <v>185</v>
      </c>
      <c r="D113" s="21">
        <v>154192521.75538886</v>
      </c>
      <c r="E113" s="17">
        <v>50466418.435044713</v>
      </c>
      <c r="F113" s="23">
        <v>42638020.408425361</v>
      </c>
    </row>
    <row r="114" spans="3:6" x14ac:dyDescent="0.45">
      <c r="C114" s="25" t="s">
        <v>186</v>
      </c>
      <c r="D114" s="21">
        <v>228135206.73256037</v>
      </c>
      <c r="E114" s="17">
        <v>7160830057.7598963</v>
      </c>
      <c r="F114" s="23">
        <v>8971803402979.3262</v>
      </c>
    </row>
    <row r="115" spans="3:6" x14ac:dyDescent="0.45">
      <c r="C115" s="25" t="s">
        <v>187</v>
      </c>
      <c r="D115" s="21">
        <v>1067110145199.9567</v>
      </c>
      <c r="E115" s="17">
        <v>2171804496477.5215</v>
      </c>
      <c r="F115" s="23">
        <v>2269945372122.5786</v>
      </c>
    </row>
    <row r="116" spans="3:6" x14ac:dyDescent="0.45">
      <c r="C116" s="25" t="s">
        <v>188</v>
      </c>
      <c r="D116" s="21">
        <v>247559732.25269213</v>
      </c>
      <c r="E116" s="17">
        <v>7770246344.6336145</v>
      </c>
      <c r="F116" s="23">
        <v>9735343818354.0137</v>
      </c>
    </row>
    <row r="117" spans="3:6" x14ac:dyDescent="0.45">
      <c r="C117" s="25" t="s">
        <v>189</v>
      </c>
      <c r="D117" s="21">
        <v>19817346.321763493</v>
      </c>
      <c r="E117" s="17">
        <v>17594722.005607743</v>
      </c>
      <c r="F117" s="23">
        <v>234593111.06743029</v>
      </c>
    </row>
    <row r="118" spans="3:6" x14ac:dyDescent="0.45">
      <c r="C118" s="25" t="s">
        <v>190</v>
      </c>
      <c r="D118" s="21">
        <v>37264455343736.703</v>
      </c>
      <c r="E118" s="17">
        <v>37218032450050.336</v>
      </c>
      <c r="F118" s="23">
        <v>37580518252096.367</v>
      </c>
    </row>
    <row r="119" spans="3:6" x14ac:dyDescent="0.45">
      <c r="C119" s="25" t="s">
        <v>191</v>
      </c>
      <c r="D119" s="21">
        <v>325660487598.0896</v>
      </c>
      <c r="E119" s="17">
        <v>325862873892.10211</v>
      </c>
      <c r="F119" s="23">
        <v>329163774116.82892</v>
      </c>
    </row>
    <row r="120" spans="3:6" x14ac:dyDescent="0.45">
      <c r="C120" s="26" t="s">
        <v>192</v>
      </c>
      <c r="D120" s="22">
        <v>331185442888125.06</v>
      </c>
      <c r="E120" s="18">
        <v>330574824291507.31</v>
      </c>
      <c r="F120" s="19">
        <v>334344223089425.31</v>
      </c>
    </row>
  </sheetData>
  <mergeCells count="3">
    <mergeCell ref="D6:F6"/>
    <mergeCell ref="C6:C7"/>
    <mergeCell ref="A1: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Table 1. Radionuclide Data</vt:lpstr>
      <vt:lpstr>Table 2. Hold time</vt:lpstr>
      <vt:lpstr>Table 3. BAF, TF, and EDCs</vt:lpstr>
      <vt:lpstr>Table 4. USEtox animal intake</vt:lpstr>
      <vt:lpstr>Table 5. Exposure factor calc.</vt:lpstr>
      <vt:lpstr>Table 6. EDCs for progeny</vt:lpstr>
      <vt:lpstr>Table 7. CF for 3 scenarios</vt:lpstr>
      <vt:lpstr>Table 8. MDF and CF used</vt:lpstr>
      <vt:lpstr>Table 9. Effective dose -- hold</vt:lpstr>
      <vt:lpstr>Table 10. EDCs for CURP &amp; UCrad</vt:lpstr>
      <vt:lpstr>Table 11. CF over time w progen</vt:lpstr>
      <vt:lpstr>Table 12 - Act. to reach 1mSv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Bryanna Dawn</dc:creator>
  <cp:lastModifiedBy>Turina Wattier</cp:lastModifiedBy>
  <dcterms:created xsi:type="dcterms:W3CDTF">2024-06-03T00:21:54Z</dcterms:created>
  <dcterms:modified xsi:type="dcterms:W3CDTF">2024-12-23T21:19:10Z</dcterms:modified>
</cp:coreProperties>
</file>