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-e\Documents\Dropbox (Personal)\PubBudgetCycles-Downturns\Text\RIO text, reports and revision\R2 final submission\ReplicationFiles\"/>
    </mc:Choice>
  </mc:AlternateContent>
  <bookViews>
    <workbookView xWindow="0" yWindow="0" windowWidth="18276" windowHeight="7308"/>
  </bookViews>
  <sheets>
    <sheet name="Figure I" sheetId="26" r:id="rId1"/>
    <sheet name="Table II" sheetId="1" r:id="rId2"/>
    <sheet name="Table III" sheetId="19" r:id="rId3"/>
    <sheet name="Table IV" sheetId="21" r:id="rId4"/>
    <sheet name="Table G.I" sheetId="5" r:id="rId5"/>
    <sheet name="Table G.II" sheetId="15" r:id="rId6"/>
    <sheet name="Table G.III" sheetId="14" r:id="rId7"/>
    <sheet name="Table G.IV" sheetId="24" r:id="rId8"/>
    <sheet name="Table G.V" sheetId="23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6" l="1"/>
  <c r="D12" i="26"/>
  <c r="C12" i="26"/>
  <c r="D11" i="26"/>
  <c r="C11" i="26"/>
  <c r="E11" i="26" s="1"/>
  <c r="E9" i="26"/>
  <c r="D9" i="26"/>
  <c r="C9" i="26"/>
  <c r="D8" i="26"/>
  <c r="C8" i="26"/>
  <c r="E6" i="26"/>
  <c r="D6" i="26"/>
  <c r="C6" i="26"/>
  <c r="D5" i="26"/>
  <c r="C5" i="26"/>
  <c r="E5" i="26" l="1"/>
  <c r="E8" i="26"/>
  <c r="C43" i="23" l="1"/>
  <c r="C42" i="23"/>
  <c r="C41" i="23"/>
  <c r="C40" i="23"/>
  <c r="C39" i="23"/>
  <c r="P46" i="23" l="1"/>
  <c r="O46" i="23"/>
  <c r="N46" i="23"/>
  <c r="M46" i="23"/>
  <c r="L46" i="23"/>
  <c r="K46" i="23"/>
  <c r="J46" i="23"/>
  <c r="I46" i="23"/>
  <c r="H46" i="23"/>
  <c r="G46" i="23"/>
  <c r="F46" i="23"/>
  <c r="E46" i="23"/>
  <c r="D46" i="23"/>
  <c r="C46" i="23"/>
  <c r="B46" i="23"/>
  <c r="P45" i="23"/>
  <c r="O45" i="23"/>
  <c r="N45" i="23"/>
  <c r="M45" i="23"/>
  <c r="L45" i="23"/>
  <c r="K45" i="23"/>
  <c r="J45" i="23"/>
  <c r="I45" i="23"/>
  <c r="H45" i="23"/>
  <c r="G45" i="23"/>
  <c r="F45" i="23"/>
  <c r="E45" i="23"/>
  <c r="D45" i="23"/>
  <c r="C45" i="23"/>
  <c r="B45" i="23"/>
  <c r="P44" i="23"/>
  <c r="O44" i="23"/>
  <c r="N44" i="23"/>
  <c r="M44" i="23"/>
  <c r="L44" i="23"/>
  <c r="K44" i="23"/>
  <c r="J44" i="23"/>
  <c r="I44" i="23"/>
  <c r="H44" i="23"/>
  <c r="G44" i="23"/>
  <c r="F44" i="23"/>
  <c r="E44" i="23"/>
  <c r="D44" i="23"/>
  <c r="C44" i="23"/>
  <c r="B44" i="23"/>
  <c r="P43" i="23"/>
  <c r="O43" i="23"/>
  <c r="N43" i="23"/>
  <c r="M43" i="23"/>
  <c r="L43" i="23"/>
  <c r="K43" i="23"/>
  <c r="J43" i="23"/>
  <c r="I43" i="23"/>
  <c r="H43" i="23"/>
  <c r="G43" i="23"/>
  <c r="F43" i="23"/>
  <c r="E43" i="23"/>
  <c r="D43" i="23"/>
  <c r="B43" i="23"/>
  <c r="P42" i="23"/>
  <c r="O42" i="23"/>
  <c r="N42" i="23"/>
  <c r="M42" i="23"/>
  <c r="L42" i="23"/>
  <c r="K42" i="23"/>
  <c r="J42" i="23"/>
  <c r="I42" i="23"/>
  <c r="H42" i="23"/>
  <c r="G42" i="23"/>
  <c r="F42" i="23"/>
  <c r="E42" i="23"/>
  <c r="D42" i="23"/>
  <c r="B42" i="23"/>
  <c r="P41" i="23"/>
  <c r="O41" i="23"/>
  <c r="N41" i="23"/>
  <c r="M41" i="23"/>
  <c r="L41" i="23"/>
  <c r="K41" i="23"/>
  <c r="J41" i="23"/>
  <c r="I41" i="23"/>
  <c r="H41" i="23"/>
  <c r="G41" i="23"/>
  <c r="F41" i="23"/>
  <c r="E41" i="23"/>
  <c r="D41" i="23"/>
  <c r="B41" i="23"/>
  <c r="P40" i="23"/>
  <c r="O40" i="23"/>
  <c r="N40" i="23"/>
  <c r="M40" i="23"/>
  <c r="L40" i="23"/>
  <c r="K40" i="23"/>
  <c r="J40" i="23"/>
  <c r="I40" i="23"/>
  <c r="H40" i="23"/>
  <c r="G40" i="23"/>
  <c r="F40" i="23"/>
  <c r="E40" i="23"/>
  <c r="D40" i="23"/>
  <c r="B40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B39" i="23"/>
  <c r="P38" i="23"/>
  <c r="O38" i="23"/>
  <c r="N38" i="23"/>
  <c r="M38" i="23"/>
  <c r="L38" i="23"/>
  <c r="K38" i="23"/>
  <c r="J38" i="23"/>
  <c r="I38" i="23"/>
  <c r="H38" i="23"/>
  <c r="G38" i="23"/>
  <c r="F38" i="23"/>
  <c r="E38" i="23"/>
  <c r="D38" i="23"/>
  <c r="C38" i="23"/>
  <c r="B38" i="23"/>
  <c r="P37" i="23"/>
  <c r="O37" i="23"/>
  <c r="N37" i="23"/>
  <c r="M37" i="23"/>
  <c r="L37" i="23"/>
  <c r="K37" i="23"/>
  <c r="J37" i="23"/>
  <c r="I37" i="23"/>
  <c r="H37" i="23"/>
  <c r="G37" i="23"/>
  <c r="F37" i="23"/>
  <c r="E37" i="23"/>
  <c r="D37" i="23"/>
  <c r="C37" i="23"/>
  <c r="B37" i="23"/>
  <c r="P36" i="23"/>
  <c r="O36" i="23"/>
  <c r="N36" i="23"/>
  <c r="M36" i="23"/>
  <c r="L36" i="23"/>
  <c r="K36" i="23"/>
  <c r="J36" i="23"/>
  <c r="I36" i="23"/>
  <c r="H36" i="23"/>
  <c r="G36" i="23"/>
  <c r="F36" i="23"/>
  <c r="E36" i="23"/>
  <c r="D36" i="23"/>
  <c r="C36" i="23"/>
  <c r="B36" i="23"/>
  <c r="P35" i="23"/>
  <c r="O35" i="23"/>
  <c r="N35" i="23"/>
  <c r="M35" i="23"/>
  <c r="L35" i="23"/>
  <c r="K35" i="23"/>
  <c r="J35" i="23"/>
  <c r="I35" i="23"/>
  <c r="H35" i="23"/>
  <c r="G35" i="23"/>
  <c r="F35" i="23"/>
  <c r="E35" i="23"/>
  <c r="D35" i="23"/>
  <c r="C35" i="23"/>
  <c r="B35" i="23"/>
  <c r="P34" i="23"/>
  <c r="O34" i="23"/>
  <c r="N34" i="23"/>
  <c r="M34" i="23"/>
  <c r="L34" i="23"/>
  <c r="K34" i="23"/>
  <c r="J34" i="23"/>
  <c r="I34" i="23"/>
  <c r="H34" i="23"/>
  <c r="G34" i="23"/>
  <c r="F34" i="23"/>
  <c r="E34" i="23"/>
  <c r="D34" i="23"/>
  <c r="C34" i="23"/>
  <c r="B34" i="23"/>
  <c r="P33" i="23"/>
  <c r="O33" i="23"/>
  <c r="N33" i="23"/>
  <c r="M33" i="23"/>
  <c r="L33" i="23"/>
  <c r="K33" i="23"/>
  <c r="J33" i="23"/>
  <c r="I33" i="23"/>
  <c r="H33" i="23"/>
  <c r="G33" i="23"/>
  <c r="F33" i="23"/>
  <c r="E33" i="23"/>
  <c r="D33" i="23"/>
  <c r="C33" i="23"/>
  <c r="B33" i="23"/>
  <c r="P32" i="23"/>
  <c r="O32" i="23"/>
  <c r="N32" i="23"/>
  <c r="M32" i="23"/>
  <c r="L32" i="23"/>
  <c r="K32" i="23"/>
  <c r="J32" i="23"/>
  <c r="I32" i="23"/>
  <c r="H32" i="23"/>
  <c r="G32" i="23"/>
  <c r="F32" i="23"/>
  <c r="E32" i="23"/>
  <c r="D32" i="23"/>
  <c r="C32" i="23"/>
  <c r="B32" i="23"/>
  <c r="P31" i="23"/>
  <c r="O31" i="23"/>
  <c r="N31" i="23"/>
  <c r="M31" i="23"/>
  <c r="L31" i="23"/>
  <c r="K31" i="23"/>
  <c r="J31" i="23"/>
  <c r="I31" i="23"/>
  <c r="H31" i="23"/>
  <c r="G31" i="23"/>
  <c r="F31" i="23"/>
  <c r="E31" i="23"/>
  <c r="D31" i="23"/>
  <c r="C31" i="23"/>
  <c r="B31" i="23"/>
  <c r="P30" i="23"/>
  <c r="O30" i="23"/>
  <c r="N30" i="23"/>
  <c r="M30" i="23"/>
  <c r="L30" i="23"/>
  <c r="K30" i="23"/>
  <c r="J30" i="23"/>
  <c r="I30" i="23"/>
  <c r="H30" i="23"/>
  <c r="G30" i="23"/>
  <c r="F30" i="23"/>
  <c r="E30" i="23"/>
  <c r="D30" i="23"/>
  <c r="C30" i="23"/>
  <c r="B30" i="23"/>
  <c r="P29" i="23"/>
  <c r="O29" i="23"/>
  <c r="N29" i="23"/>
  <c r="M29" i="23"/>
  <c r="L29" i="23"/>
  <c r="K29" i="23"/>
  <c r="J29" i="23"/>
  <c r="I29" i="23"/>
  <c r="H29" i="23"/>
  <c r="G29" i="23"/>
  <c r="F29" i="23"/>
  <c r="E29" i="23"/>
  <c r="D29" i="23"/>
  <c r="C29" i="23"/>
  <c r="B29" i="23"/>
  <c r="P28" i="23"/>
  <c r="O28" i="23"/>
  <c r="N28" i="23"/>
  <c r="M28" i="23"/>
  <c r="L28" i="23"/>
  <c r="K28" i="23"/>
  <c r="J28" i="23"/>
  <c r="I28" i="23"/>
  <c r="H28" i="23"/>
  <c r="G28" i="23"/>
  <c r="F28" i="23"/>
  <c r="E28" i="23"/>
  <c r="D28" i="23"/>
  <c r="C28" i="23"/>
  <c r="B28" i="23"/>
  <c r="P27" i="23"/>
  <c r="O27" i="23"/>
  <c r="N27" i="23"/>
  <c r="M27" i="23"/>
  <c r="L27" i="23"/>
  <c r="K27" i="23"/>
  <c r="J27" i="23"/>
  <c r="I27" i="23"/>
  <c r="H27" i="23"/>
  <c r="G27" i="23"/>
  <c r="F27" i="23"/>
  <c r="E27" i="23"/>
  <c r="D27" i="23"/>
  <c r="C27" i="23"/>
  <c r="B27" i="23"/>
  <c r="P26" i="23"/>
  <c r="O26" i="23"/>
  <c r="N26" i="23"/>
  <c r="M26" i="23"/>
  <c r="L26" i="23"/>
  <c r="K26" i="23"/>
  <c r="J26" i="23"/>
  <c r="I26" i="23"/>
  <c r="H26" i="23"/>
  <c r="G26" i="23"/>
  <c r="F26" i="23"/>
  <c r="E26" i="23"/>
  <c r="D26" i="23"/>
  <c r="C26" i="23"/>
  <c r="B26" i="23"/>
  <c r="P25" i="23"/>
  <c r="O25" i="23"/>
  <c r="N25" i="23"/>
  <c r="M25" i="23"/>
  <c r="L25" i="23"/>
  <c r="K25" i="23"/>
  <c r="J25" i="23"/>
  <c r="I25" i="23"/>
  <c r="H25" i="23"/>
  <c r="G25" i="23"/>
  <c r="F25" i="23"/>
  <c r="E25" i="23"/>
  <c r="D25" i="23"/>
  <c r="C25" i="23"/>
  <c r="B25" i="23"/>
  <c r="P24" i="23"/>
  <c r="O24" i="23"/>
  <c r="N24" i="23"/>
  <c r="M24" i="23"/>
  <c r="L24" i="23"/>
  <c r="K24" i="23"/>
  <c r="J24" i="23"/>
  <c r="I24" i="23"/>
  <c r="H24" i="23"/>
  <c r="G24" i="23"/>
  <c r="F24" i="23"/>
  <c r="E24" i="23"/>
  <c r="D24" i="23"/>
  <c r="C24" i="23"/>
  <c r="B24" i="23"/>
  <c r="P23" i="23"/>
  <c r="O23" i="23"/>
  <c r="N23" i="23"/>
  <c r="M23" i="23"/>
  <c r="L23" i="23"/>
  <c r="K23" i="23"/>
  <c r="J23" i="23"/>
  <c r="I23" i="23"/>
  <c r="H23" i="23"/>
  <c r="G23" i="23"/>
  <c r="F23" i="23"/>
  <c r="E23" i="23"/>
  <c r="D23" i="23"/>
  <c r="C23" i="23"/>
  <c r="B23" i="23"/>
  <c r="P22" i="23"/>
  <c r="O22" i="23"/>
  <c r="N22" i="23"/>
  <c r="M22" i="23"/>
  <c r="L22" i="23"/>
  <c r="K22" i="23"/>
  <c r="J22" i="23"/>
  <c r="I22" i="23"/>
  <c r="H22" i="23"/>
  <c r="G22" i="23"/>
  <c r="F22" i="23"/>
  <c r="E22" i="23"/>
  <c r="D22" i="23"/>
  <c r="C22" i="23"/>
  <c r="B22" i="23"/>
  <c r="P21" i="23"/>
  <c r="O21" i="23"/>
  <c r="N21" i="23"/>
  <c r="M21" i="23"/>
  <c r="L21" i="23"/>
  <c r="K21" i="23"/>
  <c r="J21" i="23"/>
  <c r="I21" i="23"/>
  <c r="H21" i="23"/>
  <c r="G21" i="23"/>
  <c r="F21" i="23"/>
  <c r="E21" i="23"/>
  <c r="D21" i="23"/>
  <c r="C21" i="23"/>
  <c r="B21" i="23"/>
  <c r="P20" i="23"/>
  <c r="O20" i="23"/>
  <c r="N20" i="23"/>
  <c r="M20" i="23"/>
  <c r="L20" i="23"/>
  <c r="K20" i="23"/>
  <c r="J20" i="23"/>
  <c r="I20" i="23"/>
  <c r="H20" i="23"/>
  <c r="G20" i="23"/>
  <c r="F20" i="23"/>
  <c r="E20" i="23"/>
  <c r="D20" i="23"/>
  <c r="C20" i="23"/>
  <c r="B20" i="23"/>
  <c r="P19" i="23"/>
  <c r="O19" i="23"/>
  <c r="N19" i="23"/>
  <c r="M19" i="23"/>
  <c r="L19" i="23"/>
  <c r="K19" i="23"/>
  <c r="J19" i="23"/>
  <c r="I19" i="23"/>
  <c r="H19" i="23"/>
  <c r="G19" i="23"/>
  <c r="F19" i="23"/>
  <c r="E19" i="23"/>
  <c r="D19" i="23"/>
  <c r="C19" i="23"/>
  <c r="B19" i="23"/>
  <c r="P18" i="23"/>
  <c r="O18" i="23"/>
  <c r="N18" i="23"/>
  <c r="M18" i="23"/>
  <c r="L18" i="23"/>
  <c r="K18" i="23"/>
  <c r="J18" i="23"/>
  <c r="I18" i="23"/>
  <c r="H18" i="23"/>
  <c r="G18" i="23"/>
  <c r="F18" i="23"/>
  <c r="E18" i="23"/>
  <c r="D18" i="23"/>
  <c r="C18" i="23"/>
  <c r="B18" i="23"/>
  <c r="P17" i="23"/>
  <c r="O17" i="23"/>
  <c r="N17" i="23"/>
  <c r="M17" i="23"/>
  <c r="L17" i="23"/>
  <c r="K17" i="23"/>
  <c r="J17" i="23"/>
  <c r="I17" i="23"/>
  <c r="H17" i="23"/>
  <c r="G17" i="23"/>
  <c r="F17" i="23"/>
  <c r="E17" i="23"/>
  <c r="D17" i="23"/>
  <c r="C17" i="23"/>
  <c r="B17" i="23"/>
  <c r="P16" i="23"/>
  <c r="O16" i="23"/>
  <c r="N16" i="23"/>
  <c r="M16" i="23"/>
  <c r="L16" i="23"/>
  <c r="K16" i="23"/>
  <c r="J16" i="23"/>
  <c r="I16" i="23"/>
  <c r="H16" i="23"/>
  <c r="G16" i="23"/>
  <c r="F16" i="23"/>
  <c r="E16" i="23"/>
  <c r="D16" i="23"/>
  <c r="C16" i="23"/>
  <c r="B16" i="23"/>
  <c r="P15" i="23"/>
  <c r="O15" i="23"/>
  <c r="N15" i="23"/>
  <c r="M15" i="23"/>
  <c r="L15" i="23"/>
  <c r="K15" i="23"/>
  <c r="J15" i="23"/>
  <c r="I15" i="23"/>
  <c r="H15" i="23"/>
  <c r="G15" i="23"/>
  <c r="F15" i="23"/>
  <c r="E15" i="23"/>
  <c r="D15" i="23"/>
  <c r="C15" i="23"/>
  <c r="B15" i="23"/>
  <c r="P14" i="23"/>
  <c r="O14" i="23"/>
  <c r="N14" i="23"/>
  <c r="M14" i="23"/>
  <c r="L14" i="23"/>
  <c r="K14" i="23"/>
  <c r="J14" i="23"/>
  <c r="I14" i="23"/>
  <c r="H14" i="23"/>
  <c r="G14" i="23"/>
  <c r="F14" i="23"/>
  <c r="E14" i="23"/>
  <c r="D14" i="23"/>
  <c r="C14" i="23"/>
  <c r="B14" i="23"/>
  <c r="P13" i="23"/>
  <c r="O13" i="23"/>
  <c r="N13" i="23"/>
  <c r="M13" i="23"/>
  <c r="L13" i="23"/>
  <c r="K13" i="23"/>
  <c r="J13" i="23"/>
  <c r="I13" i="23"/>
  <c r="H13" i="23"/>
  <c r="G13" i="23"/>
  <c r="F13" i="23"/>
  <c r="E13" i="23"/>
  <c r="D13" i="23"/>
  <c r="C13" i="23"/>
  <c r="B13" i="23"/>
  <c r="P12" i="23"/>
  <c r="O12" i="23"/>
  <c r="N12" i="23"/>
  <c r="M12" i="23"/>
  <c r="L12" i="23"/>
  <c r="K12" i="23"/>
  <c r="J12" i="23"/>
  <c r="I12" i="23"/>
  <c r="H12" i="23"/>
  <c r="G12" i="23"/>
  <c r="F12" i="23"/>
  <c r="E12" i="23"/>
  <c r="D12" i="23"/>
  <c r="C12" i="23"/>
  <c r="B12" i="23"/>
  <c r="P11" i="23"/>
  <c r="O11" i="23"/>
  <c r="N11" i="23"/>
  <c r="M11" i="23"/>
  <c r="L11" i="23"/>
  <c r="K11" i="23"/>
  <c r="J11" i="23"/>
  <c r="I11" i="23"/>
  <c r="H11" i="23"/>
  <c r="G11" i="23"/>
  <c r="F11" i="23"/>
  <c r="E11" i="23"/>
  <c r="D11" i="23"/>
  <c r="C11" i="23"/>
  <c r="B11" i="23"/>
  <c r="P10" i="23"/>
  <c r="O10" i="23"/>
  <c r="N10" i="23"/>
  <c r="M10" i="23"/>
  <c r="L10" i="23"/>
  <c r="K10" i="23"/>
  <c r="J10" i="23"/>
  <c r="I10" i="23"/>
  <c r="H10" i="23"/>
  <c r="G10" i="23"/>
  <c r="F10" i="23"/>
  <c r="E10" i="23"/>
  <c r="D10" i="23"/>
  <c r="C10" i="23"/>
  <c r="B10" i="23"/>
  <c r="P9" i="23"/>
  <c r="O9" i="23"/>
  <c r="N9" i="23"/>
  <c r="M9" i="23"/>
  <c r="L9" i="23"/>
  <c r="K9" i="23"/>
  <c r="J9" i="23"/>
  <c r="I9" i="23"/>
  <c r="H9" i="23"/>
  <c r="G9" i="23"/>
  <c r="F9" i="23"/>
  <c r="E9" i="23"/>
  <c r="D9" i="23"/>
  <c r="C9" i="23"/>
  <c r="B9" i="23"/>
  <c r="P8" i="23"/>
  <c r="O8" i="23"/>
  <c r="N8" i="23"/>
  <c r="M8" i="23"/>
  <c r="L8" i="23"/>
  <c r="K8" i="23"/>
  <c r="J8" i="23"/>
  <c r="I8" i="23"/>
  <c r="H8" i="23"/>
  <c r="G8" i="23"/>
  <c r="F8" i="23"/>
  <c r="E8" i="23"/>
  <c r="D8" i="23"/>
  <c r="C8" i="23"/>
  <c r="B8" i="23"/>
  <c r="P7" i="23"/>
  <c r="O7" i="23"/>
  <c r="N7" i="23"/>
  <c r="M7" i="23"/>
  <c r="L7" i="23"/>
  <c r="K7" i="23"/>
  <c r="J7" i="23"/>
  <c r="H7" i="23"/>
  <c r="G7" i="23"/>
  <c r="F7" i="23"/>
  <c r="E7" i="23"/>
  <c r="D7" i="23"/>
  <c r="C7" i="23"/>
  <c r="B7" i="23"/>
  <c r="P6" i="23"/>
  <c r="O6" i="23"/>
  <c r="N6" i="23"/>
  <c r="M6" i="23"/>
  <c r="L6" i="23"/>
  <c r="K6" i="23"/>
  <c r="J6" i="23"/>
  <c r="I6" i="23"/>
  <c r="H6" i="23"/>
  <c r="G6" i="23"/>
  <c r="F6" i="23"/>
  <c r="E6" i="23"/>
  <c r="D6" i="23"/>
  <c r="C6" i="23"/>
  <c r="B6" i="23"/>
  <c r="N5" i="23"/>
  <c r="M5" i="23"/>
  <c r="L5" i="23"/>
  <c r="K5" i="23"/>
  <c r="J5" i="23"/>
  <c r="I5" i="23"/>
  <c r="H5" i="23"/>
  <c r="G5" i="23"/>
  <c r="F5" i="23"/>
  <c r="E5" i="23"/>
  <c r="C5" i="23"/>
  <c r="B5" i="23"/>
  <c r="C4" i="23"/>
  <c r="B4" i="23"/>
  <c r="A46" i="23"/>
  <c r="A45" i="23"/>
  <c r="A44" i="23"/>
  <c r="A43" i="23"/>
  <c r="A42" i="23"/>
  <c r="A41" i="23"/>
  <c r="A40" i="23"/>
  <c r="A39" i="23"/>
  <c r="A38" i="23"/>
  <c r="A37" i="23"/>
  <c r="A36" i="23"/>
  <c r="A35" i="23"/>
  <c r="A34" i="23"/>
  <c r="A33" i="23"/>
  <c r="A32" i="23"/>
  <c r="A31" i="23"/>
  <c r="A30" i="23"/>
  <c r="A29" i="23"/>
  <c r="A28" i="23"/>
  <c r="A27" i="23"/>
  <c r="A26" i="23"/>
  <c r="A25" i="23"/>
  <c r="A24" i="23"/>
  <c r="A23" i="23"/>
  <c r="A22" i="23"/>
  <c r="A21" i="23"/>
  <c r="A20" i="23"/>
  <c r="A19" i="23"/>
  <c r="A18" i="23"/>
  <c r="A17" i="23"/>
  <c r="A16" i="23"/>
  <c r="A15" i="23"/>
  <c r="A14" i="23"/>
  <c r="A13" i="23"/>
  <c r="A12" i="23"/>
  <c r="A11" i="23"/>
  <c r="A10" i="23"/>
  <c r="A9" i="23"/>
  <c r="A8" i="23"/>
  <c r="A7" i="23"/>
  <c r="A6" i="23"/>
  <c r="A5" i="23"/>
  <c r="A4" i="23"/>
  <c r="A3" i="23"/>
  <c r="A1" i="23"/>
  <c r="G15" i="5" l="1"/>
  <c r="F15" i="5"/>
  <c r="E15" i="5"/>
  <c r="D15" i="5"/>
  <c r="C15" i="5"/>
  <c r="G9" i="5"/>
  <c r="F9" i="5"/>
  <c r="E9" i="5"/>
  <c r="D9" i="5"/>
  <c r="C9" i="5"/>
  <c r="I13" i="1" l="1"/>
  <c r="J12" i="1"/>
  <c r="J13" i="1" l="1"/>
  <c r="G22" i="5"/>
  <c r="F22" i="5"/>
  <c r="E22" i="5"/>
  <c r="D22" i="5"/>
  <c r="C22" i="5"/>
  <c r="G21" i="5"/>
  <c r="F21" i="5"/>
  <c r="E21" i="5"/>
  <c r="D21" i="5"/>
  <c r="C21" i="5"/>
  <c r="G20" i="5"/>
  <c r="F20" i="5"/>
  <c r="E20" i="5"/>
  <c r="D20" i="5"/>
  <c r="C20" i="5"/>
  <c r="G19" i="5"/>
  <c r="F19" i="5"/>
  <c r="E19" i="5"/>
  <c r="D19" i="5"/>
  <c r="C19" i="5"/>
  <c r="G18" i="5"/>
  <c r="F18" i="5"/>
  <c r="E18" i="5"/>
  <c r="D18" i="5"/>
  <c r="C18" i="5"/>
  <c r="G17" i="5"/>
  <c r="F17" i="5"/>
  <c r="E17" i="5"/>
  <c r="D17" i="5"/>
  <c r="C17" i="5"/>
  <c r="G16" i="5"/>
  <c r="F16" i="5"/>
  <c r="E16" i="5"/>
  <c r="D16" i="5"/>
  <c r="C16" i="5"/>
  <c r="G14" i="5"/>
  <c r="F14" i="5"/>
  <c r="E14" i="5"/>
  <c r="D14" i="5"/>
  <c r="C14" i="5"/>
  <c r="G13" i="5"/>
  <c r="F13" i="5"/>
  <c r="E13" i="5"/>
  <c r="D13" i="5"/>
  <c r="C13" i="5"/>
  <c r="G12" i="5"/>
  <c r="F12" i="5"/>
  <c r="E12" i="5"/>
  <c r="D12" i="5"/>
  <c r="C12" i="5"/>
  <c r="G11" i="5"/>
  <c r="F11" i="5"/>
  <c r="E11" i="5"/>
  <c r="D11" i="5"/>
  <c r="C11" i="5"/>
  <c r="G10" i="5"/>
  <c r="F10" i="5"/>
  <c r="E10" i="5"/>
  <c r="D10" i="5"/>
  <c r="C10" i="5"/>
  <c r="G8" i="5"/>
  <c r="F8" i="5"/>
  <c r="E8" i="5"/>
  <c r="D8" i="5"/>
  <c r="C8" i="5"/>
  <c r="G7" i="5"/>
  <c r="F7" i="5"/>
  <c r="E7" i="5"/>
  <c r="D7" i="5"/>
  <c r="C7" i="5"/>
  <c r="G6" i="5"/>
  <c r="F6" i="5"/>
  <c r="E6" i="5"/>
  <c r="D6" i="5"/>
  <c r="C6" i="5"/>
  <c r="G5" i="5"/>
  <c r="F5" i="5"/>
  <c r="E5" i="5"/>
  <c r="D5" i="5"/>
  <c r="C5" i="5"/>
  <c r="I21" i="15" l="1"/>
  <c r="J20" i="15"/>
  <c r="I13" i="15"/>
  <c r="J12" i="15"/>
  <c r="J13" i="15" l="1"/>
  <c r="J21" i="15"/>
</calcChain>
</file>

<file path=xl/sharedStrings.xml><?xml version="1.0" encoding="utf-8"?>
<sst xmlns="http://schemas.openxmlformats.org/spreadsheetml/2006/main" count="2023" uniqueCount="969">
  <si>
    <t/>
  </si>
  <si>
    <t>(1)</t>
  </si>
  <si>
    <t>(2)</t>
  </si>
  <si>
    <t>(3)</t>
  </si>
  <si>
    <t>(4)</t>
  </si>
  <si>
    <t>(5)</t>
  </si>
  <si>
    <t>(6)</t>
  </si>
  <si>
    <t>(7)</t>
  </si>
  <si>
    <t>Low growth exp.</t>
  </si>
  <si>
    <t>Growth exp.</t>
  </si>
  <si>
    <t>Only PBC</t>
  </si>
  <si>
    <t>Countercyclical</t>
  </si>
  <si>
    <t>Baseline</t>
  </si>
  <si>
    <t>Election dummy</t>
  </si>
  <si>
    <t>Lagged inflation rate</t>
  </si>
  <si>
    <t>Lagged age dependency ratio</t>
  </si>
  <si>
    <t>Lagged public debt (% of GDP)</t>
  </si>
  <si>
    <t>Lagged population growth</t>
  </si>
  <si>
    <t>Adjusted R-squared</t>
  </si>
  <si>
    <t>Number of observations</t>
  </si>
  <si>
    <t>Number of countries</t>
  </si>
  <si>
    <t>Number of years</t>
  </si>
  <si>
    <t>Hausman test</t>
  </si>
  <si>
    <t>Breusch-Pagan LM test</t>
  </si>
  <si>
    <t>F-test Election</t>
  </si>
  <si>
    <t>Robust t-statistics in parentheses</t>
  </si>
  <si>
    <t>*** p&lt;0.01, ** p&lt;0.05, * p&lt;0.1</t>
  </si>
  <si>
    <t>Gen-to-spec.</t>
  </si>
  <si>
    <t>Pres.-parl.</t>
  </si>
  <si>
    <t>No extremes</t>
  </si>
  <si>
    <t>No early elections</t>
  </si>
  <si>
    <t>Regular elections</t>
  </si>
  <si>
    <t>No interaction</t>
  </si>
  <si>
    <t>Variable</t>
  </si>
  <si>
    <t>Obs</t>
  </si>
  <si>
    <t>Mean</t>
  </si>
  <si>
    <t>Std. Dev.</t>
  </si>
  <si>
    <t>Min</t>
  </si>
  <si>
    <t>Max</t>
  </si>
  <si>
    <t xml:space="preserve"> </t>
  </si>
  <si>
    <t>Primary fiscal balance</t>
  </si>
  <si>
    <t>Expected real GDP growth</t>
  </si>
  <si>
    <t>Inflation rate (lagged)</t>
  </si>
  <si>
    <t>Age dependency ratio (lagged)</t>
  </si>
  <si>
    <t>Gross public debt (% of GDP) (lagged)</t>
  </si>
  <si>
    <t>Population growth (lagged)</t>
  </si>
  <si>
    <t>Source</t>
  </si>
  <si>
    <t>IMF WEO</t>
  </si>
  <si>
    <t>DPI</t>
  </si>
  <si>
    <t>WB WDI</t>
  </si>
  <si>
    <t>F-test pres.el=parl.el</t>
  </si>
  <si>
    <t>No election</t>
  </si>
  <si>
    <t>Election</t>
  </si>
  <si>
    <t>No expected downturn</t>
  </si>
  <si>
    <t>Expected downturn</t>
  </si>
  <si>
    <t>using our baseline model</t>
  </si>
  <si>
    <t>Marginal effects on prim.fisc.bal.</t>
  </si>
  <si>
    <t>using our expected recessions</t>
  </si>
  <si>
    <t>0.282</t>
  </si>
  <si>
    <t>Natural resources rents (% of lagged GDP)</t>
  </si>
  <si>
    <t>Bureaucratic</t>
  </si>
  <si>
    <t>Freedom</t>
  </si>
  <si>
    <t>OECD</t>
  </si>
  <si>
    <t>core</t>
  </si>
  <si>
    <t>Parliamentary</t>
  </si>
  <si>
    <t>Plurality</t>
  </si>
  <si>
    <t>Under IMF program</t>
  </si>
  <si>
    <t>0.125</t>
  </si>
  <si>
    <t>0.145</t>
  </si>
  <si>
    <t>quality</t>
  </si>
  <si>
    <t>of press</t>
  </si>
  <si>
    <t>New</t>
  </si>
  <si>
    <t>0.296</t>
  </si>
  <si>
    <t>IMF MONA</t>
  </si>
  <si>
    <t>|</t>
  </si>
  <si>
    <t>Total</t>
  </si>
  <si>
    <t>-----------</t>
  </si>
  <si>
    <t>+</t>
  </si>
  <si>
    <t>----------</t>
  </si>
  <si>
    <t>Fiscal balance</t>
  </si>
  <si>
    <t>Total natural resources rents</t>
  </si>
  <si>
    <t xml:space="preserve"> (% of lagged GDP)</t>
  </si>
  <si>
    <t>Election in presidential system</t>
  </si>
  <si>
    <t>Election in parliamentary system</t>
  </si>
  <si>
    <t>growth</t>
  </si>
  <si>
    <t>F-test Expected growth</t>
  </si>
  <si>
    <t>F-test Alternative theory</t>
  </si>
  <si>
    <t>F-test Expected economy</t>
  </si>
  <si>
    <t>expected</t>
  </si>
  <si>
    <t>dummy</t>
  </si>
  <si>
    <t>All periods</t>
  </si>
  <si>
    <t>Bureaucratic quality</t>
  </si>
  <si>
    <t>Freedom of press</t>
  </si>
  <si>
    <t>core OECD</t>
  </si>
  <si>
    <t>New democracy</t>
  </si>
  <si>
    <t>ICRG</t>
  </si>
  <si>
    <t>Freedom House</t>
  </si>
  <si>
    <t>balprim</t>
  </si>
  <si>
    <t>gr</t>
  </si>
  <si>
    <t>elec</t>
  </si>
  <si>
    <t>exp_growth</t>
  </si>
  <si>
    <t>l1PCPIPCH</t>
  </si>
  <si>
    <t>natres</t>
  </si>
  <si>
    <t>underimf</t>
  </si>
  <si>
    <t>l1sp_pop_d~d</t>
  </si>
  <si>
    <t>l1GGXWDG_N~P</t>
  </si>
  <si>
    <t>l1pop_gr</t>
  </si>
  <si>
    <t>burqual</t>
  </si>
  <si>
    <t>freepress</t>
  </si>
  <si>
    <t>oecdcore</t>
  </si>
  <si>
    <t>newdemoc</t>
  </si>
  <si>
    <t>parliament~y</t>
  </si>
  <si>
    <t>plurality</t>
  </si>
  <si>
    <t>0.179</t>
  </si>
  <si>
    <t>0.321</t>
  </si>
  <si>
    <t>0.174</t>
  </si>
  <si>
    <t>0.146</t>
  </si>
  <si>
    <t>0.180</t>
  </si>
  <si>
    <t>0.183</t>
  </si>
  <si>
    <t>0.148</t>
  </si>
  <si>
    <t>0.173</t>
  </si>
  <si>
    <t>0.119</t>
  </si>
  <si>
    <t>(1.569)</t>
  </si>
  <si>
    <t>(1.477)</t>
  </si>
  <si>
    <t>15</t>
  </si>
  <si>
    <t>17</t>
  </si>
  <si>
    <t>0.0511</t>
  </si>
  <si>
    <t>0.147</t>
  </si>
  <si>
    <t>0.163</t>
  </si>
  <si>
    <t>0.133</t>
  </si>
  <si>
    <t>0.124</t>
  </si>
  <si>
    <t>0.107</t>
  </si>
  <si>
    <t>0.269***</t>
  </si>
  <si>
    <t>0.177</t>
  </si>
  <si>
    <t>(-0.714)</t>
  </si>
  <si>
    <t>0.0431***</t>
  </si>
  <si>
    <t>0.0428***</t>
  </si>
  <si>
    <t>0.0432***</t>
  </si>
  <si>
    <t>0.311</t>
  </si>
  <si>
    <t>0.316</t>
  </si>
  <si>
    <t>0.319</t>
  </si>
  <si>
    <t>75</t>
  </si>
  <si>
    <t>0.0175</t>
  </si>
  <si>
    <t>(-0.500)</t>
  </si>
  <si>
    <t>0.0429***</t>
  </si>
  <si>
    <t>0.284</t>
  </si>
  <si>
    <t>0.309</t>
  </si>
  <si>
    <t>64</t>
  </si>
  <si>
    <t>0.318</t>
  </si>
  <si>
    <t>(1.033)</t>
  </si>
  <si>
    <t>0.149</t>
  </si>
  <si>
    <t>0.156</t>
  </si>
  <si>
    <t>(1.343)</t>
  </si>
  <si>
    <t>-0.370</t>
  </si>
  <si>
    <t>-0.368</t>
  </si>
  <si>
    <t>0.0438***</t>
  </si>
  <si>
    <t>(1.435)</t>
  </si>
  <si>
    <t>(1.400)</t>
  </si>
  <si>
    <t>0.317</t>
  </si>
  <si>
    <t>0.322</t>
  </si>
  <si>
    <t>1063</t>
  </si>
  <si>
    <t>74</t>
  </si>
  <si>
    <t>0.0516</t>
  </si>
  <si>
    <t>0.544</t>
  </si>
  <si>
    <t>0.972</t>
  </si>
  <si>
    <t>(1.876)</t>
  </si>
  <si>
    <t>(-0.235)</t>
  </si>
  <si>
    <t>(1.410)</t>
  </si>
  <si>
    <t>(1.538)</t>
  </si>
  <si>
    <t>0.307</t>
  </si>
  <si>
    <t>833</t>
  </si>
  <si>
    <t>0.264***</t>
  </si>
  <si>
    <t>0.261***</t>
  </si>
  <si>
    <t>(4.455)</t>
  </si>
  <si>
    <t>(-0.258)</t>
  </si>
  <si>
    <t>-0.0397</t>
  </si>
  <si>
    <t>0.270***</t>
  </si>
  <si>
    <t>(-2.053)</t>
  </si>
  <si>
    <t>(-1.601)</t>
  </si>
  <si>
    <t>(1.394)</t>
  </si>
  <si>
    <t>(1.533)</t>
  </si>
  <si>
    <t>0.0434***</t>
  </si>
  <si>
    <t>(4.417)</t>
  </si>
  <si>
    <t>0.169</t>
  </si>
  <si>
    <t>0.281</t>
  </si>
  <si>
    <t>0.114</t>
  </si>
  <si>
    <t>(-0.634)</t>
  </si>
  <si>
    <t>(1.457)</t>
  </si>
  <si>
    <t>(1.511)</t>
  </si>
  <si>
    <t>-0.385</t>
  </si>
  <si>
    <t>(4.321)</t>
  </si>
  <si>
    <t>(4.453)</t>
  </si>
  <si>
    <t>(4.456)</t>
  </si>
  <si>
    <t>-0.599***</t>
  </si>
  <si>
    <t>(-0.144)</t>
  </si>
  <si>
    <t>0.0418***</t>
  </si>
  <si>
    <t>(0.893)</t>
  </si>
  <si>
    <t>(0.860)</t>
  </si>
  <si>
    <t>(1.506)</t>
  </si>
  <si>
    <t>-0.355</t>
  </si>
  <si>
    <t>-0.338</t>
  </si>
  <si>
    <t>(4.426)</t>
  </si>
  <si>
    <t>0.126</t>
  </si>
  <si>
    <t>0.159</t>
  </si>
  <si>
    <t>-0.351</t>
  </si>
  <si>
    <t>(-0.182)</t>
  </si>
  <si>
    <t>(-0.223)</t>
  </si>
  <si>
    <t>(-0.123)</t>
  </si>
  <si>
    <t>(-0.290)</t>
  </si>
  <si>
    <t>0.323</t>
  </si>
  <si>
    <t>Lagged KOF globalisation index</t>
  </si>
  <si>
    <t>(4.434)</t>
  </si>
  <si>
    <t>0.0397</t>
  </si>
  <si>
    <t>(-0.616)</t>
  </si>
  <si>
    <t>(-0.640)</t>
  </si>
  <si>
    <t>0.128</t>
  </si>
  <si>
    <t>0.134*</t>
  </si>
  <si>
    <t>(1.491)</t>
  </si>
  <si>
    <t>(1.398)</t>
  </si>
  <si>
    <t>0.0118</t>
  </si>
  <si>
    <t>(0.883)</t>
  </si>
  <si>
    <t>(0.993)</t>
  </si>
  <si>
    <t>-0.0656</t>
  </si>
  <si>
    <t>(-0.321)</t>
  </si>
  <si>
    <t>(1.392)</t>
  </si>
  <si>
    <t>0.0531</t>
  </si>
  <si>
    <t>(1.561)</t>
  </si>
  <si>
    <t>-0.0144</t>
  </si>
  <si>
    <t>0.116</t>
  </si>
  <si>
    <t>0.127</t>
  </si>
  <si>
    <t>(1.458)</t>
  </si>
  <si>
    <t>0.237***</t>
  </si>
  <si>
    <t>0.229***</t>
  </si>
  <si>
    <t>0.221***</t>
  </si>
  <si>
    <t>(5.170)</t>
  </si>
  <si>
    <t>(5.026)</t>
  </si>
  <si>
    <t>-0.388***</t>
  </si>
  <si>
    <t>-0.597***</t>
  </si>
  <si>
    <t>(-2.805)</t>
  </si>
  <si>
    <t>(-3.716)</t>
  </si>
  <si>
    <t>-0.625</t>
  </si>
  <si>
    <t>0.591**</t>
  </si>
  <si>
    <t>(2.096)</t>
  </si>
  <si>
    <t>0.0556</t>
  </si>
  <si>
    <t>0.0512</t>
  </si>
  <si>
    <t>(0.985)</t>
  </si>
  <si>
    <t>(1.012)</t>
  </si>
  <si>
    <t>(1.454)</t>
  </si>
  <si>
    <t>(1.412)</t>
  </si>
  <si>
    <t>-0.201</t>
  </si>
  <si>
    <t>-0.269</t>
  </si>
  <si>
    <t>-0.365</t>
  </si>
  <si>
    <t>(-0.632)</t>
  </si>
  <si>
    <t>(-0.480)</t>
  </si>
  <si>
    <t>-0.0196</t>
  </si>
  <si>
    <t>-0.0158</t>
  </si>
  <si>
    <t>-0.0203</t>
  </si>
  <si>
    <t>-0.0110</t>
  </si>
  <si>
    <t>(-0.444)</t>
  </si>
  <si>
    <t>(-0.254)</t>
  </si>
  <si>
    <t>0.0411***</t>
  </si>
  <si>
    <t>(4.125)</t>
  </si>
  <si>
    <t>(4.449)</t>
  </si>
  <si>
    <t>-0.0797</t>
  </si>
  <si>
    <t>-0.0834</t>
  </si>
  <si>
    <t>-0.0912</t>
  </si>
  <si>
    <t>(-0.288)</t>
  </si>
  <si>
    <t>(-0.329)</t>
  </si>
  <si>
    <t>(-0.313)</t>
  </si>
  <si>
    <t>0.115</t>
  </si>
  <si>
    <t>0.320</t>
  </si>
  <si>
    <t>1064</t>
  </si>
  <si>
    <t>0.220***</t>
  </si>
  <si>
    <t>(4.832)</t>
  </si>
  <si>
    <t>-0.384***</t>
  </si>
  <si>
    <t>(-2.753)</t>
  </si>
  <si>
    <t>(0.894)</t>
  </si>
  <si>
    <t>-0.315*</t>
  </si>
  <si>
    <t>(-1.911)</t>
  </si>
  <si>
    <t>0.0529</t>
  </si>
  <si>
    <t>-0.350</t>
  </si>
  <si>
    <t>-0.0150</t>
  </si>
  <si>
    <t>(-0.343)</t>
  </si>
  <si>
    <t>-0.0843</t>
  </si>
  <si>
    <t>(-0.301)</t>
  </si>
  <si>
    <t>(1.508)</t>
  </si>
  <si>
    <t>0.242***</t>
  </si>
  <si>
    <t>(5.769)</t>
  </si>
  <si>
    <t>(5.562)</t>
  </si>
  <si>
    <t>(4.889)</t>
  </si>
  <si>
    <t>-0.420***</t>
  </si>
  <si>
    <t>-0.607***</t>
  </si>
  <si>
    <t>-0.412***</t>
  </si>
  <si>
    <t>(-3.147)</t>
  </si>
  <si>
    <t>(-3.821)</t>
  </si>
  <si>
    <t>(-3.030)</t>
  </si>
  <si>
    <t>-0.612</t>
  </si>
  <si>
    <t>0.232</t>
  </si>
  <si>
    <t>(-1.520)</t>
  </si>
  <si>
    <t>(1.149)</t>
  </si>
  <si>
    <t>0.532*</t>
  </si>
  <si>
    <t>-0.314*</t>
  </si>
  <si>
    <t>(1.775)</t>
  </si>
  <si>
    <t>(-1.918)</t>
  </si>
  <si>
    <t>0.0443</t>
  </si>
  <si>
    <t>0.0526</t>
  </si>
  <si>
    <t>0.0404</t>
  </si>
  <si>
    <t>0.0421</t>
  </si>
  <si>
    <t>(0.753)</t>
  </si>
  <si>
    <t>(0.714)</t>
  </si>
  <si>
    <t>(0.729)</t>
  </si>
  <si>
    <t>0.152</t>
  </si>
  <si>
    <t>0.139</t>
  </si>
  <si>
    <t>(1.514)</t>
  </si>
  <si>
    <t>0.407</t>
  </si>
  <si>
    <t>0.353</t>
  </si>
  <si>
    <t>(0.483)</t>
  </si>
  <si>
    <t>(0.659)</t>
  </si>
  <si>
    <t>(0.582)</t>
  </si>
  <si>
    <t>0.00214</t>
  </si>
  <si>
    <t>0.0106</t>
  </si>
  <si>
    <t>0.00783</t>
  </si>
  <si>
    <t>(0.0425)</t>
  </si>
  <si>
    <t>(0.132)</t>
  </si>
  <si>
    <t>(0.211)</t>
  </si>
  <si>
    <t>(0.158)</t>
  </si>
  <si>
    <t>0.00864</t>
  </si>
  <si>
    <t>0.00931</t>
  </si>
  <si>
    <t>(0.705)</t>
  </si>
  <si>
    <t>(0.781)</t>
  </si>
  <si>
    <t>(0.999)</t>
  </si>
  <si>
    <t>-0.189</t>
  </si>
  <si>
    <t>-0.190</t>
  </si>
  <si>
    <t>(-0.672)</t>
  </si>
  <si>
    <t>(-0.721)</t>
  </si>
  <si>
    <t>(-0.665)</t>
  </si>
  <si>
    <t>0.124*</t>
  </si>
  <si>
    <t>0.138*</t>
  </si>
  <si>
    <t>(1.749)</t>
  </si>
  <si>
    <t>(1.675)</t>
  </si>
  <si>
    <t>(1.773)</t>
  </si>
  <si>
    <t>0.280</t>
  </si>
  <si>
    <t>1079</t>
  </si>
  <si>
    <t>0.172</t>
  </si>
  <si>
    <t>0.226***</t>
  </si>
  <si>
    <t>0.217***</t>
  </si>
  <si>
    <t>0.245***</t>
  </si>
  <si>
    <t>(5.018)</t>
  </si>
  <si>
    <t>(4.814)</t>
  </si>
  <si>
    <t>-0.383***</t>
  </si>
  <si>
    <t>-0.343**</t>
  </si>
  <si>
    <t>-0.323**</t>
  </si>
  <si>
    <t>(-2.748)</t>
  </si>
  <si>
    <t>(-2.260)</t>
  </si>
  <si>
    <t>0.217</t>
  </si>
  <si>
    <t>(1.060)</t>
  </si>
  <si>
    <t>(1.211)</t>
  </si>
  <si>
    <t>-0.333*</t>
  </si>
  <si>
    <t>-0.509**</t>
  </si>
  <si>
    <t>(-1.942)</t>
  </si>
  <si>
    <t>(-2.485)</t>
  </si>
  <si>
    <t>0.0541</t>
  </si>
  <si>
    <t>(1.011)</t>
  </si>
  <si>
    <t>(0.766)</t>
  </si>
  <si>
    <t>0.144***</t>
  </si>
  <si>
    <t>-0.487</t>
  </si>
  <si>
    <t>(-0.853)</t>
  </si>
  <si>
    <t>-0.0162</t>
  </si>
  <si>
    <t>-0.0112</t>
  </si>
  <si>
    <t>(-0.374)</t>
  </si>
  <si>
    <t>(-0.368)</t>
  </si>
  <si>
    <t>0.0398***</t>
  </si>
  <si>
    <t>(3.934)</t>
  </si>
  <si>
    <t>(4.340)</t>
  </si>
  <si>
    <t>-0.0876</t>
  </si>
  <si>
    <t>-0.0120</t>
  </si>
  <si>
    <t>(-0.0430)</t>
  </si>
  <si>
    <t>0.129</t>
  </si>
  <si>
    <t>0.308</t>
  </si>
  <si>
    <t>1034</t>
  </si>
  <si>
    <t>More democracies</t>
  </si>
  <si>
    <t>Variable representing the alternative interaction variable</t>
  </si>
  <si>
    <t>0.179***</t>
  </si>
  <si>
    <t>0.223***</t>
  </si>
  <si>
    <t>(3.480)</t>
  </si>
  <si>
    <t>(4.917)</t>
  </si>
  <si>
    <t>(4.928)</t>
  </si>
  <si>
    <t>(4.826)</t>
  </si>
  <si>
    <t>(4.782)</t>
  </si>
  <si>
    <t>(4.730)</t>
  </si>
  <si>
    <t>(4.944)</t>
  </si>
  <si>
    <t>(4.819)</t>
  </si>
  <si>
    <t>(4.842)</t>
  </si>
  <si>
    <t>(4.800)</t>
  </si>
  <si>
    <t>(4.854)</t>
  </si>
  <si>
    <t>(4.940)</t>
  </si>
  <si>
    <t>-1.793***</t>
  </si>
  <si>
    <t>-0.673***</t>
  </si>
  <si>
    <t>-0.372**</t>
  </si>
  <si>
    <t>-0.562**</t>
  </si>
  <si>
    <t>-0.312*</t>
  </si>
  <si>
    <t>0.00201</t>
  </si>
  <si>
    <t>-0.397**</t>
  </si>
  <si>
    <t>-0.307**</t>
  </si>
  <si>
    <t>1.251</t>
  </si>
  <si>
    <t>-0.236</t>
  </si>
  <si>
    <t>-0.244</t>
  </si>
  <si>
    <t>-2.120**</t>
  </si>
  <si>
    <t>(-3.165)</t>
  </si>
  <si>
    <t>(0.502)</t>
  </si>
  <si>
    <t>(-3.869)</t>
  </si>
  <si>
    <t>(-2.491)</t>
  </si>
  <si>
    <t>(-2.202)</t>
  </si>
  <si>
    <t>(-1.680)</t>
  </si>
  <si>
    <t>(0.00950)</t>
  </si>
  <si>
    <t>(-2.297)</t>
  </si>
  <si>
    <t>(-2.134)</t>
  </si>
  <si>
    <t>(1.515)</t>
  </si>
  <si>
    <t>(-1.040)</t>
  </si>
  <si>
    <t>(-1.264)</t>
  </si>
  <si>
    <t>(-2.511)</t>
  </si>
  <si>
    <t>0.243</t>
  </si>
  <si>
    <t>0.171</t>
  </si>
  <si>
    <t>0.170</t>
  </si>
  <si>
    <t>0.167</t>
  </si>
  <si>
    <t>(1.124)</t>
  </si>
  <si>
    <t>(0.932)</t>
  </si>
  <si>
    <t>(0.882)</t>
  </si>
  <si>
    <t>(0.835)</t>
  </si>
  <si>
    <t>(0.895)</t>
  </si>
  <si>
    <t>(0.915)</t>
  </si>
  <si>
    <t>(0.872)</t>
  </si>
  <si>
    <t>(0.905)</t>
  </si>
  <si>
    <t>(0.878)</t>
  </si>
  <si>
    <t>-0.396**</t>
  </si>
  <si>
    <t>-0.323*</t>
  </si>
  <si>
    <t>-0.318*</t>
  </si>
  <si>
    <t>-0.316*</t>
  </si>
  <si>
    <t>-0.313*</t>
  </si>
  <si>
    <t>-0.344**</t>
  </si>
  <si>
    <t>-0.322*</t>
  </si>
  <si>
    <t>-0.304*</t>
  </si>
  <si>
    <t>(-2.179)</t>
  </si>
  <si>
    <t>(-1.959)</t>
  </si>
  <si>
    <t>(-1.904)</t>
  </si>
  <si>
    <t>(-1.901)</t>
  </si>
  <si>
    <t>(-1.896)</t>
  </si>
  <si>
    <t>(-1.916)</t>
  </si>
  <si>
    <t>(-1.913)</t>
  </si>
  <si>
    <t>(-2.022)</t>
  </si>
  <si>
    <t>(-1.888)</t>
  </si>
  <si>
    <t>(-1.937)</t>
  </si>
  <si>
    <t>(-1.934)</t>
  </si>
  <si>
    <t>(-1.838)</t>
  </si>
  <si>
    <t>0.426**</t>
  </si>
  <si>
    <t>-0.0234*</t>
  </si>
  <si>
    <t>0.727**</t>
  </si>
  <si>
    <t>-0.0763</t>
  </si>
  <si>
    <t>0.242</t>
  </si>
  <si>
    <t>-0.182</t>
  </si>
  <si>
    <t>-0.107**</t>
  </si>
  <si>
    <t>0.00477</t>
  </si>
  <si>
    <t>-0.616</t>
  </si>
  <si>
    <t>-0.0311**</t>
  </si>
  <si>
    <t>-0.00266</t>
  </si>
  <si>
    <t>-0.181</t>
  </si>
  <si>
    <t>0.0241**</t>
  </si>
  <si>
    <t>(2.552)</t>
  </si>
  <si>
    <t>(-1.841)</t>
  </si>
  <si>
    <t>(2.504)</t>
  </si>
  <si>
    <t>(0.720)</t>
  </si>
  <si>
    <t>(-2.475)</t>
  </si>
  <si>
    <t>(-1.597)</t>
  </si>
  <si>
    <t>(-0.961)</t>
  </si>
  <si>
    <t>(-1.095)</t>
  </si>
  <si>
    <t>(2.151)</t>
  </si>
  <si>
    <t>-0.735</t>
  </si>
  <si>
    <t>0.0780</t>
  </si>
  <si>
    <t>0.205</t>
  </si>
  <si>
    <t>-0.799</t>
  </si>
  <si>
    <t>(-0.467)</t>
  </si>
  <si>
    <t>(1.428)</t>
  </si>
  <si>
    <t>(0.380)</t>
  </si>
  <si>
    <t>(-1.101)</t>
  </si>
  <si>
    <t>0.107**</t>
  </si>
  <si>
    <t>0.0540</t>
  </si>
  <si>
    <t>0.0435</t>
  </si>
  <si>
    <t>0.0751</t>
  </si>
  <si>
    <t>0.0534</t>
  </si>
  <si>
    <t>0.0542</t>
  </si>
  <si>
    <t>0.0521</t>
  </si>
  <si>
    <t>(2.272)</t>
  </si>
  <si>
    <t>(1.042)</t>
  </si>
  <si>
    <t>(1.004)</t>
  </si>
  <si>
    <t>(1.000)</t>
  </si>
  <si>
    <t>(1.021)</t>
  </si>
  <si>
    <t>(0.780)</t>
  </si>
  <si>
    <t>(1.016)</t>
  </si>
  <si>
    <t>(1.018)</t>
  </si>
  <si>
    <t>(1.017)</t>
  </si>
  <si>
    <t>(1.036)</t>
  </si>
  <si>
    <t>(0.996)</t>
  </si>
  <si>
    <t>0.0726</t>
  </si>
  <si>
    <t>0.150</t>
  </si>
  <si>
    <t>(0.803)</t>
  </si>
  <si>
    <t>(1.293)</t>
  </si>
  <si>
    <t>(1.393)</t>
  </si>
  <si>
    <t>(1.396)</t>
  </si>
  <si>
    <t>(1.409)</t>
  </si>
  <si>
    <t>(1.378)</t>
  </si>
  <si>
    <t>(1.401)</t>
  </si>
  <si>
    <t>(1.417)</t>
  </si>
  <si>
    <t>(1.397)</t>
  </si>
  <si>
    <t>-0.474</t>
  </si>
  <si>
    <t>-0.390</t>
  </si>
  <si>
    <t>-0.356</t>
  </si>
  <si>
    <t>-0.349</t>
  </si>
  <si>
    <t>-0.225</t>
  </si>
  <si>
    <t>-0.378</t>
  </si>
  <si>
    <t>(-0.799)</t>
  </si>
  <si>
    <t>(-0.662)</t>
  </si>
  <si>
    <t>(-0.641)</t>
  </si>
  <si>
    <t>(-0.647)</t>
  </si>
  <si>
    <t>(-0.699)</t>
  </si>
  <si>
    <t>(-0.639)</t>
  </si>
  <si>
    <t>(-0.410)</t>
  </si>
  <si>
    <t>(-0.688)</t>
  </si>
  <si>
    <t>(-0.673)</t>
  </si>
  <si>
    <t>-0.0721</t>
  </si>
  <si>
    <t>-0.0170</t>
  </si>
  <si>
    <t>-0.0149</t>
  </si>
  <si>
    <t>-0.0151</t>
  </si>
  <si>
    <t>-0.0166</t>
  </si>
  <si>
    <t>-0.00959</t>
  </si>
  <si>
    <t>-0.0156</t>
  </si>
  <si>
    <t>-0.0155</t>
  </si>
  <si>
    <t>-0.0174</t>
  </si>
  <si>
    <t>(-0.390)</t>
  </si>
  <si>
    <t>(-0.362)</t>
  </si>
  <si>
    <t>(-0.339)</t>
  </si>
  <si>
    <t>(-0.345)</t>
  </si>
  <si>
    <t>(-0.387)</t>
  </si>
  <si>
    <t>(-0.377)</t>
  </si>
  <si>
    <t>(-0.341)</t>
  </si>
  <si>
    <t>(-0.356)</t>
  </si>
  <si>
    <t>(-0.354)</t>
  </si>
  <si>
    <t>(-0.394)</t>
  </si>
  <si>
    <t>(3.818)</t>
  </si>
  <si>
    <t>(4.581)</t>
  </si>
  <si>
    <t>(4.424)</t>
  </si>
  <si>
    <t>(4.436)</t>
  </si>
  <si>
    <t>(4.287)</t>
  </si>
  <si>
    <t>(4.438)</t>
  </si>
  <si>
    <t>(4.460)</t>
  </si>
  <si>
    <t>-0.0772</t>
  </si>
  <si>
    <t>-0.0837</t>
  </si>
  <si>
    <t>-0.0840</t>
  </si>
  <si>
    <t>-0.0816</t>
  </si>
  <si>
    <t>-0.0881</t>
  </si>
  <si>
    <t>-0.0847</t>
  </si>
  <si>
    <t>-0.101</t>
  </si>
  <si>
    <t>-0.0846</t>
  </si>
  <si>
    <t>(0.285)</t>
  </si>
  <si>
    <t>(-0.271)</t>
  </si>
  <si>
    <t>(-0.297)</t>
  </si>
  <si>
    <t>(-0.300)</t>
  </si>
  <si>
    <t>(-0.296)</t>
  </si>
  <si>
    <t>(-0.309)</t>
  </si>
  <si>
    <t>(-0.298)</t>
  </si>
  <si>
    <t>(-0.358)</t>
  </si>
  <si>
    <t>(-0.302)</t>
  </si>
  <si>
    <t>0.131</t>
  </si>
  <si>
    <t>(1.596)</t>
  </si>
  <si>
    <t>(1.523)</t>
  </si>
  <si>
    <t>(1.495)</t>
  </si>
  <si>
    <t>(1.513)</t>
  </si>
  <si>
    <t>(1.500)</t>
  </si>
  <si>
    <t>(1.480)</t>
  </si>
  <si>
    <t>(1.503)</t>
  </si>
  <si>
    <t>0.369</t>
  </si>
  <si>
    <t>1050</t>
  </si>
  <si>
    <t>73</t>
  </si>
  <si>
    <t>0.191</t>
  </si>
  <si>
    <t>(8)</t>
  </si>
  <si>
    <t>(9)</t>
  </si>
  <si>
    <t>(10)</t>
  </si>
  <si>
    <t>(11)</t>
  </si>
  <si>
    <t>(12)</t>
  </si>
  <si>
    <t>(13)</t>
  </si>
  <si>
    <t>(14)</t>
  </si>
  <si>
    <t>democracies</t>
  </si>
  <si>
    <t>inflation</t>
  </si>
  <si>
    <t>Natural</t>
  </si>
  <si>
    <t>resources</t>
  </si>
  <si>
    <t>Under</t>
  </si>
  <si>
    <t>IMF program</t>
  </si>
  <si>
    <t>Population</t>
  </si>
  <si>
    <t>Public</t>
  </si>
  <si>
    <t>debt</t>
  </si>
  <si>
    <t>Age</t>
  </si>
  <si>
    <t>dependency</t>
  </si>
  <si>
    <t>KOF</t>
  </si>
  <si>
    <t>globalisation</t>
  </si>
  <si>
    <t>Alternative interaction variable</t>
  </si>
  <si>
    <t>Election x Alternative variable</t>
  </si>
  <si>
    <t>0.203***</t>
  </si>
  <si>
    <t>(4.593)</t>
  </si>
  <si>
    <t>-0.642***</t>
  </si>
  <si>
    <t>(-2.868)</t>
  </si>
  <si>
    <t>(0.966)</t>
  </si>
  <si>
    <t>-0.399**</t>
  </si>
  <si>
    <t>(-2.140)</t>
  </si>
  <si>
    <t>0.0887</t>
  </si>
  <si>
    <t>(1.178)</t>
  </si>
  <si>
    <t>(1.037)</t>
  </si>
  <si>
    <t>-0.342</t>
  </si>
  <si>
    <t>(-0.627)</t>
  </si>
  <si>
    <t>(-0.326)</t>
  </si>
  <si>
    <t>0.0437***</t>
  </si>
  <si>
    <t>(4.399)</t>
  </si>
  <si>
    <t>-0.0770</t>
  </si>
  <si>
    <t>(-0.275)</t>
  </si>
  <si>
    <t>(15)</t>
  </si>
  <si>
    <t>exp_low2</t>
  </si>
  <si>
    <t>KOF Globalisation index (lagged)</t>
  </si>
  <si>
    <t>l1KOFGI</t>
  </si>
  <si>
    <t>Notes: Based on a panel of 74 democratic countries covering the years 2000-2016.</t>
  </si>
  <si>
    <t>0.225***</t>
  </si>
  <si>
    <t>0.227***</t>
  </si>
  <si>
    <t>(4.902)</t>
  </si>
  <si>
    <t>(4.989)</t>
  </si>
  <si>
    <t>-0.371**</t>
  </si>
  <si>
    <t>(-2.618)</t>
  </si>
  <si>
    <t>-0.507</t>
  </si>
  <si>
    <t>-0.481</t>
  </si>
  <si>
    <t>(-1.361)</t>
  </si>
  <si>
    <t>(-1.284)</t>
  </si>
  <si>
    <t>0.0520</t>
  </si>
  <si>
    <t>(1.510)</t>
  </si>
  <si>
    <t>-0.258</t>
  </si>
  <si>
    <t>-0.281</t>
  </si>
  <si>
    <t>(-0.458)</t>
  </si>
  <si>
    <t>(-0.503)</t>
  </si>
  <si>
    <t>-0.00928</t>
  </si>
  <si>
    <t>-0.0121</t>
  </si>
  <si>
    <t>(-0.215)</t>
  </si>
  <si>
    <t>(-0.280)</t>
  </si>
  <si>
    <t>0.0420***</t>
  </si>
  <si>
    <t>0.0419***</t>
  </si>
  <si>
    <t>(4.337)</t>
  </si>
  <si>
    <t>(4.310)</t>
  </si>
  <si>
    <t>-0.102</t>
  </si>
  <si>
    <t>(-0.332)</t>
  </si>
  <si>
    <t>0.117</t>
  </si>
  <si>
    <t>(1.416)</t>
  </si>
  <si>
    <t>0.219***</t>
  </si>
  <si>
    <t>(4.785)</t>
  </si>
  <si>
    <t>-0.581**</t>
  </si>
  <si>
    <t>(-2.321)</t>
  </si>
  <si>
    <t>-0.321*</t>
  </si>
  <si>
    <t>(-1.759)</t>
  </si>
  <si>
    <t>-0.122</t>
  </si>
  <si>
    <t>-0.374*</t>
  </si>
  <si>
    <t>0.0563</t>
  </si>
  <si>
    <t>(1.064)</t>
  </si>
  <si>
    <t>-0.347</t>
  </si>
  <si>
    <t>(-0.622)</t>
  </si>
  <si>
    <t>-0.0177</t>
  </si>
  <si>
    <t>(-0.402)</t>
  </si>
  <si>
    <t>DO NOT EDIT</t>
  </si>
  <si>
    <t>0.257***</t>
  </si>
  <si>
    <t>0.259***</t>
  </si>
  <si>
    <t>(5.427)</t>
  </si>
  <si>
    <t>(5.521)</t>
  </si>
  <si>
    <t>-0.404***</t>
  </si>
  <si>
    <t>(-2.966)</t>
  </si>
  <si>
    <t>-0.509</t>
  </si>
  <si>
    <t>-0.482</t>
  </si>
  <si>
    <t>(-1.342)</t>
  </si>
  <si>
    <t>(-1.267)</t>
  </si>
  <si>
    <t>0.0410</t>
  </si>
  <si>
    <t>0.0407</t>
  </si>
  <si>
    <t>(0.726)</t>
  </si>
  <si>
    <t>(0.718)</t>
  </si>
  <si>
    <t>0.155</t>
  </si>
  <si>
    <t>(1.493)</t>
  </si>
  <si>
    <t>(1.489)</t>
  </si>
  <si>
    <t>0.419</t>
  </si>
  <si>
    <t>0.395</t>
  </si>
  <si>
    <t>(0.677)</t>
  </si>
  <si>
    <t>(0.640)</t>
  </si>
  <si>
    <t>0.0127</t>
  </si>
  <si>
    <t>0.00949</t>
  </si>
  <si>
    <t>(0.255)</t>
  </si>
  <si>
    <t>(0.189)</t>
  </si>
  <si>
    <t>0.00947</t>
  </si>
  <si>
    <t>0.00946</t>
  </si>
  <si>
    <t>(0.792)</t>
  </si>
  <si>
    <t>(0.788)</t>
  </si>
  <si>
    <t>-0.213</t>
  </si>
  <si>
    <t>(-0.766)</t>
  </si>
  <si>
    <t>(-0.724)</t>
  </si>
  <si>
    <t>0.127*</t>
  </si>
  <si>
    <t>0.125*</t>
  </si>
  <si>
    <t>(1.707)</t>
  </si>
  <si>
    <t>(1.676)</t>
  </si>
  <si>
    <t>0.279</t>
  </si>
  <si>
    <t>0.251***</t>
  </si>
  <si>
    <t>(4.996)</t>
  </si>
  <si>
    <t>(5.804)</t>
  </si>
  <si>
    <t>-0.350**</t>
  </si>
  <si>
    <t>-0.421***</t>
  </si>
  <si>
    <t>(-2.815)</t>
  </si>
  <si>
    <t>(-2.973)</t>
  </si>
  <si>
    <t>0.356*</t>
  </si>
  <si>
    <t>0.0755</t>
  </si>
  <si>
    <t>(0.736)</t>
  </si>
  <si>
    <t>(0.367)</t>
  </si>
  <si>
    <t>-0.311*</t>
  </si>
  <si>
    <t>-0.306*</t>
  </si>
  <si>
    <t>(-1.780)</t>
  </si>
  <si>
    <t>(-1.817)</t>
  </si>
  <si>
    <t>(-1.796)</t>
  </si>
  <si>
    <t>0.0304</t>
  </si>
  <si>
    <t>0.0495</t>
  </si>
  <si>
    <t>(0.553)</t>
  </si>
  <si>
    <t>(0.929)</t>
  </si>
  <si>
    <t>(1.528)</t>
  </si>
  <si>
    <t>-0.497</t>
  </si>
  <si>
    <t>(-0.877)</t>
  </si>
  <si>
    <t>-0.00608</t>
  </si>
  <si>
    <t>-0.00515</t>
  </si>
  <si>
    <t>(-0.130)</t>
  </si>
  <si>
    <t>(-0.115)</t>
  </si>
  <si>
    <t>0.0488***</t>
  </si>
  <si>
    <t>(5.010)</t>
  </si>
  <si>
    <t>(4.458)</t>
  </si>
  <si>
    <t>-0.0688</t>
  </si>
  <si>
    <t>(-0.252)</t>
  </si>
  <si>
    <t>(1.328)</t>
  </si>
  <si>
    <t>(1.440)</t>
  </si>
  <si>
    <t>use YRCURNT</t>
  </si>
  <si>
    <t>No controls</t>
  </si>
  <si>
    <t>0.234***</t>
  </si>
  <si>
    <t>(5.260)</t>
  </si>
  <si>
    <t>-0.580***</t>
  </si>
  <si>
    <t>(-3.267)</t>
  </si>
  <si>
    <t>-0.314</t>
  </si>
  <si>
    <t>(-1.117)</t>
  </si>
  <si>
    <t>0.657*</t>
  </si>
  <si>
    <t>(1.678)</t>
  </si>
  <si>
    <t>0.0551</t>
  </si>
  <si>
    <t>(1.027)</t>
  </si>
  <si>
    <t>-0.354</t>
  </si>
  <si>
    <t>(-0.614)</t>
  </si>
  <si>
    <t>-0.0165</t>
  </si>
  <si>
    <t>0.0421***</t>
  </si>
  <si>
    <t>(4.284)</t>
  </si>
  <si>
    <t>-0.0706</t>
  </si>
  <si>
    <t>(1.502)</t>
  </si>
  <si>
    <t>lower quartile</t>
  </si>
  <si>
    <t>C, E, F, H, I, N, O, P</t>
  </si>
  <si>
    <t>Downturn exp.</t>
  </si>
  <si>
    <t>0.0415***</t>
  </si>
  <si>
    <t>0.240***</t>
  </si>
  <si>
    <t>0.228***</t>
  </si>
  <si>
    <t>(4.992)</t>
  </si>
  <si>
    <t>(5.040)</t>
  </si>
  <si>
    <t>-0.602***</t>
  </si>
  <si>
    <t>(-3.746)</t>
  </si>
  <si>
    <t>(-3.669)</t>
  </si>
  <si>
    <t>-0.509*</t>
  </si>
  <si>
    <t>(-1.773)</t>
  </si>
  <si>
    <t>-0.616***</t>
  </si>
  <si>
    <t>(-3.069)</t>
  </si>
  <si>
    <t>-0.759*</t>
  </si>
  <si>
    <t>-0.621</t>
  </si>
  <si>
    <t>-0.575</t>
  </si>
  <si>
    <t>(-1.778)</t>
  </si>
  <si>
    <t>(-1.592)</t>
  </si>
  <si>
    <t>(-1.477)</t>
  </si>
  <si>
    <t>0.602**</t>
  </si>
  <si>
    <t>0.731**</t>
  </si>
  <si>
    <t>(2.109)</t>
  </si>
  <si>
    <t>(2.458)</t>
  </si>
  <si>
    <t>-0.0571</t>
  </si>
  <si>
    <t>(-0.111)</t>
  </si>
  <si>
    <t>0.863**</t>
  </si>
  <si>
    <t>(2.497)</t>
  </si>
  <si>
    <t>0.0530</t>
  </si>
  <si>
    <t>0.0427</t>
  </si>
  <si>
    <t>(0.804)</t>
  </si>
  <si>
    <t>(1.532)</t>
  </si>
  <si>
    <t>(1.629)</t>
  </si>
  <si>
    <t>-0.264</t>
  </si>
  <si>
    <t>-0.448</t>
  </si>
  <si>
    <t>(-0.755)</t>
  </si>
  <si>
    <t>(-0.340)</t>
  </si>
  <si>
    <t>0.0388***</t>
  </si>
  <si>
    <t>0.0405***</t>
  </si>
  <si>
    <t>(3.693)</t>
  </si>
  <si>
    <t>(4.343)</t>
  </si>
  <si>
    <t>(4.161)</t>
  </si>
  <si>
    <t>-0.0895</t>
  </si>
  <si>
    <t>-0.0340</t>
  </si>
  <si>
    <t>0.113</t>
  </si>
  <si>
    <t>(1.373)</t>
  </si>
  <si>
    <t>(1.433)</t>
  </si>
  <si>
    <t>0.306</t>
  </si>
  <si>
    <t>Using expected downturn periods</t>
  </si>
  <si>
    <t>No downturn</t>
  </si>
  <si>
    <t>Downturn</t>
  </si>
  <si>
    <t>no electi</t>
  </si>
  <si>
    <t>upcoming</t>
  </si>
  <si>
    <t>normal ti</t>
  </si>
  <si>
    <t>Difference</t>
  </si>
  <si>
    <t>Overall average differences between election and non-election periods</t>
  </si>
  <si>
    <t>exp_low1</t>
  </si>
  <si>
    <t>low exp.g</t>
  </si>
  <si>
    <t>Average differences between election and non-election periods when normal to high growth is expected</t>
  </si>
  <si>
    <t>Average differences between election and non-election periods when low growth is expected</t>
  </si>
  <si>
    <t>Notes: Standard errors are clustered at the country level. *** p&lt;0.01, ** p&lt;0.05, * p&lt;0.1. t-statistics are shown inside brackets. p-values are shown for test statistics. Country- and year-fixed effects are not shown.</t>
  </si>
  <si>
    <t>conditional on all controls (incl. realized growth)</t>
  </si>
  <si>
    <t>Realized growth</t>
  </si>
  <si>
    <t>Realized real GDP growth</t>
  </si>
  <si>
    <t>Realized</t>
  </si>
  <si>
    <t>No realized growth</t>
  </si>
  <si>
    <t>Expected Economy</t>
  </si>
  <si>
    <t>Election x Expected Economy</t>
  </si>
  <si>
    <t>Presidential Election x Exp.Ec.</t>
  </si>
  <si>
    <t>Parliamentary Election x Exp.Ec.</t>
  </si>
  <si>
    <t>Notes: Standard errors are clustered at the country level. *** p&lt;0.01, ** p&lt;0.05, * p&lt;0.1. t-statistics are shown inside brackets. p-values are shown for test statistics. Country- and year-fixed effects are not shown. In columns (2)-(4), the alternative interaction variable is part of the regular list of explanatory variables. In column (7), the alternative interaction variable does not vary over time and its non-interacted effect is captured by country-fixed effects.</t>
  </si>
  <si>
    <t>Notes: Standard errors are clustered at the country level. *** p&lt;0.01, ** p&lt;0.05, * p&lt;0.1. t-statistics are shown inside brackets. p-values are shown for test statistics. Country- and year-fixed effects are not shown. In columns (2)-(6), the alternative interaction variable is part of the regular list of explanatory variables. In column (7), the alternative interaction variable does not vary over time and its non-interacted effect is captured by country-fixed effects.</t>
  </si>
  <si>
    <t>0.171***</t>
  </si>
  <si>
    <t>(4.174)</t>
  </si>
  <si>
    <t>-0.419**</t>
  </si>
  <si>
    <t>(-2.496)</t>
  </si>
  <si>
    <t>0.0982</t>
  </si>
  <si>
    <t>(0.750)</t>
  </si>
  <si>
    <t>-0.285**</t>
  </si>
  <si>
    <t>(-2.152)</t>
  </si>
  <si>
    <t>0.0582*</t>
  </si>
  <si>
    <t>(1.904)</t>
  </si>
  <si>
    <t>(2.623)</t>
  </si>
  <si>
    <t>(0.330)</t>
  </si>
  <si>
    <t>-0.0214</t>
  </si>
  <si>
    <t>(-0.441)</t>
  </si>
  <si>
    <t>0.0270***</t>
  </si>
  <si>
    <t>(2.928)</t>
  </si>
  <si>
    <t>0.142</t>
  </si>
  <si>
    <t>(0.432)</t>
  </si>
  <si>
    <t>0.110</t>
  </si>
  <si>
    <t>(1.406)</t>
  </si>
  <si>
    <t>0.249</t>
  </si>
  <si>
    <t>1502</t>
  </si>
  <si>
    <t>110</t>
  </si>
  <si>
    <t>F-test time-fixed effects</t>
  </si>
  <si>
    <t>F-test Expected Economy</t>
  </si>
  <si>
    <t>0.238***</t>
  </si>
  <si>
    <t>(5.240)</t>
  </si>
  <si>
    <t>-0.592***</t>
  </si>
  <si>
    <t>(-3.626)</t>
  </si>
  <si>
    <t>-0.719*</t>
  </si>
  <si>
    <t>(-1.828)</t>
  </si>
  <si>
    <t>0.509*</t>
  </si>
  <si>
    <t>(1.785)</t>
  </si>
  <si>
    <t>0.0759</t>
  </si>
  <si>
    <t>(1.504)</t>
  </si>
  <si>
    <t>0.154</t>
  </si>
  <si>
    <t>(1.338)</t>
  </si>
  <si>
    <t>-0.0517</t>
  </si>
  <si>
    <t>(-0.0941)</t>
  </si>
  <si>
    <t>-0.0294</t>
  </si>
  <si>
    <t>(-0.711)</t>
  </si>
  <si>
    <t>0.0416***</t>
  </si>
  <si>
    <t>(4.220)</t>
  </si>
  <si>
    <t>-0.00882</t>
  </si>
  <si>
    <t>(-0.0310)</t>
  </si>
  <si>
    <t>0.147*</t>
  </si>
  <si>
    <t>(1.779)</t>
  </si>
  <si>
    <t>1020</t>
  </si>
  <si>
    <t>72</t>
  </si>
  <si>
    <t>0.299</t>
  </si>
  <si>
    <t>0.213***</t>
  </si>
  <si>
    <t>(4.672)</t>
  </si>
  <si>
    <t>(4.526)</t>
  </si>
  <si>
    <t>-0.352**</t>
  </si>
  <si>
    <t>-0.390**</t>
  </si>
  <si>
    <t>(-2.193)</t>
  </si>
  <si>
    <t>(-2.479)</t>
  </si>
  <si>
    <t>0.189</t>
  </si>
  <si>
    <t>0.193</t>
  </si>
  <si>
    <t>(0.965)</t>
  </si>
  <si>
    <t>(0.970)</t>
  </si>
  <si>
    <t>-0.398*</t>
  </si>
  <si>
    <t>(-1.768)</t>
  </si>
  <si>
    <t>(-1.922)</t>
  </si>
  <si>
    <t>0.0524</t>
  </si>
  <si>
    <t>0.0640</t>
  </si>
  <si>
    <t>(1.028)</t>
  </si>
  <si>
    <t>(1.279)</t>
  </si>
  <si>
    <t>0.136</t>
  </si>
  <si>
    <t>(1.297)</t>
  </si>
  <si>
    <t>(1.312)</t>
  </si>
  <si>
    <t>-0.298</t>
  </si>
  <si>
    <t>-0.335</t>
  </si>
  <si>
    <t>(-0.574)</t>
  </si>
  <si>
    <t>(-0.646)</t>
  </si>
  <si>
    <t>-0.0213</t>
  </si>
  <si>
    <t>-0.0222</t>
  </si>
  <si>
    <t>(-0.462)</t>
  </si>
  <si>
    <t>(-0.491)</t>
  </si>
  <si>
    <t>0.0471***</t>
  </si>
  <si>
    <t>(4.521)</t>
  </si>
  <si>
    <t>(4.790)</t>
  </si>
  <si>
    <t>-0.120</t>
  </si>
  <si>
    <t>-0.0615</t>
  </si>
  <si>
    <t>(-0.425)</t>
  </si>
  <si>
    <t>(-0.237)</t>
  </si>
  <si>
    <t>0.150*</t>
  </si>
  <si>
    <t>(1.452)</t>
  </si>
  <si>
    <t>(1.824)</t>
  </si>
  <si>
    <t>0.329</t>
  </si>
  <si>
    <t>994</t>
  </si>
  <si>
    <t>(4.947)</t>
  </si>
  <si>
    <t>(5.214)</t>
  </si>
  <si>
    <t>-0.593***</t>
  </si>
  <si>
    <t>-0.574***</t>
  </si>
  <si>
    <t>(-3.432)</t>
  </si>
  <si>
    <t>(-2.917)</t>
  </si>
  <si>
    <t>-0.516</t>
  </si>
  <si>
    <t>(-1.635)</t>
  </si>
  <si>
    <t>(-1.354)</t>
  </si>
  <si>
    <t>0.663**</t>
  </si>
  <si>
    <t>0.480</t>
  </si>
  <si>
    <t>(2.127)</t>
  </si>
  <si>
    <t>0.0504</t>
  </si>
  <si>
    <t>0.0623</t>
  </si>
  <si>
    <t>(0.990)</t>
  </si>
  <si>
    <t>(1.244)</t>
  </si>
  <si>
    <t>(1.449)</t>
  </si>
  <si>
    <t>(1.446)</t>
  </si>
  <si>
    <t>-0.235</t>
  </si>
  <si>
    <t>-0.274</t>
  </si>
  <si>
    <t>(-0.435)</t>
  </si>
  <si>
    <t>(-0.513)</t>
  </si>
  <si>
    <t>-0.0172</t>
  </si>
  <si>
    <t>(-0.378)</t>
  </si>
  <si>
    <t>0.0448***</t>
  </si>
  <si>
    <t>(4.407)</t>
  </si>
  <si>
    <t>(4.644)</t>
  </si>
  <si>
    <t>-0.131</t>
  </si>
  <si>
    <t>-0.0734</t>
  </si>
  <si>
    <t>(-0.463)</t>
  </si>
  <si>
    <t>0.111</t>
  </si>
  <si>
    <t>0.139*</t>
  </si>
  <si>
    <t>(1.314)</t>
  </si>
  <si>
    <t>(1.718)</t>
  </si>
  <si>
    <t>0.326</t>
  </si>
  <si>
    <t>Expected downturn dummy</t>
  </si>
  <si>
    <t>1st growth release</t>
  </si>
  <si>
    <t>Figure I.do</t>
  </si>
  <si>
    <t>Table II.do</t>
  </si>
  <si>
    <t>Table III.do</t>
  </si>
  <si>
    <t>Table IV G-V.do</t>
  </si>
  <si>
    <t>Table G-I.do</t>
  </si>
  <si>
    <t>Table G-II.do</t>
  </si>
  <si>
    <t>Table G-III.do</t>
  </si>
  <si>
    <t>Table G-IV.do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</si>
</sst>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&quot;n=&quot;General&quot;&quot;"/>
    <numFmt numFmtId="166" formatCode="&quot;p=&quot;General&quot;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0" xfId="0" applyNumberFormat="1" applyFont="1"/>
    <xf numFmtId="0" fontId="1" fillId="0" borderId="3" xfId="0" applyFont="1" applyBorder="1"/>
    <xf numFmtId="3" fontId="1" fillId="0" borderId="0" xfId="0" applyNumberFormat="1" applyFont="1"/>
    <xf numFmtId="4" fontId="1" fillId="0" borderId="0" xfId="0" applyNumberFormat="1" applyFont="1"/>
    <xf numFmtId="0" fontId="1" fillId="0" borderId="3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/>
    <xf numFmtId="0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2" fillId="2" borderId="0" xfId="0" applyFont="1" applyFill="1"/>
    <xf numFmtId="0" fontId="1" fillId="0" borderId="3" xfId="0" applyNumberFormat="1" applyFont="1" applyBorder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NumberFormat="1" applyFont="1" applyAlignment="1">
      <alignment horizontal="left" wrapText="1"/>
    </xf>
    <xf numFmtId="0" fontId="1" fillId="0" borderId="3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02667800882898E-2"/>
          <c:y val="5.6432756508399476E-2"/>
          <c:w val="0.8718287470247017"/>
          <c:h val="0.757028759375938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73-4E06-9EB1-203FBAAEBED5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73-4E06-9EB1-203FBAAEBED5}"/>
              </c:ext>
            </c:extLst>
          </c:dPt>
          <c:dPt>
            <c:idx val="4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73-4E06-9EB1-203FBAAEBED5}"/>
              </c:ext>
            </c:extLst>
          </c:dPt>
          <c:dPt>
            <c:idx val="6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73-4E06-9EB1-203FBAAEBED5}"/>
              </c:ext>
            </c:extLst>
          </c:dPt>
          <c:dPt>
            <c:idx val="8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73-4E06-9EB1-203FBAAEBED5}"/>
              </c:ext>
            </c:extLst>
          </c:dPt>
          <c:dPt>
            <c:idx val="1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73-4E06-9EB1-203FBAAEBED5}"/>
              </c:ext>
            </c:extLst>
          </c:dPt>
          <c:dPt>
            <c:idx val="12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73-4E06-9EB1-203FBAAEBED5}"/>
              </c:ext>
            </c:extLst>
          </c:dPt>
          <c:dPt>
            <c:idx val="14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73-4E06-9EB1-203FBAAEBED5}"/>
              </c:ext>
            </c:extLst>
          </c:dPt>
          <c:cat>
            <c:strRef>
              <c:f>('Figure I'!$F$5,'Figure I'!$F$8)</c:f>
              <c:strCache>
                <c:ptCount val="2"/>
                <c:pt idx="0">
                  <c:v>Average differences between election and non-election periods when normal to high growth is expected</c:v>
                </c:pt>
                <c:pt idx="1">
                  <c:v>Average differences between election and non-election periods when low growth is expected</c:v>
                </c:pt>
              </c:strCache>
            </c:strRef>
          </c:cat>
          <c:val>
            <c:numRef>
              <c:f>('Figure I'!$E$5,'Figure I'!$E$8)</c:f>
              <c:numCache>
                <c:formatCode>#,##0.00</c:formatCode>
                <c:ptCount val="2"/>
                <c:pt idx="0">
                  <c:v>0.64800280999999993</c:v>
                </c:pt>
                <c:pt idx="1">
                  <c:v>0.34034389999999992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D73-4E06-9EB1-203FBAAEB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74347631"/>
        <c:axId val="1"/>
      </c:barChart>
      <c:catAx>
        <c:axId val="12743476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Primary balances (%</a:t>
                </a:r>
                <a:r>
                  <a:rPr lang="en-US" baseline="0"/>
                  <a:t> of GDP)</a:t>
                </a:r>
                <a:endParaRPr lang="en-US"/>
              </a:p>
            </c:rich>
          </c:tx>
          <c:layout/>
          <c:overlay val="0"/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274347631"/>
        <c:crosses val="autoZero"/>
        <c:crossBetween val="between"/>
      </c:valAx>
      <c:spPr>
        <a:noFill/>
        <a:ln w="1270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614160" y="350520"/>
    <xdr:ext cx="7192009" cy="52829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/>
  </sheetViews>
  <sheetFormatPr defaultColWidth="8.77734375" defaultRowHeight="13.8" x14ac:dyDescent="0.25"/>
  <cols>
    <col min="1" max="1" width="8.77734375" style="3"/>
    <col min="2" max="2" width="12.6640625" style="3" bestFit="1" customWidth="1"/>
    <col min="3" max="3" width="10.109375" style="3" bestFit="1" customWidth="1"/>
    <col min="4" max="4" width="7.33203125" style="3" bestFit="1" customWidth="1"/>
    <col min="5" max="5" width="9.77734375" style="3" bestFit="1" customWidth="1"/>
    <col min="6" max="6" width="9.6640625" style="3" bestFit="1" customWidth="1"/>
    <col min="7" max="7" width="1.88671875" style="3" customWidth="1"/>
    <col min="8" max="9" width="11.44140625" style="3" bestFit="1" customWidth="1"/>
    <col min="10" max="10" width="1.88671875" style="3" customWidth="1"/>
    <col min="11" max="11" width="11.44140625" style="3" bestFit="1" customWidth="1"/>
    <col min="12" max="16384" width="8.77734375" style="3"/>
  </cols>
  <sheetData>
    <row r="1" spans="1:11" x14ac:dyDescent="0.25">
      <c r="A1" s="3" t="s">
        <v>961</v>
      </c>
    </row>
    <row r="3" spans="1:11" x14ac:dyDescent="0.25">
      <c r="B3" s="41" t="s">
        <v>809</v>
      </c>
      <c r="C3" s="41"/>
      <c r="D3" s="41"/>
      <c r="E3" s="41"/>
    </row>
    <row r="4" spans="1:11" x14ac:dyDescent="0.25">
      <c r="B4" s="4"/>
      <c r="C4" s="31" t="s">
        <v>51</v>
      </c>
      <c r="D4" s="31" t="s">
        <v>52</v>
      </c>
      <c r="E4" s="31" t="s">
        <v>815</v>
      </c>
    </row>
    <row r="5" spans="1:11" x14ac:dyDescent="0.25">
      <c r="B5" s="17" t="s">
        <v>810</v>
      </c>
      <c r="C5" s="30">
        <f>H16</f>
        <v>0.25979245000000001</v>
      </c>
      <c r="D5" s="30">
        <f>I16</f>
        <v>-0.38821035999999998</v>
      </c>
      <c r="E5" s="30">
        <f>C5-D5</f>
        <v>0.64800280999999993</v>
      </c>
      <c r="F5" s="3" t="s">
        <v>819</v>
      </c>
      <c r="G5" s="3" t="s">
        <v>39</v>
      </c>
    </row>
    <row r="6" spans="1:11" x14ac:dyDescent="0.25">
      <c r="B6" s="17" t="s">
        <v>88</v>
      </c>
      <c r="C6" s="32">
        <f>H17</f>
        <v>563</v>
      </c>
      <c r="D6" s="32">
        <f>I17</f>
        <v>183</v>
      </c>
      <c r="E6" s="39">
        <f>0.034</f>
        <v>3.4000000000000002E-2</v>
      </c>
    </row>
    <row r="7" spans="1:11" ht="13.95" customHeight="1" x14ac:dyDescent="0.25">
      <c r="B7" s="16"/>
      <c r="C7" s="28"/>
      <c r="D7" s="28"/>
      <c r="E7" s="28"/>
    </row>
    <row r="8" spans="1:11" x14ac:dyDescent="0.25">
      <c r="B8" s="17" t="s">
        <v>811</v>
      </c>
      <c r="C8" s="30">
        <f>H19</f>
        <v>-1.3811955</v>
      </c>
      <c r="D8" s="30">
        <f>I19</f>
        <v>-1.7215393999999999</v>
      </c>
      <c r="E8" s="30">
        <f>C8-D8</f>
        <v>0.34034389999999992</v>
      </c>
      <c r="F8" s="3" t="s">
        <v>820</v>
      </c>
      <c r="G8" s="3" t="s">
        <v>39</v>
      </c>
    </row>
    <row r="9" spans="1:11" x14ac:dyDescent="0.25">
      <c r="B9" s="17" t="s">
        <v>88</v>
      </c>
      <c r="C9" s="32">
        <f>H20</f>
        <v>243</v>
      </c>
      <c r="D9" s="32">
        <f>I20</f>
        <v>75</v>
      </c>
      <c r="E9" s="39">
        <f>0.293</f>
        <v>0.29299999999999998</v>
      </c>
    </row>
    <row r="10" spans="1:11" ht="13.95" customHeight="1" x14ac:dyDescent="0.25">
      <c r="B10" s="16"/>
      <c r="C10" s="28"/>
      <c r="D10" s="28"/>
      <c r="E10" s="28"/>
    </row>
    <row r="11" spans="1:11" x14ac:dyDescent="0.25">
      <c r="B11" s="17" t="s">
        <v>90</v>
      </c>
      <c r="C11" s="30">
        <f>H22</f>
        <v>-0.23494709</v>
      </c>
      <c r="D11" s="30">
        <f>I22</f>
        <v>-0.77580601000000005</v>
      </c>
      <c r="E11" s="30">
        <f>C11-D11</f>
        <v>0.54085892000000002</v>
      </c>
      <c r="F11" s="3" t="s">
        <v>816</v>
      </c>
      <c r="G11" s="3" t="s">
        <v>39</v>
      </c>
    </row>
    <row r="12" spans="1:11" x14ac:dyDescent="0.25">
      <c r="B12" s="18"/>
      <c r="C12" s="33">
        <f>H23</f>
        <v>806</v>
      </c>
      <c r="D12" s="33">
        <f>I23</f>
        <v>258</v>
      </c>
      <c r="E12" s="40">
        <f>0.036</f>
        <v>3.5999999999999997E-2</v>
      </c>
    </row>
    <row r="13" spans="1:11" x14ac:dyDescent="0.25">
      <c r="G13" s="3" t="s">
        <v>74</v>
      </c>
      <c r="H13" s="3" t="s">
        <v>52</v>
      </c>
      <c r="I13" s="3" t="s">
        <v>89</v>
      </c>
    </row>
    <row r="14" spans="1:11" x14ac:dyDescent="0.25">
      <c r="F14" s="3" t="s">
        <v>817</v>
      </c>
      <c r="G14" s="3" t="s">
        <v>74</v>
      </c>
      <c r="H14" s="3" t="s">
        <v>812</v>
      </c>
      <c r="I14" s="3" t="s">
        <v>813</v>
      </c>
      <c r="J14" s="3" t="s">
        <v>74</v>
      </c>
      <c r="K14" s="3" t="s">
        <v>75</v>
      </c>
    </row>
    <row r="15" spans="1:11" x14ac:dyDescent="0.25">
      <c r="F15" s="3" t="s">
        <v>76</v>
      </c>
      <c r="G15" s="3" t="s">
        <v>77</v>
      </c>
      <c r="H15" s="3" t="s">
        <v>76</v>
      </c>
      <c r="I15" s="3" t="s">
        <v>76</v>
      </c>
      <c r="J15" s="3" t="s">
        <v>77</v>
      </c>
      <c r="K15" s="3" t="s">
        <v>78</v>
      </c>
    </row>
    <row r="16" spans="1:11" x14ac:dyDescent="0.25">
      <c r="F16" s="3" t="s">
        <v>814</v>
      </c>
      <c r="G16" s="3" t="s">
        <v>74</v>
      </c>
      <c r="H16" s="3">
        <v>0.25979245000000001</v>
      </c>
      <c r="I16" s="3">
        <v>-0.38821035999999998</v>
      </c>
      <c r="J16" s="3" t="s">
        <v>74</v>
      </c>
      <c r="K16" s="3">
        <v>0.10083198</v>
      </c>
    </row>
    <row r="17" spans="6:11" x14ac:dyDescent="0.25">
      <c r="G17" s="3" t="s">
        <v>74</v>
      </c>
      <c r="H17" s="3">
        <v>563</v>
      </c>
      <c r="I17" s="3">
        <v>183</v>
      </c>
      <c r="J17" s="3" t="s">
        <v>74</v>
      </c>
      <c r="K17" s="3">
        <v>746</v>
      </c>
    </row>
    <row r="18" spans="6:11" x14ac:dyDescent="0.25">
      <c r="F18" s="3" t="s">
        <v>76</v>
      </c>
      <c r="G18" s="3" t="s">
        <v>77</v>
      </c>
      <c r="H18" s="3" t="s">
        <v>76</v>
      </c>
      <c r="I18" s="3" t="s">
        <v>76</v>
      </c>
      <c r="J18" s="3" t="s">
        <v>77</v>
      </c>
      <c r="K18" s="3" t="s">
        <v>78</v>
      </c>
    </row>
    <row r="19" spans="6:11" x14ac:dyDescent="0.25">
      <c r="F19" s="3" t="s">
        <v>818</v>
      </c>
      <c r="G19" s="3" t="s">
        <v>74</v>
      </c>
      <c r="H19" s="3">
        <v>-1.3811955</v>
      </c>
      <c r="I19" s="3">
        <v>-1.7215393999999999</v>
      </c>
      <c r="J19" s="3" t="s">
        <v>74</v>
      </c>
      <c r="K19" s="3">
        <v>-1.4614653</v>
      </c>
    </row>
    <row r="20" spans="6:11" x14ac:dyDescent="0.25">
      <c r="G20" s="3" t="s">
        <v>74</v>
      </c>
      <c r="H20" s="3">
        <v>243</v>
      </c>
      <c r="I20" s="3">
        <v>75</v>
      </c>
      <c r="J20" s="3" t="s">
        <v>74</v>
      </c>
      <c r="K20" s="3">
        <v>318</v>
      </c>
    </row>
    <row r="21" spans="6:11" x14ac:dyDescent="0.25">
      <c r="F21" s="3" t="s">
        <v>76</v>
      </c>
      <c r="G21" s="3" t="s">
        <v>77</v>
      </c>
      <c r="H21" s="3" t="s">
        <v>76</v>
      </c>
      <c r="I21" s="3" t="s">
        <v>76</v>
      </c>
      <c r="J21" s="3" t="s">
        <v>77</v>
      </c>
      <c r="K21" s="3" t="s">
        <v>78</v>
      </c>
    </row>
    <row r="22" spans="6:11" x14ac:dyDescent="0.25">
      <c r="F22" s="3" t="s">
        <v>75</v>
      </c>
      <c r="G22" s="3" t="s">
        <v>74</v>
      </c>
      <c r="H22" s="3">
        <v>-0.23494709</v>
      </c>
      <c r="I22" s="3">
        <v>-0.77580601000000005</v>
      </c>
      <c r="J22" s="3" t="s">
        <v>74</v>
      </c>
      <c r="K22" s="3">
        <v>-0.36609521</v>
      </c>
    </row>
    <row r="23" spans="6:11" x14ac:dyDescent="0.25">
      <c r="G23" s="3" t="s">
        <v>74</v>
      </c>
      <c r="H23" s="3">
        <v>806</v>
      </c>
      <c r="I23" s="3">
        <v>258</v>
      </c>
      <c r="J23" s="3" t="s">
        <v>74</v>
      </c>
      <c r="K23" s="3">
        <v>1064</v>
      </c>
    </row>
  </sheetData>
  <mergeCells count="1">
    <mergeCell ref="B3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GridLines="0" workbookViewId="0"/>
  </sheetViews>
  <sheetFormatPr defaultColWidth="8.77734375" defaultRowHeight="13.8" x14ac:dyDescent="0.25"/>
  <cols>
    <col min="1" max="1" width="26.88671875" style="3" customWidth="1"/>
    <col min="2" max="2" width="9.33203125" style="3" customWidth="1"/>
    <col min="3" max="5" width="14.21875" style="3" customWidth="1"/>
    <col min="6" max="6" width="10.6640625" style="3" customWidth="1"/>
    <col min="7" max="7" width="8.77734375" style="3"/>
    <col min="8" max="8" width="19" style="3" bestFit="1" customWidth="1"/>
    <col min="9" max="9" width="10.109375" style="3" bestFit="1" customWidth="1"/>
    <col min="10" max="10" width="7.33203125" style="3" customWidth="1"/>
    <col min="11" max="16384" width="8.77734375" style="3"/>
  </cols>
  <sheetData>
    <row r="1" spans="1:10" x14ac:dyDescent="0.25">
      <c r="A1" s="3" t="s">
        <v>962</v>
      </c>
    </row>
    <row r="3" spans="1:10" x14ac:dyDescent="0.25">
      <c r="A3" s="1" t="s">
        <v>0</v>
      </c>
      <c r="B3" s="2" t="s">
        <v>1</v>
      </c>
      <c r="C3" s="2" t="s">
        <v>2</v>
      </c>
      <c r="D3" s="2" t="s">
        <v>3</v>
      </c>
      <c r="E3" s="25" t="s">
        <v>4</v>
      </c>
      <c r="F3" s="25" t="s">
        <v>5</v>
      </c>
    </row>
    <row r="4" spans="1:10" x14ac:dyDescent="0.25">
      <c r="A4" s="4" t="s">
        <v>0</v>
      </c>
      <c r="B4" s="22"/>
      <c r="C4" s="22" t="s">
        <v>762</v>
      </c>
      <c r="D4" s="22" t="s">
        <v>762</v>
      </c>
      <c r="E4" s="22" t="s">
        <v>762</v>
      </c>
      <c r="F4" s="5" t="s">
        <v>9</v>
      </c>
    </row>
    <row r="5" spans="1:10" x14ac:dyDescent="0.25">
      <c r="A5" s="10" t="s">
        <v>40</v>
      </c>
      <c r="B5" s="13" t="s">
        <v>10</v>
      </c>
      <c r="C5" s="13" t="s">
        <v>11</v>
      </c>
      <c r="D5" s="13" t="s">
        <v>32</v>
      </c>
      <c r="E5" s="13" t="s">
        <v>12</v>
      </c>
      <c r="F5" s="13" t="s">
        <v>12</v>
      </c>
    </row>
    <row r="6" spans="1:10" x14ac:dyDescent="0.25">
      <c r="A6" s="1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</row>
    <row r="7" spans="1:10" x14ac:dyDescent="0.25">
      <c r="A7" s="4" t="s">
        <v>823</v>
      </c>
      <c r="B7" s="5" t="s">
        <v>231</v>
      </c>
      <c r="C7" s="5" t="s">
        <v>627</v>
      </c>
      <c r="D7" s="5" t="s">
        <v>628</v>
      </c>
      <c r="E7" s="5" t="s">
        <v>232</v>
      </c>
      <c r="F7" s="5" t="s">
        <v>272</v>
      </c>
    </row>
    <row r="8" spans="1:10" x14ac:dyDescent="0.25">
      <c r="A8" s="4" t="s">
        <v>0</v>
      </c>
      <c r="B8" s="5" t="s">
        <v>234</v>
      </c>
      <c r="C8" s="5" t="s">
        <v>629</v>
      </c>
      <c r="D8" s="5" t="s">
        <v>630</v>
      </c>
      <c r="E8" s="5" t="s">
        <v>235</v>
      </c>
      <c r="F8" s="5" t="s">
        <v>273</v>
      </c>
      <c r="H8" s="3" t="s">
        <v>56</v>
      </c>
    </row>
    <row r="9" spans="1:10" x14ac:dyDescent="0.25">
      <c r="A9" s="4" t="s">
        <v>13</v>
      </c>
      <c r="B9" s="5" t="s">
        <v>236</v>
      </c>
      <c r="C9" s="5" t="s">
        <v>0</v>
      </c>
      <c r="D9" s="5" t="s">
        <v>631</v>
      </c>
      <c r="E9" s="5" t="s">
        <v>237</v>
      </c>
      <c r="F9" s="5" t="s">
        <v>274</v>
      </c>
      <c r="H9" s="3" t="s">
        <v>822</v>
      </c>
    </row>
    <row r="10" spans="1:10" x14ac:dyDescent="0.25">
      <c r="A10" s="4" t="s">
        <v>0</v>
      </c>
      <c r="B10" s="5" t="s">
        <v>238</v>
      </c>
      <c r="C10" s="5" t="s">
        <v>0</v>
      </c>
      <c r="D10" s="5" t="s">
        <v>632</v>
      </c>
      <c r="E10" s="5" t="s">
        <v>239</v>
      </c>
      <c r="F10" s="5" t="s">
        <v>275</v>
      </c>
      <c r="H10" s="3" t="s">
        <v>55</v>
      </c>
    </row>
    <row r="11" spans="1:10" x14ac:dyDescent="0.25">
      <c r="A11" s="4" t="s">
        <v>827</v>
      </c>
      <c r="B11" s="5" t="s">
        <v>0</v>
      </c>
      <c r="C11" s="5" t="s">
        <v>633</v>
      </c>
      <c r="D11" s="5" t="s">
        <v>634</v>
      </c>
      <c r="E11" s="5" t="s">
        <v>240</v>
      </c>
      <c r="F11" s="5" t="s">
        <v>115</v>
      </c>
      <c r="I11" s="3" t="s">
        <v>51</v>
      </c>
      <c r="J11" s="3" t="s">
        <v>52</v>
      </c>
    </row>
    <row r="12" spans="1:10" x14ac:dyDescent="0.25">
      <c r="A12" s="4" t="s">
        <v>0</v>
      </c>
      <c r="B12" s="5" t="s">
        <v>0</v>
      </c>
      <c r="C12" s="5" t="s">
        <v>635</v>
      </c>
      <c r="D12" s="5" t="s">
        <v>636</v>
      </c>
      <c r="E12" s="5" t="s">
        <v>178</v>
      </c>
      <c r="F12" s="5" t="s">
        <v>276</v>
      </c>
      <c r="H12" s="3" t="s">
        <v>53</v>
      </c>
      <c r="I12" s="12">
        <v>0</v>
      </c>
      <c r="J12" s="12">
        <f>1*LEFT(E9,6)</f>
        <v>-0.59699999999999998</v>
      </c>
    </row>
    <row r="13" spans="1:10" x14ac:dyDescent="0.25">
      <c r="A13" s="4" t="s">
        <v>828</v>
      </c>
      <c r="B13" s="5" t="s">
        <v>0</v>
      </c>
      <c r="C13" s="5" t="s">
        <v>0</v>
      </c>
      <c r="D13" s="5" t="s">
        <v>0</v>
      </c>
      <c r="E13" s="5" t="s">
        <v>241</v>
      </c>
      <c r="F13" s="5" t="s">
        <v>277</v>
      </c>
      <c r="H13" s="3" t="s">
        <v>54</v>
      </c>
      <c r="I13" s="12">
        <f>1*LEFT(E11,6)</f>
        <v>-0.625</v>
      </c>
      <c r="J13" s="12">
        <f>J12+I13+1*LEFT(E13,5)</f>
        <v>-0.63100000000000001</v>
      </c>
    </row>
    <row r="14" spans="1:10" x14ac:dyDescent="0.25">
      <c r="A14" s="4" t="s">
        <v>0</v>
      </c>
      <c r="B14" s="5" t="s">
        <v>0</v>
      </c>
      <c r="C14" s="5" t="s">
        <v>0</v>
      </c>
      <c r="D14" s="5" t="s">
        <v>0</v>
      </c>
      <c r="E14" s="5" t="s">
        <v>242</v>
      </c>
      <c r="F14" s="5" t="s">
        <v>278</v>
      </c>
    </row>
    <row r="15" spans="1:10" x14ac:dyDescent="0.25">
      <c r="A15" s="4" t="s">
        <v>14</v>
      </c>
      <c r="B15" s="5" t="s">
        <v>243</v>
      </c>
      <c r="C15" s="5" t="s">
        <v>637</v>
      </c>
      <c r="D15" s="5" t="s">
        <v>162</v>
      </c>
      <c r="E15" s="5" t="s">
        <v>244</v>
      </c>
      <c r="F15" s="5" t="s">
        <v>279</v>
      </c>
    </row>
    <row r="16" spans="1:10" x14ac:dyDescent="0.25">
      <c r="A16" s="4" t="s">
        <v>0</v>
      </c>
      <c r="B16" s="5" t="s">
        <v>149</v>
      </c>
      <c r="C16" s="5" t="s">
        <v>494</v>
      </c>
      <c r="D16" s="5" t="s">
        <v>221</v>
      </c>
      <c r="E16" s="5" t="s">
        <v>245</v>
      </c>
      <c r="F16" s="5" t="s">
        <v>246</v>
      </c>
    </row>
    <row r="17" spans="1:10" x14ac:dyDescent="0.25">
      <c r="A17" s="4" t="s">
        <v>80</v>
      </c>
      <c r="B17" s="5" t="s">
        <v>151</v>
      </c>
      <c r="C17" s="5" t="s">
        <v>203</v>
      </c>
      <c r="D17" s="5" t="s">
        <v>203</v>
      </c>
      <c r="E17" s="5" t="s">
        <v>203</v>
      </c>
      <c r="F17" s="5" t="s">
        <v>127</v>
      </c>
    </row>
    <row r="18" spans="1:10" x14ac:dyDescent="0.25">
      <c r="A18" s="4" t="s">
        <v>81</v>
      </c>
      <c r="B18" s="5" t="s">
        <v>247</v>
      </c>
      <c r="C18" s="5" t="s">
        <v>188</v>
      </c>
      <c r="D18" s="5" t="s">
        <v>638</v>
      </c>
      <c r="E18" s="5" t="s">
        <v>168</v>
      </c>
      <c r="F18" s="5" t="s">
        <v>218</v>
      </c>
    </row>
    <row r="19" spans="1:10" x14ac:dyDescent="0.25">
      <c r="A19" s="4" t="s">
        <v>66</v>
      </c>
      <c r="B19" s="14" t="s">
        <v>154</v>
      </c>
      <c r="C19" s="14" t="s">
        <v>639</v>
      </c>
      <c r="D19" s="14" t="s">
        <v>640</v>
      </c>
      <c r="E19" s="14" t="s">
        <v>250</v>
      </c>
      <c r="F19" s="14" t="s">
        <v>280</v>
      </c>
    </row>
    <row r="20" spans="1:10" x14ac:dyDescent="0.25">
      <c r="A20" s="4" t="s">
        <v>0</v>
      </c>
      <c r="B20" s="14" t="s">
        <v>252</v>
      </c>
      <c r="C20" s="14" t="s">
        <v>641</v>
      </c>
      <c r="D20" s="14" t="s">
        <v>642</v>
      </c>
      <c r="E20" s="14" t="s">
        <v>253</v>
      </c>
      <c r="F20" s="14" t="s">
        <v>214</v>
      </c>
      <c r="I20" s="12"/>
      <c r="J20" s="12"/>
    </row>
    <row r="21" spans="1:10" x14ac:dyDescent="0.25">
      <c r="A21" s="4" t="s">
        <v>15</v>
      </c>
      <c r="B21" s="5" t="s">
        <v>254</v>
      </c>
      <c r="C21" s="5" t="s">
        <v>643</v>
      </c>
      <c r="D21" s="5" t="s">
        <v>644</v>
      </c>
      <c r="E21" s="5" t="s">
        <v>257</v>
      </c>
      <c r="F21" s="5" t="s">
        <v>281</v>
      </c>
      <c r="I21" s="12"/>
      <c r="J21" s="12"/>
    </row>
    <row r="22" spans="1:10" x14ac:dyDescent="0.25">
      <c r="A22" s="4" t="s">
        <v>0</v>
      </c>
      <c r="B22" s="5" t="s">
        <v>258</v>
      </c>
      <c r="C22" s="5" t="s">
        <v>645</v>
      </c>
      <c r="D22" s="5" t="s">
        <v>646</v>
      </c>
      <c r="E22" s="5" t="s">
        <v>259</v>
      </c>
      <c r="F22" s="5" t="s">
        <v>282</v>
      </c>
    </row>
    <row r="23" spans="1:10" x14ac:dyDescent="0.25">
      <c r="A23" s="4" t="s">
        <v>16</v>
      </c>
      <c r="B23" s="5" t="s">
        <v>260</v>
      </c>
      <c r="C23" s="5" t="s">
        <v>647</v>
      </c>
      <c r="D23" s="5" t="s">
        <v>648</v>
      </c>
      <c r="E23" s="5" t="s">
        <v>195</v>
      </c>
      <c r="F23" s="5" t="s">
        <v>137</v>
      </c>
    </row>
    <row r="24" spans="1:10" x14ac:dyDescent="0.25">
      <c r="A24" s="4" t="s">
        <v>0</v>
      </c>
      <c r="B24" s="5" t="s">
        <v>261</v>
      </c>
      <c r="C24" s="5" t="s">
        <v>649</v>
      </c>
      <c r="D24" s="5" t="s">
        <v>650</v>
      </c>
      <c r="E24" s="5" t="s">
        <v>190</v>
      </c>
      <c r="F24" s="5" t="s">
        <v>201</v>
      </c>
    </row>
    <row r="25" spans="1:10" x14ac:dyDescent="0.25">
      <c r="A25" s="4" t="s">
        <v>17</v>
      </c>
      <c r="B25" s="5" t="s">
        <v>263</v>
      </c>
      <c r="C25" s="5" t="s">
        <v>651</v>
      </c>
      <c r="D25" s="5" t="s">
        <v>265</v>
      </c>
      <c r="E25" s="5" t="s">
        <v>265</v>
      </c>
      <c r="F25" s="5" t="s">
        <v>283</v>
      </c>
    </row>
    <row r="26" spans="1:10" x14ac:dyDescent="0.25">
      <c r="A26" s="4" t="s">
        <v>0</v>
      </c>
      <c r="B26" s="5" t="s">
        <v>266</v>
      </c>
      <c r="C26" s="5" t="s">
        <v>369</v>
      </c>
      <c r="D26" s="5" t="s">
        <v>652</v>
      </c>
      <c r="E26" s="5" t="s">
        <v>267</v>
      </c>
      <c r="F26" s="5" t="s">
        <v>284</v>
      </c>
    </row>
    <row r="27" spans="1:10" x14ac:dyDescent="0.25">
      <c r="A27" s="4" t="s">
        <v>210</v>
      </c>
      <c r="B27" s="22" t="s">
        <v>67</v>
      </c>
      <c r="C27" s="22" t="s">
        <v>653</v>
      </c>
      <c r="D27" s="22" t="s">
        <v>228</v>
      </c>
      <c r="E27" s="22" t="s">
        <v>269</v>
      </c>
      <c r="F27" s="22" t="s">
        <v>229</v>
      </c>
    </row>
    <row r="28" spans="1:10" x14ac:dyDescent="0.25">
      <c r="A28" s="4" t="s">
        <v>0</v>
      </c>
      <c r="B28" s="22" t="s">
        <v>217</v>
      </c>
      <c r="C28" s="22" t="s">
        <v>654</v>
      </c>
      <c r="D28" s="22" t="s">
        <v>179</v>
      </c>
      <c r="E28" s="22" t="s">
        <v>179</v>
      </c>
      <c r="F28" s="22" t="s">
        <v>285</v>
      </c>
    </row>
    <row r="29" spans="1:10" x14ac:dyDescent="0.25">
      <c r="A29" s="4" t="s">
        <v>0</v>
      </c>
      <c r="B29" s="5" t="s">
        <v>0</v>
      </c>
      <c r="C29" s="5" t="s">
        <v>0</v>
      </c>
      <c r="D29" s="5" t="s">
        <v>0</v>
      </c>
      <c r="E29" s="5" t="s">
        <v>0</v>
      </c>
      <c r="F29" s="5" t="s">
        <v>0</v>
      </c>
    </row>
    <row r="30" spans="1:10" x14ac:dyDescent="0.25">
      <c r="A30" s="4" t="s">
        <v>18</v>
      </c>
      <c r="B30" s="5" t="s">
        <v>158</v>
      </c>
      <c r="C30" s="5" t="s">
        <v>139</v>
      </c>
      <c r="D30" s="5" t="s">
        <v>148</v>
      </c>
      <c r="E30" s="5" t="s">
        <v>140</v>
      </c>
      <c r="F30" s="5" t="s">
        <v>270</v>
      </c>
    </row>
    <row r="31" spans="1:10" x14ac:dyDescent="0.25">
      <c r="A31" s="4" t="s">
        <v>19</v>
      </c>
      <c r="B31" s="5" t="s">
        <v>271</v>
      </c>
      <c r="C31" s="5" t="s">
        <v>271</v>
      </c>
      <c r="D31" s="5" t="s">
        <v>271</v>
      </c>
      <c r="E31" s="5" t="s">
        <v>271</v>
      </c>
      <c r="F31" s="5" t="s">
        <v>271</v>
      </c>
    </row>
    <row r="32" spans="1:10" x14ac:dyDescent="0.25">
      <c r="A32" s="4" t="s">
        <v>20</v>
      </c>
      <c r="B32" s="5" t="s">
        <v>161</v>
      </c>
      <c r="C32" s="5" t="s">
        <v>161</v>
      </c>
      <c r="D32" s="5" t="s">
        <v>161</v>
      </c>
      <c r="E32" s="5" t="s">
        <v>161</v>
      </c>
      <c r="F32" s="5" t="s">
        <v>161</v>
      </c>
    </row>
    <row r="33" spans="1:6" x14ac:dyDescent="0.25">
      <c r="A33" s="4" t="s">
        <v>21</v>
      </c>
      <c r="B33" s="5" t="s">
        <v>125</v>
      </c>
      <c r="C33" s="5" t="s">
        <v>125</v>
      </c>
      <c r="D33" s="5" t="s">
        <v>125</v>
      </c>
      <c r="E33" s="5" t="s">
        <v>125</v>
      </c>
      <c r="F33" s="5" t="s">
        <v>125</v>
      </c>
    </row>
    <row r="34" spans="1:6" x14ac:dyDescent="0.25">
      <c r="A34" s="4" t="s">
        <v>22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</row>
    <row r="35" spans="1:6" x14ac:dyDescent="0.25">
      <c r="A35" s="4" t="s">
        <v>23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</row>
    <row r="36" spans="1:6" x14ac:dyDescent="0.25">
      <c r="A36" s="4" t="s">
        <v>856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</row>
    <row r="37" spans="1:6" x14ac:dyDescent="0.25">
      <c r="A37" s="4" t="s">
        <v>24</v>
      </c>
      <c r="B37" s="6" t="s">
        <v>0</v>
      </c>
      <c r="C37" s="6" t="s">
        <v>0</v>
      </c>
      <c r="D37" s="6" t="s">
        <v>0</v>
      </c>
      <c r="E37" s="6">
        <v>1.75E-3</v>
      </c>
      <c r="F37" s="6">
        <v>9.0200000000000002E-3</v>
      </c>
    </row>
    <row r="38" spans="1:6" x14ac:dyDescent="0.25">
      <c r="A38" s="7" t="s">
        <v>87</v>
      </c>
      <c r="B38" s="8" t="s">
        <v>0</v>
      </c>
      <c r="C38" s="8" t="s">
        <v>0</v>
      </c>
      <c r="D38" s="8" t="s">
        <v>0</v>
      </c>
      <c r="E38" s="8">
        <v>7.3999999999999996E-2</v>
      </c>
      <c r="F38" s="8">
        <v>0.16800000000000001</v>
      </c>
    </row>
    <row r="39" spans="1:6" hidden="1" x14ac:dyDescent="0.25">
      <c r="A39" s="9" t="s">
        <v>25</v>
      </c>
    </row>
    <row r="40" spans="1:6" hidden="1" x14ac:dyDescent="0.25">
      <c r="A40" s="9" t="s">
        <v>26</v>
      </c>
    </row>
    <row r="41" spans="1:6" ht="28.05" customHeight="1" x14ac:dyDescent="0.25">
      <c r="A41" s="42" t="s">
        <v>821</v>
      </c>
      <c r="B41" s="42"/>
      <c r="C41" s="42"/>
      <c r="D41" s="42"/>
      <c r="E41" s="42"/>
      <c r="F41" s="42"/>
    </row>
    <row r="42" spans="1:6" x14ac:dyDescent="0.25">
      <c r="A42" s="9"/>
    </row>
    <row r="43" spans="1:6" x14ac:dyDescent="0.25">
      <c r="A43" s="9"/>
    </row>
    <row r="44" spans="1:6" x14ac:dyDescent="0.25">
      <c r="A44" s="9"/>
    </row>
  </sheetData>
  <mergeCells count="1">
    <mergeCell ref="A41:F41"/>
  </mergeCells>
  <pageMargins left="0.7" right="0.7" top="0.75" bottom="0.75" header="0.3" footer="0.3"/>
  <pageSetup paperSize="327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showGridLines="0" workbookViewId="0"/>
  </sheetViews>
  <sheetFormatPr defaultRowHeight="14.4" x14ac:dyDescent="0.3"/>
  <cols>
    <col min="1" max="1" width="30.33203125" customWidth="1"/>
    <col min="2" max="2" width="10.6640625" customWidth="1"/>
    <col min="3" max="3" width="11.109375" customWidth="1"/>
    <col min="4" max="4" width="10.6640625" customWidth="1"/>
    <col min="5" max="5" width="15.5546875" customWidth="1"/>
    <col min="6" max="6" width="14.77734375" customWidth="1"/>
    <col min="7" max="7" width="10.88671875" customWidth="1"/>
    <col min="8" max="8" width="15.77734375" customWidth="1"/>
  </cols>
  <sheetData>
    <row r="1" spans="1:8" x14ac:dyDescent="0.3">
      <c r="A1" s="3" t="s">
        <v>963</v>
      </c>
    </row>
    <row r="3" spans="1:8" ht="13.95" customHeight="1" x14ac:dyDescent="0.3">
      <c r="A3" s="1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</row>
    <row r="4" spans="1:8" ht="13.95" customHeight="1" x14ac:dyDescent="0.3">
      <c r="A4" s="4" t="s">
        <v>0</v>
      </c>
      <c r="B4" s="22" t="s">
        <v>9</v>
      </c>
      <c r="C4" s="22" t="s">
        <v>9</v>
      </c>
      <c r="D4" s="22" t="s">
        <v>9</v>
      </c>
      <c r="E4" s="22" t="s">
        <v>9</v>
      </c>
      <c r="F4" s="22" t="s">
        <v>9</v>
      </c>
      <c r="G4" s="22" t="s">
        <v>9</v>
      </c>
      <c r="H4" s="22" t="s">
        <v>9</v>
      </c>
    </row>
    <row r="5" spans="1:8" ht="13.95" customHeight="1" x14ac:dyDescent="0.3">
      <c r="A5" s="10" t="s">
        <v>40</v>
      </c>
      <c r="B5" s="27" t="s">
        <v>12</v>
      </c>
      <c r="C5" s="27" t="s">
        <v>27</v>
      </c>
      <c r="D5" s="27" t="s">
        <v>28</v>
      </c>
      <c r="E5" s="27" t="s">
        <v>30</v>
      </c>
      <c r="F5" s="27" t="s">
        <v>31</v>
      </c>
      <c r="G5" s="27" t="s">
        <v>29</v>
      </c>
      <c r="H5" s="34" t="s">
        <v>380</v>
      </c>
    </row>
    <row r="6" spans="1:8" ht="13.95" customHeight="1" x14ac:dyDescent="0.3">
      <c r="A6" s="1" t="s">
        <v>0</v>
      </c>
      <c r="B6" s="25" t="s">
        <v>0</v>
      </c>
      <c r="C6" s="25" t="s">
        <v>0</v>
      </c>
      <c r="D6" s="25" t="s">
        <v>0</v>
      </c>
      <c r="E6" s="15" t="s">
        <v>0</v>
      </c>
      <c r="F6" s="25" t="s">
        <v>0</v>
      </c>
      <c r="G6" s="26" t="s">
        <v>0</v>
      </c>
      <c r="H6" s="26" t="s">
        <v>0</v>
      </c>
    </row>
    <row r="7" spans="1:8" ht="13.95" customHeight="1" x14ac:dyDescent="0.3">
      <c r="A7" s="4" t="s">
        <v>823</v>
      </c>
      <c r="B7" s="22" t="s">
        <v>272</v>
      </c>
      <c r="C7" s="22" t="s">
        <v>344</v>
      </c>
      <c r="D7" s="22" t="s">
        <v>655</v>
      </c>
      <c r="E7" s="22" t="s">
        <v>345</v>
      </c>
      <c r="F7" s="22" t="s">
        <v>883</v>
      </c>
      <c r="G7" s="22" t="s">
        <v>346</v>
      </c>
      <c r="H7" s="22" t="s">
        <v>833</v>
      </c>
    </row>
    <row r="8" spans="1:8" ht="13.95" customHeight="1" x14ac:dyDescent="0.3">
      <c r="A8" s="4" t="s">
        <v>0</v>
      </c>
      <c r="B8" s="22" t="s">
        <v>273</v>
      </c>
      <c r="C8" s="22" t="s">
        <v>347</v>
      </c>
      <c r="D8" s="22" t="s">
        <v>656</v>
      </c>
      <c r="E8" s="22" t="s">
        <v>884</v>
      </c>
      <c r="F8" s="22" t="s">
        <v>885</v>
      </c>
      <c r="G8" s="22" t="s">
        <v>348</v>
      </c>
      <c r="H8" s="22" t="s">
        <v>834</v>
      </c>
    </row>
    <row r="9" spans="1:8" ht="13.95" customHeight="1" x14ac:dyDescent="0.3">
      <c r="A9" s="4" t="s">
        <v>13</v>
      </c>
      <c r="B9" s="22" t="s">
        <v>274</v>
      </c>
      <c r="C9" s="22" t="s">
        <v>349</v>
      </c>
      <c r="D9" s="22" t="s">
        <v>0</v>
      </c>
      <c r="E9" s="22" t="s">
        <v>886</v>
      </c>
      <c r="F9" s="22" t="s">
        <v>887</v>
      </c>
      <c r="G9" s="22" t="s">
        <v>351</v>
      </c>
      <c r="H9" s="22" t="s">
        <v>835</v>
      </c>
    </row>
    <row r="10" spans="1:8" ht="13.95" customHeight="1" x14ac:dyDescent="0.3">
      <c r="A10" s="4" t="s">
        <v>0</v>
      </c>
      <c r="B10" s="22" t="s">
        <v>275</v>
      </c>
      <c r="C10" s="22" t="s">
        <v>352</v>
      </c>
      <c r="D10" s="22" t="s">
        <v>0</v>
      </c>
      <c r="E10" s="22" t="s">
        <v>888</v>
      </c>
      <c r="F10" s="22" t="s">
        <v>889</v>
      </c>
      <c r="G10" s="22" t="s">
        <v>353</v>
      </c>
      <c r="H10" s="22" t="s">
        <v>836</v>
      </c>
    </row>
    <row r="11" spans="1:8" ht="13.95" customHeight="1" x14ac:dyDescent="0.3">
      <c r="A11" s="4" t="s">
        <v>82</v>
      </c>
      <c r="B11" s="22" t="s">
        <v>0</v>
      </c>
      <c r="C11" s="22" t="s">
        <v>0</v>
      </c>
      <c r="D11" s="22" t="s">
        <v>657</v>
      </c>
      <c r="E11" s="22" t="s">
        <v>0</v>
      </c>
      <c r="F11" s="22" t="s">
        <v>0</v>
      </c>
      <c r="G11" s="22" t="s">
        <v>0</v>
      </c>
      <c r="H11" s="22" t="s">
        <v>0</v>
      </c>
    </row>
    <row r="12" spans="1:8" ht="13.95" customHeight="1" x14ac:dyDescent="0.3">
      <c r="A12" s="4" t="s">
        <v>0</v>
      </c>
      <c r="B12" s="22" t="s">
        <v>0</v>
      </c>
      <c r="C12" s="22" t="s">
        <v>0</v>
      </c>
      <c r="D12" s="22" t="s">
        <v>658</v>
      </c>
      <c r="E12" s="22" t="s">
        <v>0</v>
      </c>
      <c r="F12" s="22" t="s">
        <v>0</v>
      </c>
      <c r="G12" s="22" t="s">
        <v>0</v>
      </c>
      <c r="H12" s="22" t="s">
        <v>0</v>
      </c>
    </row>
    <row r="13" spans="1:8" ht="13.95" customHeight="1" x14ac:dyDescent="0.3">
      <c r="A13" s="4" t="s">
        <v>83</v>
      </c>
      <c r="B13" s="22" t="s">
        <v>0</v>
      </c>
      <c r="C13" s="22" t="s">
        <v>0</v>
      </c>
      <c r="D13" s="22" t="s">
        <v>659</v>
      </c>
      <c r="E13" s="22" t="s">
        <v>0</v>
      </c>
      <c r="F13" s="22" t="s">
        <v>0</v>
      </c>
      <c r="G13" s="22" t="s">
        <v>0</v>
      </c>
      <c r="H13" s="22" t="s">
        <v>0</v>
      </c>
    </row>
    <row r="14" spans="1:8" ht="13.95" customHeight="1" x14ac:dyDescent="0.3">
      <c r="A14" s="4" t="s">
        <v>0</v>
      </c>
      <c r="B14" s="22" t="s">
        <v>0</v>
      </c>
      <c r="C14" s="22" t="s">
        <v>0</v>
      </c>
      <c r="D14" s="22" t="s">
        <v>660</v>
      </c>
      <c r="E14" s="22" t="s">
        <v>0</v>
      </c>
      <c r="F14" s="22" t="s">
        <v>0</v>
      </c>
      <c r="G14" s="22" t="s">
        <v>0</v>
      </c>
      <c r="H14" s="22" t="s">
        <v>0</v>
      </c>
    </row>
    <row r="15" spans="1:8" ht="13.95" customHeight="1" x14ac:dyDescent="0.3">
      <c r="A15" s="4" t="s">
        <v>827</v>
      </c>
      <c r="B15" s="22" t="s">
        <v>115</v>
      </c>
      <c r="C15" s="22" t="s">
        <v>354</v>
      </c>
      <c r="D15" s="22" t="s">
        <v>343</v>
      </c>
      <c r="E15" s="22" t="s">
        <v>890</v>
      </c>
      <c r="F15" s="22" t="s">
        <v>891</v>
      </c>
      <c r="G15" s="22" t="s">
        <v>145</v>
      </c>
      <c r="H15" s="22" t="s">
        <v>837</v>
      </c>
    </row>
    <row r="16" spans="1:8" ht="13.95" customHeight="1" x14ac:dyDescent="0.3">
      <c r="A16" s="4" t="s">
        <v>0</v>
      </c>
      <c r="B16" s="22" t="s">
        <v>276</v>
      </c>
      <c r="C16" s="22" t="s">
        <v>355</v>
      </c>
      <c r="D16" s="22" t="s">
        <v>427</v>
      </c>
      <c r="E16" s="22" t="s">
        <v>892</v>
      </c>
      <c r="F16" s="22" t="s">
        <v>893</v>
      </c>
      <c r="G16" s="22" t="s">
        <v>356</v>
      </c>
      <c r="H16" s="22" t="s">
        <v>838</v>
      </c>
    </row>
    <row r="17" spans="1:8" ht="13.95" customHeight="1" x14ac:dyDescent="0.3">
      <c r="A17" s="4" t="s">
        <v>828</v>
      </c>
      <c r="B17" s="22" t="s">
        <v>277</v>
      </c>
      <c r="C17" s="22" t="s">
        <v>357</v>
      </c>
      <c r="D17" s="22" t="s">
        <v>0</v>
      </c>
      <c r="E17" s="22" t="s">
        <v>301</v>
      </c>
      <c r="F17" s="22" t="s">
        <v>894</v>
      </c>
      <c r="G17" s="22" t="s">
        <v>358</v>
      </c>
      <c r="H17" s="22" t="s">
        <v>839</v>
      </c>
    </row>
    <row r="18" spans="1:8" ht="13.95" customHeight="1" x14ac:dyDescent="0.3">
      <c r="A18" s="4" t="s">
        <v>0</v>
      </c>
      <c r="B18" s="22" t="s">
        <v>278</v>
      </c>
      <c r="C18" s="22" t="s">
        <v>359</v>
      </c>
      <c r="D18" s="22" t="s">
        <v>0</v>
      </c>
      <c r="E18" s="22" t="s">
        <v>895</v>
      </c>
      <c r="F18" s="22" t="s">
        <v>896</v>
      </c>
      <c r="G18" s="22" t="s">
        <v>360</v>
      </c>
      <c r="H18" s="22" t="s">
        <v>840</v>
      </c>
    </row>
    <row r="19" spans="1:8" ht="13.95" customHeight="1" x14ac:dyDescent="0.3">
      <c r="A19" s="4" t="s">
        <v>829</v>
      </c>
      <c r="B19" s="22" t="s">
        <v>0</v>
      </c>
      <c r="C19" s="22" t="s">
        <v>0</v>
      </c>
      <c r="D19" s="22" t="s">
        <v>661</v>
      </c>
      <c r="E19" s="22" t="s">
        <v>0</v>
      </c>
      <c r="F19" s="22" t="s">
        <v>0</v>
      </c>
      <c r="G19" s="22" t="s">
        <v>0</v>
      </c>
      <c r="H19" s="22" t="s">
        <v>0</v>
      </c>
    </row>
    <row r="20" spans="1:8" ht="13.95" customHeight="1" x14ac:dyDescent="0.3">
      <c r="A20" s="4" t="s">
        <v>0</v>
      </c>
      <c r="B20" s="22" t="s">
        <v>0</v>
      </c>
      <c r="C20" s="22" t="s">
        <v>0</v>
      </c>
      <c r="D20" s="22" t="s">
        <v>143</v>
      </c>
      <c r="E20" s="22" t="s">
        <v>0</v>
      </c>
      <c r="F20" s="22" t="s">
        <v>0</v>
      </c>
      <c r="G20" s="22" t="s">
        <v>0</v>
      </c>
      <c r="H20" s="22" t="s">
        <v>0</v>
      </c>
    </row>
    <row r="21" spans="1:8" ht="13.95" customHeight="1" x14ac:dyDescent="0.3">
      <c r="A21" s="4" t="s">
        <v>830</v>
      </c>
      <c r="B21" s="22" t="s">
        <v>0</v>
      </c>
      <c r="C21" s="22" t="s">
        <v>0</v>
      </c>
      <c r="D21" s="22" t="s">
        <v>662</v>
      </c>
      <c r="E21" s="22" t="s">
        <v>0</v>
      </c>
      <c r="F21" s="22" t="s">
        <v>0</v>
      </c>
      <c r="G21" s="22" t="s">
        <v>0</v>
      </c>
      <c r="H21" s="22" t="s">
        <v>0</v>
      </c>
    </row>
    <row r="22" spans="1:8" ht="13.95" customHeight="1" x14ac:dyDescent="0.3">
      <c r="A22" s="4" t="s">
        <v>0</v>
      </c>
      <c r="B22" s="22" t="s">
        <v>0</v>
      </c>
      <c r="C22" s="22" t="s">
        <v>0</v>
      </c>
      <c r="D22" s="22" t="s">
        <v>443</v>
      </c>
      <c r="E22" s="22" t="s">
        <v>0</v>
      </c>
      <c r="F22" s="22" t="s">
        <v>0</v>
      </c>
      <c r="G22" s="22" t="s">
        <v>0</v>
      </c>
      <c r="H22" s="22" t="s">
        <v>0</v>
      </c>
    </row>
    <row r="23" spans="1:8" ht="13.95" customHeight="1" x14ac:dyDescent="0.3">
      <c r="A23" s="4" t="s">
        <v>14</v>
      </c>
      <c r="B23" s="22" t="s">
        <v>279</v>
      </c>
      <c r="C23" s="22" t="s">
        <v>0</v>
      </c>
      <c r="D23" s="22" t="s">
        <v>663</v>
      </c>
      <c r="E23" s="22" t="s">
        <v>897</v>
      </c>
      <c r="F23" s="22" t="s">
        <v>898</v>
      </c>
      <c r="G23" s="22" t="s">
        <v>212</v>
      </c>
      <c r="H23" s="22" t="s">
        <v>841</v>
      </c>
    </row>
    <row r="24" spans="1:8" ht="13.95" customHeight="1" x14ac:dyDescent="0.3">
      <c r="A24" s="4" t="s">
        <v>0</v>
      </c>
      <c r="B24" s="22" t="s">
        <v>246</v>
      </c>
      <c r="C24" s="22" t="s">
        <v>0</v>
      </c>
      <c r="D24" s="22" t="s">
        <v>664</v>
      </c>
      <c r="E24" s="22" t="s">
        <v>899</v>
      </c>
      <c r="F24" s="22" t="s">
        <v>900</v>
      </c>
      <c r="G24" s="22" t="s">
        <v>363</v>
      </c>
      <c r="H24" s="22" t="s">
        <v>842</v>
      </c>
    </row>
    <row r="25" spans="1:8" ht="13.95" customHeight="1" x14ac:dyDescent="0.3">
      <c r="A25" s="4" t="s">
        <v>80</v>
      </c>
      <c r="B25" s="22" t="s">
        <v>127</v>
      </c>
      <c r="C25" s="22" t="s">
        <v>0</v>
      </c>
      <c r="D25" s="22" t="s">
        <v>119</v>
      </c>
      <c r="E25" s="22" t="s">
        <v>901</v>
      </c>
      <c r="F25" s="22" t="s">
        <v>901</v>
      </c>
      <c r="G25" s="22" t="s">
        <v>128</v>
      </c>
      <c r="H25" s="22" t="s">
        <v>364</v>
      </c>
    </row>
    <row r="26" spans="1:8" ht="13.95" customHeight="1" x14ac:dyDescent="0.3">
      <c r="A26" s="4" t="s">
        <v>81</v>
      </c>
      <c r="B26" s="22" t="s">
        <v>218</v>
      </c>
      <c r="C26" s="22" t="s">
        <v>0</v>
      </c>
      <c r="D26" s="22" t="s">
        <v>218</v>
      </c>
      <c r="E26" s="22" t="s">
        <v>902</v>
      </c>
      <c r="F26" s="22" t="s">
        <v>903</v>
      </c>
      <c r="G26" s="22" t="s">
        <v>230</v>
      </c>
      <c r="H26" s="22" t="s">
        <v>843</v>
      </c>
    </row>
    <row r="27" spans="1:8" ht="13.95" customHeight="1" x14ac:dyDescent="0.3">
      <c r="A27" s="4" t="s">
        <v>66</v>
      </c>
      <c r="B27" s="22" t="s">
        <v>280</v>
      </c>
      <c r="C27" s="22" t="s">
        <v>0</v>
      </c>
      <c r="D27" s="22" t="s">
        <v>665</v>
      </c>
      <c r="E27" s="22" t="s">
        <v>904</v>
      </c>
      <c r="F27" s="22" t="s">
        <v>905</v>
      </c>
      <c r="G27" s="22" t="s">
        <v>365</v>
      </c>
      <c r="H27" s="22" t="s">
        <v>377</v>
      </c>
    </row>
    <row r="28" spans="1:8" ht="13.95" customHeight="1" x14ac:dyDescent="0.3">
      <c r="A28" s="4" t="s">
        <v>0</v>
      </c>
      <c r="B28" s="22" t="s">
        <v>214</v>
      </c>
      <c r="C28" s="22" t="s">
        <v>0</v>
      </c>
      <c r="D28" s="22" t="s">
        <v>666</v>
      </c>
      <c r="E28" s="22" t="s">
        <v>906</v>
      </c>
      <c r="F28" s="22" t="s">
        <v>907</v>
      </c>
      <c r="G28" s="22" t="s">
        <v>366</v>
      </c>
      <c r="H28" s="22" t="s">
        <v>844</v>
      </c>
    </row>
    <row r="29" spans="1:8" ht="13.95" customHeight="1" x14ac:dyDescent="0.3">
      <c r="A29" s="4" t="s">
        <v>15</v>
      </c>
      <c r="B29" s="22" t="s">
        <v>281</v>
      </c>
      <c r="C29" s="22" t="s">
        <v>0</v>
      </c>
      <c r="D29" s="22" t="s">
        <v>667</v>
      </c>
      <c r="E29" s="22" t="s">
        <v>908</v>
      </c>
      <c r="F29" s="22" t="s">
        <v>909</v>
      </c>
      <c r="G29" s="22" t="s">
        <v>368</v>
      </c>
      <c r="H29" s="22" t="s">
        <v>845</v>
      </c>
    </row>
    <row r="30" spans="1:8" ht="13.95" customHeight="1" x14ac:dyDescent="0.3">
      <c r="A30" s="4" t="s">
        <v>0</v>
      </c>
      <c r="B30" s="23" t="s">
        <v>282</v>
      </c>
      <c r="C30" s="23" t="s">
        <v>0</v>
      </c>
      <c r="D30" s="23" t="s">
        <v>668</v>
      </c>
      <c r="E30" s="23" t="s">
        <v>910</v>
      </c>
      <c r="F30" s="23" t="s">
        <v>911</v>
      </c>
      <c r="G30" s="23" t="s">
        <v>174</v>
      </c>
      <c r="H30" s="23" t="s">
        <v>846</v>
      </c>
    </row>
    <row r="31" spans="1:8" ht="13.95" customHeight="1" x14ac:dyDescent="0.3">
      <c r="A31" s="4" t="s">
        <v>16</v>
      </c>
      <c r="B31" s="22" t="s">
        <v>137</v>
      </c>
      <c r="C31" s="22" t="s">
        <v>371</v>
      </c>
      <c r="D31" s="22" t="s">
        <v>144</v>
      </c>
      <c r="E31" s="22" t="s">
        <v>155</v>
      </c>
      <c r="F31" s="22" t="s">
        <v>912</v>
      </c>
      <c r="G31" s="22" t="s">
        <v>181</v>
      </c>
      <c r="H31" s="22" t="s">
        <v>847</v>
      </c>
    </row>
    <row r="32" spans="1:8" ht="13.95" customHeight="1" x14ac:dyDescent="0.3">
      <c r="A32" s="4" t="s">
        <v>0</v>
      </c>
      <c r="B32" s="23" t="s">
        <v>201</v>
      </c>
      <c r="C32" s="23" t="s">
        <v>372</v>
      </c>
      <c r="D32" s="23" t="s">
        <v>191</v>
      </c>
      <c r="E32" s="23" t="s">
        <v>913</v>
      </c>
      <c r="F32" s="23" t="s">
        <v>914</v>
      </c>
      <c r="G32" s="23" t="s">
        <v>373</v>
      </c>
      <c r="H32" s="23" t="s">
        <v>848</v>
      </c>
    </row>
    <row r="33" spans="1:8" ht="13.95" customHeight="1" x14ac:dyDescent="0.3">
      <c r="A33" s="4" t="s">
        <v>17</v>
      </c>
      <c r="B33" s="22" t="s">
        <v>283</v>
      </c>
      <c r="C33" s="22" t="s">
        <v>0</v>
      </c>
      <c r="D33" s="22" t="s">
        <v>555</v>
      </c>
      <c r="E33" s="22" t="s">
        <v>915</v>
      </c>
      <c r="F33" s="22" t="s">
        <v>916</v>
      </c>
      <c r="G33" s="22" t="s">
        <v>375</v>
      </c>
      <c r="H33" s="22" t="s">
        <v>849</v>
      </c>
    </row>
    <row r="34" spans="1:8" ht="13.95" customHeight="1" x14ac:dyDescent="0.3">
      <c r="A34" s="4" t="s">
        <v>0</v>
      </c>
      <c r="B34" s="23" t="s">
        <v>284</v>
      </c>
      <c r="C34" s="23" t="s">
        <v>0</v>
      </c>
      <c r="D34" s="23" t="s">
        <v>568</v>
      </c>
      <c r="E34" s="23" t="s">
        <v>917</v>
      </c>
      <c r="F34" s="23" t="s">
        <v>918</v>
      </c>
      <c r="G34" s="23" t="s">
        <v>376</v>
      </c>
      <c r="H34" s="23" t="s">
        <v>850</v>
      </c>
    </row>
    <row r="35" spans="1:8" ht="13.95" customHeight="1" x14ac:dyDescent="0.3">
      <c r="A35" s="4" t="s">
        <v>210</v>
      </c>
      <c r="B35" s="23" t="s">
        <v>229</v>
      </c>
      <c r="C35" s="23" t="s">
        <v>0</v>
      </c>
      <c r="D35" s="23" t="s">
        <v>229</v>
      </c>
      <c r="E35" s="23" t="s">
        <v>130</v>
      </c>
      <c r="F35" s="23" t="s">
        <v>919</v>
      </c>
      <c r="G35" s="23" t="s">
        <v>202</v>
      </c>
      <c r="H35" s="23" t="s">
        <v>851</v>
      </c>
    </row>
    <row r="36" spans="1:8" ht="13.95" customHeight="1" x14ac:dyDescent="0.3">
      <c r="A36" s="4"/>
      <c r="B36" s="23" t="s">
        <v>285</v>
      </c>
      <c r="C36" s="23" t="s">
        <v>0</v>
      </c>
      <c r="D36" s="23" t="s">
        <v>638</v>
      </c>
      <c r="E36" s="23" t="s">
        <v>920</v>
      </c>
      <c r="F36" s="23" t="s">
        <v>921</v>
      </c>
      <c r="G36" s="23" t="s">
        <v>122</v>
      </c>
      <c r="H36" s="23" t="s">
        <v>852</v>
      </c>
    </row>
    <row r="37" spans="1:8" ht="13.95" customHeight="1" x14ac:dyDescent="0.3">
      <c r="A37" s="4" t="s">
        <v>0</v>
      </c>
      <c r="B37" s="22" t="s">
        <v>0</v>
      </c>
      <c r="C37" s="22" t="s">
        <v>0</v>
      </c>
      <c r="D37" s="22" t="s">
        <v>0</v>
      </c>
      <c r="E37" s="22" t="s">
        <v>0</v>
      </c>
      <c r="F37" s="22" t="s">
        <v>0</v>
      </c>
      <c r="G37" s="22" t="s">
        <v>0</v>
      </c>
      <c r="H37" s="22" t="s">
        <v>0</v>
      </c>
    </row>
    <row r="38" spans="1:8" ht="13.95" customHeight="1" x14ac:dyDescent="0.3">
      <c r="A38" s="4" t="s">
        <v>18</v>
      </c>
      <c r="B38" s="23" t="s">
        <v>270</v>
      </c>
      <c r="C38" s="23" t="s">
        <v>378</v>
      </c>
      <c r="D38" s="23" t="s">
        <v>140</v>
      </c>
      <c r="E38" s="23" t="s">
        <v>140</v>
      </c>
      <c r="F38" s="23" t="s">
        <v>922</v>
      </c>
      <c r="G38" s="23" t="s">
        <v>138</v>
      </c>
      <c r="H38" s="23" t="s">
        <v>853</v>
      </c>
    </row>
    <row r="39" spans="1:8" ht="13.95" customHeight="1" x14ac:dyDescent="0.3">
      <c r="A39" s="4" t="s">
        <v>19</v>
      </c>
      <c r="B39" s="22" t="s">
        <v>271</v>
      </c>
      <c r="C39" s="22" t="s">
        <v>271</v>
      </c>
      <c r="D39" s="22" t="s">
        <v>271</v>
      </c>
      <c r="E39" s="22" t="s">
        <v>379</v>
      </c>
      <c r="F39" s="22" t="s">
        <v>923</v>
      </c>
      <c r="G39" s="22" t="s">
        <v>379</v>
      </c>
      <c r="H39" s="22" t="s">
        <v>854</v>
      </c>
    </row>
    <row r="40" spans="1:8" ht="13.95" customHeight="1" x14ac:dyDescent="0.3">
      <c r="A40" s="4" t="s">
        <v>20</v>
      </c>
      <c r="B40" s="23" t="s">
        <v>161</v>
      </c>
      <c r="C40" s="23" t="s">
        <v>161</v>
      </c>
      <c r="D40" s="23" t="s">
        <v>161</v>
      </c>
      <c r="E40" s="23" t="s">
        <v>161</v>
      </c>
      <c r="F40" s="23" t="s">
        <v>161</v>
      </c>
      <c r="G40" s="23" t="s">
        <v>161</v>
      </c>
      <c r="H40" s="23" t="s">
        <v>855</v>
      </c>
    </row>
    <row r="41" spans="1:8" ht="13.95" customHeight="1" x14ac:dyDescent="0.3">
      <c r="A41" s="4" t="s">
        <v>21</v>
      </c>
      <c r="B41" s="22" t="s">
        <v>125</v>
      </c>
      <c r="C41" s="22" t="s">
        <v>125</v>
      </c>
      <c r="D41" s="22" t="s">
        <v>125</v>
      </c>
      <c r="E41" s="22" t="s">
        <v>125</v>
      </c>
      <c r="F41" s="22" t="s">
        <v>125</v>
      </c>
      <c r="G41" s="22" t="s">
        <v>125</v>
      </c>
      <c r="H41" s="22" t="s">
        <v>125</v>
      </c>
    </row>
    <row r="42" spans="1:8" ht="13.95" customHeight="1" x14ac:dyDescent="0.3">
      <c r="A42" s="4" t="s">
        <v>22</v>
      </c>
      <c r="B42" s="23">
        <v>0</v>
      </c>
      <c r="C42" s="23">
        <v>0</v>
      </c>
      <c r="D42" s="23">
        <v>0</v>
      </c>
      <c r="E42" s="23">
        <v>0</v>
      </c>
      <c r="F42" s="23">
        <v>3.2999999999999998E-8</v>
      </c>
      <c r="G42" s="23">
        <v>0</v>
      </c>
      <c r="H42" s="23">
        <v>2.3800000000000002E-3</v>
      </c>
    </row>
    <row r="43" spans="1:8" ht="13.95" customHeight="1" x14ac:dyDescent="0.3">
      <c r="A43" s="4" t="s">
        <v>23</v>
      </c>
      <c r="B43" s="23">
        <v>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</row>
    <row r="44" spans="1:8" ht="13.95" customHeight="1" x14ac:dyDescent="0.3">
      <c r="A44" s="4" t="s">
        <v>856</v>
      </c>
      <c r="B44" s="23">
        <v>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</row>
    <row r="45" spans="1:8" ht="13.95" customHeight="1" x14ac:dyDescent="0.3">
      <c r="A45" s="4" t="s">
        <v>24</v>
      </c>
      <c r="B45" s="23">
        <v>9.0200000000000002E-3</v>
      </c>
      <c r="C45" s="23">
        <v>8.7399999999999995E-3</v>
      </c>
      <c r="D45" s="23">
        <v>2.9399999999999999E-2</v>
      </c>
      <c r="E45" s="23">
        <v>3.2800000000000003E-2</v>
      </c>
      <c r="F45" s="23">
        <v>1.9300000000000001E-3</v>
      </c>
      <c r="G45" s="23">
        <v>4.8500000000000001E-3</v>
      </c>
      <c r="H45" s="23">
        <v>4.8099999999999998E-4</v>
      </c>
    </row>
    <row r="46" spans="1:8" ht="13.95" customHeight="1" x14ac:dyDescent="0.3">
      <c r="A46" s="4" t="s">
        <v>857</v>
      </c>
      <c r="B46" s="23">
        <v>0.16800000000000001</v>
      </c>
      <c r="C46" s="23">
        <v>0.159</v>
      </c>
      <c r="D46" s="23">
        <v>0.28000000000000003</v>
      </c>
      <c r="E46" s="23">
        <v>0.216</v>
      </c>
      <c r="F46" s="23">
        <v>0.14499999999999999</v>
      </c>
      <c r="G46" s="23">
        <v>5.0299999999999997E-2</v>
      </c>
      <c r="H46" s="23">
        <v>6.2299999999999996E-6</v>
      </c>
    </row>
    <row r="47" spans="1:8" ht="13.95" customHeight="1" x14ac:dyDescent="0.3">
      <c r="A47" s="7" t="s">
        <v>50</v>
      </c>
      <c r="B47" s="8" t="s">
        <v>0</v>
      </c>
      <c r="C47" s="8" t="s">
        <v>0</v>
      </c>
      <c r="D47" s="8">
        <v>0.35799999999999998</v>
      </c>
      <c r="E47" s="24" t="s">
        <v>0</v>
      </c>
      <c r="F47" s="8" t="s">
        <v>0</v>
      </c>
      <c r="G47" s="8" t="s">
        <v>0</v>
      </c>
      <c r="H47" s="8" t="s">
        <v>0</v>
      </c>
    </row>
    <row r="48" spans="1:8" hidden="1" x14ac:dyDescent="0.3">
      <c r="A48" s="9" t="s">
        <v>25</v>
      </c>
      <c r="B48" s="9" t="s">
        <v>126</v>
      </c>
      <c r="C48" s="3" t="s">
        <v>162</v>
      </c>
      <c r="D48" s="3" t="s">
        <v>68</v>
      </c>
      <c r="E48" s="3" t="s">
        <v>158</v>
      </c>
      <c r="F48" s="3" t="s">
        <v>142</v>
      </c>
      <c r="G48" t="s">
        <v>163</v>
      </c>
      <c r="H48" t="s">
        <v>163</v>
      </c>
    </row>
    <row r="49" spans="1:8" hidden="1" x14ac:dyDescent="0.3">
      <c r="A49" s="9" t="s">
        <v>26</v>
      </c>
      <c r="B49" s="9" t="s">
        <v>0</v>
      </c>
      <c r="C49" s="3" t="s">
        <v>0</v>
      </c>
      <c r="D49" s="3" t="s">
        <v>164</v>
      </c>
      <c r="E49" s="3" t="s">
        <v>0</v>
      </c>
      <c r="F49" s="3" t="s">
        <v>0</v>
      </c>
      <c r="G49" t="s">
        <v>0</v>
      </c>
      <c r="H49" t="s">
        <v>0</v>
      </c>
    </row>
    <row r="50" spans="1:8" ht="28.05" customHeight="1" x14ac:dyDescent="0.3">
      <c r="A50" s="42" t="s">
        <v>821</v>
      </c>
      <c r="B50" s="42"/>
      <c r="C50" s="42"/>
      <c r="D50" s="42"/>
      <c r="E50" s="42"/>
      <c r="F50" s="42"/>
      <c r="G50" s="42"/>
      <c r="H50" s="42"/>
    </row>
    <row r="51" spans="1:8" x14ac:dyDescent="0.3">
      <c r="A51" s="9"/>
      <c r="B51" s="9"/>
      <c r="C51" s="3"/>
      <c r="D51" s="3"/>
      <c r="E51" s="3"/>
      <c r="F51" s="3"/>
    </row>
  </sheetData>
  <mergeCells count="1">
    <mergeCell ref="A50:H50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showGridLines="0" workbookViewId="0"/>
  </sheetViews>
  <sheetFormatPr defaultColWidth="8.77734375" defaultRowHeight="13.8" x14ac:dyDescent="0.25"/>
  <cols>
    <col min="1" max="1" width="26.88671875" style="3" customWidth="1"/>
    <col min="2" max="2" width="9.33203125" style="3" customWidth="1"/>
    <col min="3" max="3" width="9.33203125" style="3" hidden="1" customWidth="1"/>
    <col min="4" max="4" width="9.33203125" style="3" customWidth="1"/>
    <col min="5" max="5" width="9.33203125" style="3" hidden="1" customWidth="1"/>
    <col min="6" max="6" width="11.21875" style="3" hidden="1" customWidth="1"/>
    <col min="7" max="7" width="10.21875" style="3" customWidth="1"/>
    <col min="8" max="9" width="9.33203125" style="3" hidden="1" customWidth="1"/>
    <col min="10" max="11" width="11" style="3" customWidth="1"/>
    <col min="12" max="13" width="9.33203125" style="3" customWidth="1"/>
    <col min="14" max="14" width="10.77734375" style="3" hidden="1" customWidth="1"/>
    <col min="15" max="15" width="11.77734375" style="3" hidden="1" customWidth="1"/>
    <col min="16" max="16" width="11" style="3" hidden="1" customWidth="1"/>
    <col min="17" max="16384" width="8.77734375" style="3"/>
  </cols>
  <sheetData>
    <row r="1" spans="1:18" x14ac:dyDescent="0.25">
      <c r="A1" s="3" t="s">
        <v>964</v>
      </c>
    </row>
    <row r="3" spans="1:18" x14ac:dyDescent="0.25">
      <c r="A3" s="1" t="s">
        <v>0</v>
      </c>
      <c r="B3" s="25" t="s">
        <v>1</v>
      </c>
      <c r="C3" s="25" t="s">
        <v>2</v>
      </c>
      <c r="D3" s="25" t="s">
        <v>2</v>
      </c>
      <c r="E3" s="25" t="s">
        <v>4</v>
      </c>
      <c r="F3" s="25" t="s">
        <v>5</v>
      </c>
      <c r="G3" s="25" t="s">
        <v>3</v>
      </c>
      <c r="H3" s="35" t="s">
        <v>7</v>
      </c>
      <c r="I3" s="35" t="s">
        <v>583</v>
      </c>
      <c r="J3" s="25" t="s">
        <v>4</v>
      </c>
      <c r="K3" s="25" t="s">
        <v>5</v>
      </c>
      <c r="L3" s="15" t="s">
        <v>6</v>
      </c>
      <c r="M3" s="25" t="s">
        <v>7</v>
      </c>
      <c r="N3" s="35" t="s">
        <v>588</v>
      </c>
      <c r="O3" s="35" t="s">
        <v>589</v>
      </c>
      <c r="P3" s="25" t="s">
        <v>622</v>
      </c>
      <c r="R3" s="3" t="s">
        <v>761</v>
      </c>
    </row>
    <row r="4" spans="1:18" x14ac:dyDescent="0.25">
      <c r="A4" s="4" t="s">
        <v>0</v>
      </c>
      <c r="B4" s="22" t="s">
        <v>0</v>
      </c>
      <c r="C4" s="43" t="s">
        <v>381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8" x14ac:dyDescent="0.25">
      <c r="A5" s="4" t="s">
        <v>0</v>
      </c>
      <c r="B5" s="22" t="s">
        <v>0</v>
      </c>
      <c r="C5" s="22" t="s">
        <v>825</v>
      </c>
      <c r="D5" s="22"/>
      <c r="E5" s="22" t="s">
        <v>592</v>
      </c>
      <c r="F5" s="22" t="s">
        <v>594</v>
      </c>
      <c r="G5" s="22" t="s">
        <v>599</v>
      </c>
      <c r="H5" s="22" t="s">
        <v>597</v>
      </c>
      <c r="I5" s="22" t="s">
        <v>596</v>
      </c>
      <c r="J5" s="22" t="s">
        <v>601</v>
      </c>
      <c r="K5" s="22" t="s">
        <v>60</v>
      </c>
      <c r="L5" s="22" t="s">
        <v>61</v>
      </c>
      <c r="M5" s="22" t="s">
        <v>63</v>
      </c>
      <c r="N5" s="22" t="s">
        <v>71</v>
      </c>
      <c r="O5" s="22"/>
      <c r="P5" s="22"/>
    </row>
    <row r="6" spans="1:18" x14ac:dyDescent="0.25">
      <c r="A6" s="10" t="s">
        <v>40</v>
      </c>
      <c r="B6" s="27" t="s">
        <v>12</v>
      </c>
      <c r="C6" s="36" t="s">
        <v>84</v>
      </c>
      <c r="D6" s="36" t="s">
        <v>591</v>
      </c>
      <c r="E6" s="36" t="s">
        <v>593</v>
      </c>
      <c r="F6" s="36" t="s">
        <v>595</v>
      </c>
      <c r="G6" s="36" t="s">
        <v>600</v>
      </c>
      <c r="H6" s="36" t="s">
        <v>598</v>
      </c>
      <c r="I6" s="36" t="s">
        <v>84</v>
      </c>
      <c r="J6" s="36" t="s">
        <v>602</v>
      </c>
      <c r="K6" s="36" t="s">
        <v>69</v>
      </c>
      <c r="L6" s="36" t="s">
        <v>70</v>
      </c>
      <c r="M6" s="36" t="s">
        <v>62</v>
      </c>
      <c r="N6" s="36" t="s">
        <v>590</v>
      </c>
      <c r="O6" s="36" t="s">
        <v>64</v>
      </c>
      <c r="P6" s="36" t="s">
        <v>65</v>
      </c>
    </row>
    <row r="7" spans="1:18" x14ac:dyDescent="0.25">
      <c r="A7" s="1" t="s">
        <v>0</v>
      </c>
      <c r="B7" s="25" t="s">
        <v>0</v>
      </c>
      <c r="C7" s="25" t="s">
        <v>0</v>
      </c>
      <c r="D7" s="25" t="s">
        <v>0</v>
      </c>
      <c r="E7" s="25" t="s">
        <v>0</v>
      </c>
      <c r="F7" s="25" t="s">
        <v>0</v>
      </c>
      <c r="G7" s="15" t="s">
        <v>0</v>
      </c>
      <c r="H7" s="35" t="s">
        <v>0</v>
      </c>
      <c r="I7" s="35"/>
      <c r="J7" s="35" t="s">
        <v>0</v>
      </c>
      <c r="K7" s="35" t="s">
        <v>0</v>
      </c>
      <c r="L7" s="35" t="s">
        <v>0</v>
      </c>
      <c r="M7" s="35" t="s">
        <v>0</v>
      </c>
      <c r="N7" s="35" t="s">
        <v>0</v>
      </c>
      <c r="O7" s="35" t="s">
        <v>0</v>
      </c>
      <c r="P7" s="25" t="s">
        <v>0</v>
      </c>
    </row>
    <row r="8" spans="1:18" x14ac:dyDescent="0.25">
      <c r="A8" s="4" t="s">
        <v>823</v>
      </c>
      <c r="B8" s="22" t="s">
        <v>272</v>
      </c>
      <c r="C8" s="22" t="s">
        <v>605</v>
      </c>
      <c r="D8" s="22" t="s">
        <v>233</v>
      </c>
      <c r="E8" s="22" t="s">
        <v>272</v>
      </c>
      <c r="F8" s="22" t="s">
        <v>272</v>
      </c>
      <c r="G8" s="22" t="s">
        <v>233</v>
      </c>
      <c r="H8" s="22" t="s">
        <v>272</v>
      </c>
      <c r="I8" s="22" t="s">
        <v>272</v>
      </c>
      <c r="J8" s="22" t="s">
        <v>383</v>
      </c>
      <c r="K8" s="22" t="s">
        <v>382</v>
      </c>
      <c r="L8" s="22" t="s">
        <v>383</v>
      </c>
      <c r="M8" s="22" t="s">
        <v>383</v>
      </c>
      <c r="N8" s="22" t="s">
        <v>233</v>
      </c>
      <c r="O8" s="22" t="s">
        <v>272</v>
      </c>
      <c r="P8" s="22" t="s">
        <v>233</v>
      </c>
    </row>
    <row r="9" spans="1:18" x14ac:dyDescent="0.25">
      <c r="A9" s="4" t="s">
        <v>0</v>
      </c>
      <c r="B9" s="22" t="s">
        <v>273</v>
      </c>
      <c r="C9" s="22" t="s">
        <v>606</v>
      </c>
      <c r="D9" s="22" t="s">
        <v>390</v>
      </c>
      <c r="E9" s="22" t="s">
        <v>391</v>
      </c>
      <c r="F9" s="22" t="s">
        <v>348</v>
      </c>
      <c r="G9" s="22" t="s">
        <v>392</v>
      </c>
      <c r="H9" s="22" t="s">
        <v>393</v>
      </c>
      <c r="I9" s="22" t="s">
        <v>394</v>
      </c>
      <c r="J9" s="22" t="s">
        <v>395</v>
      </c>
      <c r="K9" s="22" t="s">
        <v>384</v>
      </c>
      <c r="L9" s="22" t="s">
        <v>385</v>
      </c>
      <c r="M9" s="22" t="s">
        <v>386</v>
      </c>
      <c r="N9" s="22" t="s">
        <v>387</v>
      </c>
      <c r="O9" s="22" t="s">
        <v>388</v>
      </c>
      <c r="P9" s="22" t="s">
        <v>389</v>
      </c>
    </row>
    <row r="10" spans="1:18" x14ac:dyDescent="0.25">
      <c r="A10" s="4" t="s">
        <v>13</v>
      </c>
      <c r="B10" s="22" t="s">
        <v>274</v>
      </c>
      <c r="C10" s="22" t="s">
        <v>607</v>
      </c>
      <c r="D10" s="22" t="s">
        <v>401</v>
      </c>
      <c r="E10" s="22" t="s">
        <v>402</v>
      </c>
      <c r="F10" s="22" t="s">
        <v>403</v>
      </c>
      <c r="G10" s="22" t="s">
        <v>404</v>
      </c>
      <c r="H10" s="22" t="s">
        <v>405</v>
      </c>
      <c r="I10" s="22" t="s">
        <v>406</v>
      </c>
      <c r="J10" s="22" t="s">
        <v>407</v>
      </c>
      <c r="K10" s="22" t="s">
        <v>396</v>
      </c>
      <c r="L10" s="22" t="s">
        <v>118</v>
      </c>
      <c r="M10" s="22" t="s">
        <v>397</v>
      </c>
      <c r="N10" s="22" t="s">
        <v>398</v>
      </c>
      <c r="O10" s="22" t="s">
        <v>399</v>
      </c>
      <c r="P10" s="22" t="s">
        <v>400</v>
      </c>
    </row>
    <row r="11" spans="1:18" x14ac:dyDescent="0.25">
      <c r="A11" s="4" t="s">
        <v>0</v>
      </c>
      <c r="B11" s="22" t="s">
        <v>275</v>
      </c>
      <c r="C11" s="22" t="s">
        <v>608</v>
      </c>
      <c r="D11" s="22" t="s">
        <v>414</v>
      </c>
      <c r="E11" s="22" t="s">
        <v>415</v>
      </c>
      <c r="F11" s="22" t="s">
        <v>416</v>
      </c>
      <c r="G11" s="22" t="s">
        <v>417</v>
      </c>
      <c r="H11" s="22" t="s">
        <v>418</v>
      </c>
      <c r="I11" s="22" t="s">
        <v>419</v>
      </c>
      <c r="J11" s="22" t="s">
        <v>420</v>
      </c>
      <c r="K11" s="22" t="s">
        <v>408</v>
      </c>
      <c r="L11" s="22" t="s">
        <v>409</v>
      </c>
      <c r="M11" s="22" t="s">
        <v>410</v>
      </c>
      <c r="N11" s="22" t="s">
        <v>411</v>
      </c>
      <c r="O11" s="22" t="s">
        <v>412</v>
      </c>
      <c r="P11" s="22" t="s">
        <v>413</v>
      </c>
    </row>
    <row r="12" spans="1:18" x14ac:dyDescent="0.25">
      <c r="A12" s="4" t="s">
        <v>827</v>
      </c>
      <c r="B12" s="22" t="s">
        <v>115</v>
      </c>
      <c r="C12" s="22" t="s">
        <v>582</v>
      </c>
      <c r="D12" s="22" t="s">
        <v>422</v>
      </c>
      <c r="E12" s="22" t="s">
        <v>115</v>
      </c>
      <c r="F12" s="22" t="s">
        <v>117</v>
      </c>
      <c r="G12" s="22" t="s">
        <v>423</v>
      </c>
      <c r="H12" s="22" t="s">
        <v>133</v>
      </c>
      <c r="I12" s="22" t="s">
        <v>422</v>
      </c>
      <c r="J12" s="22" t="s">
        <v>424</v>
      </c>
      <c r="K12" s="22" t="s">
        <v>421</v>
      </c>
      <c r="L12" s="22" t="s">
        <v>117</v>
      </c>
      <c r="M12" s="22" t="s">
        <v>422</v>
      </c>
      <c r="N12" s="22" t="s">
        <v>115</v>
      </c>
      <c r="O12" s="22" t="s">
        <v>115</v>
      </c>
      <c r="P12" s="22" t="s">
        <v>183</v>
      </c>
    </row>
    <row r="13" spans="1:18" x14ac:dyDescent="0.25">
      <c r="A13" s="4" t="s">
        <v>0</v>
      </c>
      <c r="B13" s="22" t="s">
        <v>276</v>
      </c>
      <c r="C13" s="22" t="s">
        <v>609</v>
      </c>
      <c r="D13" s="22" t="s">
        <v>220</v>
      </c>
      <c r="E13" s="22" t="s">
        <v>429</v>
      </c>
      <c r="F13" s="22" t="s">
        <v>430</v>
      </c>
      <c r="G13" s="22" t="s">
        <v>431</v>
      </c>
      <c r="H13" s="22" t="s">
        <v>432</v>
      </c>
      <c r="I13" s="22" t="s">
        <v>433</v>
      </c>
      <c r="J13" s="22" t="s">
        <v>197</v>
      </c>
      <c r="K13" s="22" t="s">
        <v>425</v>
      </c>
      <c r="L13" s="22" t="s">
        <v>426</v>
      </c>
      <c r="M13" s="22" t="s">
        <v>427</v>
      </c>
      <c r="N13" s="22" t="s">
        <v>196</v>
      </c>
      <c r="O13" s="22" t="s">
        <v>276</v>
      </c>
      <c r="P13" s="22" t="s">
        <v>428</v>
      </c>
    </row>
    <row r="14" spans="1:18" x14ac:dyDescent="0.25">
      <c r="A14" s="4" t="s">
        <v>828</v>
      </c>
      <c r="B14" s="22" t="s">
        <v>277</v>
      </c>
      <c r="C14" s="22" t="s">
        <v>610</v>
      </c>
      <c r="D14" s="22" t="s">
        <v>400</v>
      </c>
      <c r="E14" s="22" t="s">
        <v>277</v>
      </c>
      <c r="F14" s="22" t="s">
        <v>350</v>
      </c>
      <c r="G14" s="22" t="s">
        <v>438</v>
      </c>
      <c r="H14" s="22" t="s">
        <v>440</v>
      </c>
      <c r="I14" s="22" t="s">
        <v>277</v>
      </c>
      <c r="J14" s="22" t="s">
        <v>441</v>
      </c>
      <c r="K14" s="22" t="s">
        <v>434</v>
      </c>
      <c r="L14" s="22" t="s">
        <v>435</v>
      </c>
      <c r="M14" s="22" t="s">
        <v>436</v>
      </c>
      <c r="N14" s="22" t="s">
        <v>437</v>
      </c>
      <c r="O14" s="22" t="s">
        <v>438</v>
      </c>
      <c r="P14" s="22" t="s">
        <v>439</v>
      </c>
    </row>
    <row r="15" spans="1:18" x14ac:dyDescent="0.25">
      <c r="A15" s="4" t="s">
        <v>0</v>
      </c>
      <c r="B15" s="22" t="s">
        <v>278</v>
      </c>
      <c r="C15" s="22" t="s">
        <v>611</v>
      </c>
      <c r="D15" s="22" t="s">
        <v>447</v>
      </c>
      <c r="E15" s="22" t="s">
        <v>448</v>
      </c>
      <c r="F15" s="22" t="s">
        <v>449</v>
      </c>
      <c r="G15" s="22" t="s">
        <v>450</v>
      </c>
      <c r="H15" s="22" t="s">
        <v>451</v>
      </c>
      <c r="I15" s="22" t="s">
        <v>452</v>
      </c>
      <c r="J15" s="22" t="s">
        <v>453</v>
      </c>
      <c r="K15" s="22" t="s">
        <v>442</v>
      </c>
      <c r="L15" s="22" t="s">
        <v>443</v>
      </c>
      <c r="M15" s="22" t="s">
        <v>444</v>
      </c>
      <c r="N15" s="22" t="s">
        <v>445</v>
      </c>
      <c r="O15" s="22" t="s">
        <v>446</v>
      </c>
      <c r="P15" s="22" t="s">
        <v>177</v>
      </c>
    </row>
    <row r="16" spans="1:18" x14ac:dyDescent="0.25">
      <c r="A16" s="4" t="s">
        <v>603</v>
      </c>
      <c r="B16" s="22" t="s">
        <v>0</v>
      </c>
      <c r="C16" s="22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22" t="s">
        <v>0</v>
      </c>
      <c r="K16" s="22" t="s">
        <v>476</v>
      </c>
      <c r="L16" s="22" t="s">
        <v>477</v>
      </c>
      <c r="M16" s="22" t="s">
        <v>0</v>
      </c>
      <c r="N16" s="22" t="s">
        <v>0</v>
      </c>
      <c r="O16" s="22" t="s">
        <v>478</v>
      </c>
      <c r="P16" s="22" t="s">
        <v>479</v>
      </c>
    </row>
    <row r="17" spans="1:16" x14ac:dyDescent="0.25">
      <c r="A17" s="4" t="s">
        <v>0</v>
      </c>
      <c r="B17" s="22" t="s">
        <v>0</v>
      </c>
      <c r="C17" s="22" t="s">
        <v>0</v>
      </c>
      <c r="D17" s="22" t="s">
        <v>0</v>
      </c>
      <c r="E17" s="22" t="s">
        <v>0</v>
      </c>
      <c r="F17" s="22" t="s">
        <v>0</v>
      </c>
      <c r="G17" s="22" t="s">
        <v>0</v>
      </c>
      <c r="H17" s="22" t="s">
        <v>0</v>
      </c>
      <c r="I17" s="22" t="s">
        <v>0</v>
      </c>
      <c r="J17" s="22" t="s">
        <v>0</v>
      </c>
      <c r="K17" s="22" t="s">
        <v>480</v>
      </c>
      <c r="L17" s="22" t="s">
        <v>481</v>
      </c>
      <c r="M17" s="22" t="s">
        <v>0</v>
      </c>
      <c r="N17" s="22" t="s">
        <v>0</v>
      </c>
      <c r="O17" s="22" t="s">
        <v>482</v>
      </c>
      <c r="P17" s="22" t="s">
        <v>483</v>
      </c>
    </row>
    <row r="18" spans="1:16" x14ac:dyDescent="0.25">
      <c r="A18" s="4" t="s">
        <v>604</v>
      </c>
      <c r="B18" s="22" t="s">
        <v>0</v>
      </c>
      <c r="C18" s="22" t="s">
        <v>612</v>
      </c>
      <c r="D18" s="22" t="s">
        <v>460</v>
      </c>
      <c r="E18" s="22" t="s">
        <v>461</v>
      </c>
      <c r="F18" s="22" t="s">
        <v>462</v>
      </c>
      <c r="G18" s="22" t="s">
        <v>463</v>
      </c>
      <c r="H18" s="22" t="s">
        <v>464</v>
      </c>
      <c r="I18" s="22" t="s">
        <v>465</v>
      </c>
      <c r="J18" s="22" t="s">
        <v>466</v>
      </c>
      <c r="K18" s="22" t="s">
        <v>454</v>
      </c>
      <c r="L18" s="22" t="s">
        <v>455</v>
      </c>
      <c r="M18" s="22" t="s">
        <v>456</v>
      </c>
      <c r="N18" s="22" t="s">
        <v>457</v>
      </c>
      <c r="O18" s="22" t="s">
        <v>458</v>
      </c>
      <c r="P18" s="22" t="s">
        <v>459</v>
      </c>
    </row>
    <row r="19" spans="1:16" x14ac:dyDescent="0.25">
      <c r="A19" s="4" t="s">
        <v>0</v>
      </c>
      <c r="B19" s="22" t="s">
        <v>0</v>
      </c>
      <c r="C19" s="22" t="s">
        <v>613</v>
      </c>
      <c r="D19" s="22" t="s">
        <v>471</v>
      </c>
      <c r="E19" s="22" t="s">
        <v>323</v>
      </c>
      <c r="F19" s="22" t="s">
        <v>472</v>
      </c>
      <c r="G19" s="22" t="s">
        <v>449</v>
      </c>
      <c r="H19" s="22" t="s">
        <v>473</v>
      </c>
      <c r="I19" s="22" t="s">
        <v>474</v>
      </c>
      <c r="J19" s="22" t="s">
        <v>475</v>
      </c>
      <c r="K19" s="22" t="s">
        <v>467</v>
      </c>
      <c r="L19" s="22" t="s">
        <v>468</v>
      </c>
      <c r="M19" s="22" t="s">
        <v>469</v>
      </c>
      <c r="N19" s="22" t="s">
        <v>205</v>
      </c>
      <c r="O19" s="22" t="s">
        <v>470</v>
      </c>
      <c r="P19" s="22" t="s">
        <v>186</v>
      </c>
    </row>
    <row r="20" spans="1:16" x14ac:dyDescent="0.25">
      <c r="A20" s="4" t="s">
        <v>14</v>
      </c>
      <c r="B20" s="22" t="s">
        <v>279</v>
      </c>
      <c r="C20" s="22" t="s">
        <v>485</v>
      </c>
      <c r="D20" s="22" t="s">
        <v>487</v>
      </c>
      <c r="E20" s="22" t="s">
        <v>225</v>
      </c>
      <c r="F20" s="22" t="s">
        <v>488</v>
      </c>
      <c r="G20" s="22" t="s">
        <v>488</v>
      </c>
      <c r="H20" s="22" t="s">
        <v>279</v>
      </c>
      <c r="I20" s="22" t="s">
        <v>489</v>
      </c>
      <c r="J20" s="22" t="s">
        <v>490</v>
      </c>
      <c r="K20" s="22" t="s">
        <v>484</v>
      </c>
      <c r="L20" s="22" t="s">
        <v>361</v>
      </c>
      <c r="M20" s="22" t="s">
        <v>305</v>
      </c>
      <c r="N20" s="22" t="s">
        <v>305</v>
      </c>
      <c r="O20" s="22" t="s">
        <v>485</v>
      </c>
      <c r="P20" s="22" t="s">
        <v>486</v>
      </c>
    </row>
    <row r="21" spans="1:16" x14ac:dyDescent="0.25">
      <c r="A21" s="4" t="s">
        <v>0</v>
      </c>
      <c r="B21" s="22" t="s">
        <v>246</v>
      </c>
      <c r="C21" s="22" t="s">
        <v>614</v>
      </c>
      <c r="D21" s="22" t="s">
        <v>123</v>
      </c>
      <c r="E21" s="22" t="s">
        <v>497</v>
      </c>
      <c r="F21" s="22" t="s">
        <v>498</v>
      </c>
      <c r="G21" s="22" t="s">
        <v>499</v>
      </c>
      <c r="H21" s="22" t="s">
        <v>362</v>
      </c>
      <c r="I21" s="22" t="s">
        <v>500</v>
      </c>
      <c r="J21" s="22" t="s">
        <v>501</v>
      </c>
      <c r="K21" s="22" t="s">
        <v>491</v>
      </c>
      <c r="L21" s="22" t="s">
        <v>492</v>
      </c>
      <c r="M21" s="22" t="s">
        <v>493</v>
      </c>
      <c r="N21" s="22" t="s">
        <v>494</v>
      </c>
      <c r="O21" s="22" t="s">
        <v>495</v>
      </c>
      <c r="P21" s="22" t="s">
        <v>496</v>
      </c>
    </row>
    <row r="22" spans="1:16" x14ac:dyDescent="0.25">
      <c r="A22" s="4" t="s">
        <v>80</v>
      </c>
      <c r="B22" s="22" t="s">
        <v>127</v>
      </c>
      <c r="C22" s="22" t="s">
        <v>150</v>
      </c>
      <c r="D22" s="22" t="s">
        <v>119</v>
      </c>
      <c r="E22" s="22" t="s">
        <v>116</v>
      </c>
      <c r="F22" s="22" t="s">
        <v>119</v>
      </c>
      <c r="G22" s="22" t="s">
        <v>503</v>
      </c>
      <c r="H22" s="22" t="s">
        <v>127</v>
      </c>
      <c r="I22" s="22" t="s">
        <v>127</v>
      </c>
      <c r="J22" s="22" t="s">
        <v>127</v>
      </c>
      <c r="K22" s="22" t="s">
        <v>502</v>
      </c>
      <c r="L22" s="22" t="s">
        <v>129</v>
      </c>
      <c r="M22" s="22" t="s">
        <v>116</v>
      </c>
      <c r="N22" s="22" t="s">
        <v>127</v>
      </c>
      <c r="O22" s="22" t="s">
        <v>119</v>
      </c>
      <c r="P22" s="22" t="s">
        <v>119</v>
      </c>
    </row>
    <row r="23" spans="1:16" x14ac:dyDescent="0.25">
      <c r="A23" s="4" t="s">
        <v>81</v>
      </c>
      <c r="B23" s="22" t="s">
        <v>218</v>
      </c>
      <c r="C23" s="22" t="s">
        <v>167</v>
      </c>
      <c r="D23" s="22" t="s">
        <v>508</v>
      </c>
      <c r="E23" s="22" t="s">
        <v>509</v>
      </c>
      <c r="F23" s="22" t="s">
        <v>510</v>
      </c>
      <c r="G23" s="22" t="s">
        <v>511</v>
      </c>
      <c r="H23" s="22" t="s">
        <v>512</v>
      </c>
      <c r="I23" s="22" t="s">
        <v>218</v>
      </c>
      <c r="J23" s="22" t="s">
        <v>224</v>
      </c>
      <c r="K23" s="22" t="s">
        <v>504</v>
      </c>
      <c r="L23" s="22" t="s">
        <v>505</v>
      </c>
      <c r="M23" s="22" t="s">
        <v>506</v>
      </c>
      <c r="N23" s="22" t="s">
        <v>507</v>
      </c>
      <c r="O23" s="22" t="s">
        <v>157</v>
      </c>
      <c r="P23" s="22" t="s">
        <v>179</v>
      </c>
    </row>
    <row r="24" spans="1:16" x14ac:dyDescent="0.25">
      <c r="A24" s="4" t="s">
        <v>66</v>
      </c>
      <c r="B24" s="22" t="s">
        <v>280</v>
      </c>
      <c r="C24" s="22" t="s">
        <v>615</v>
      </c>
      <c r="D24" s="22" t="s">
        <v>200</v>
      </c>
      <c r="E24" s="22" t="s">
        <v>516</v>
      </c>
      <c r="F24" s="22" t="s">
        <v>517</v>
      </c>
      <c r="G24" s="22" t="s">
        <v>518</v>
      </c>
      <c r="H24" s="22" t="s">
        <v>280</v>
      </c>
      <c r="I24" s="22" t="s">
        <v>204</v>
      </c>
      <c r="J24" s="22" t="s">
        <v>153</v>
      </c>
      <c r="K24" s="22" t="s">
        <v>513</v>
      </c>
      <c r="L24" s="22" t="s">
        <v>514</v>
      </c>
      <c r="M24" s="22" t="s">
        <v>251</v>
      </c>
      <c r="N24" s="22" t="s">
        <v>280</v>
      </c>
      <c r="O24" s="22" t="s">
        <v>515</v>
      </c>
      <c r="P24" s="22" t="s">
        <v>189</v>
      </c>
    </row>
    <row r="25" spans="1:16" x14ac:dyDescent="0.25">
      <c r="A25" s="4" t="s">
        <v>0</v>
      </c>
      <c r="B25" s="22" t="s">
        <v>214</v>
      </c>
      <c r="C25" s="22" t="s">
        <v>616</v>
      </c>
      <c r="D25" s="22" t="s">
        <v>213</v>
      </c>
      <c r="E25" s="22" t="s">
        <v>524</v>
      </c>
      <c r="F25" s="22" t="s">
        <v>525</v>
      </c>
      <c r="G25" s="22" t="s">
        <v>526</v>
      </c>
      <c r="H25" s="22" t="s">
        <v>214</v>
      </c>
      <c r="I25" s="22" t="s">
        <v>214</v>
      </c>
      <c r="J25" s="22" t="s">
        <v>527</v>
      </c>
      <c r="K25" s="22" t="s">
        <v>519</v>
      </c>
      <c r="L25" s="22" t="s">
        <v>134</v>
      </c>
      <c r="M25" s="22" t="s">
        <v>520</v>
      </c>
      <c r="N25" s="22" t="s">
        <v>521</v>
      </c>
      <c r="O25" s="22" t="s">
        <v>522</v>
      </c>
      <c r="P25" s="22" t="s">
        <v>523</v>
      </c>
    </row>
    <row r="26" spans="1:16" x14ac:dyDescent="0.25">
      <c r="A26" s="4" t="s">
        <v>15</v>
      </c>
      <c r="B26" s="22" t="s">
        <v>281</v>
      </c>
      <c r="C26" s="22" t="s">
        <v>227</v>
      </c>
      <c r="D26" s="22" t="s">
        <v>532</v>
      </c>
      <c r="E26" s="22" t="s">
        <v>281</v>
      </c>
      <c r="F26" s="22" t="s">
        <v>367</v>
      </c>
      <c r="G26" s="22" t="s">
        <v>533</v>
      </c>
      <c r="H26" s="22" t="s">
        <v>534</v>
      </c>
      <c r="I26" s="22" t="s">
        <v>535</v>
      </c>
      <c r="J26" s="22" t="s">
        <v>536</v>
      </c>
      <c r="K26" s="22" t="s">
        <v>528</v>
      </c>
      <c r="L26" s="22" t="s">
        <v>529</v>
      </c>
      <c r="M26" s="22" t="s">
        <v>255</v>
      </c>
      <c r="N26" s="22" t="s">
        <v>530</v>
      </c>
      <c r="O26" s="22" t="s">
        <v>531</v>
      </c>
      <c r="P26" s="22" t="s">
        <v>529</v>
      </c>
    </row>
    <row r="27" spans="1:16" x14ac:dyDescent="0.25">
      <c r="A27" s="4" t="s">
        <v>0</v>
      </c>
      <c r="B27" s="22" t="s">
        <v>282</v>
      </c>
      <c r="C27" s="22" t="s">
        <v>617</v>
      </c>
      <c r="D27" s="22" t="s">
        <v>542</v>
      </c>
      <c r="E27" s="22" t="s">
        <v>543</v>
      </c>
      <c r="F27" s="22" t="s">
        <v>370</v>
      </c>
      <c r="G27" s="22" t="s">
        <v>206</v>
      </c>
      <c r="H27" s="22" t="s">
        <v>544</v>
      </c>
      <c r="I27" s="22" t="s">
        <v>545</v>
      </c>
      <c r="J27" s="22" t="s">
        <v>546</v>
      </c>
      <c r="K27" s="22" t="s">
        <v>473</v>
      </c>
      <c r="L27" s="22" t="s">
        <v>537</v>
      </c>
      <c r="M27" s="22" t="s">
        <v>538</v>
      </c>
      <c r="N27" s="22" t="s">
        <v>539</v>
      </c>
      <c r="O27" s="22" t="s">
        <v>540</v>
      </c>
      <c r="P27" s="22" t="s">
        <v>541</v>
      </c>
    </row>
    <row r="28" spans="1:16" x14ac:dyDescent="0.25">
      <c r="A28" s="4" t="s">
        <v>16</v>
      </c>
      <c r="B28" s="22" t="s">
        <v>137</v>
      </c>
      <c r="C28" s="22" t="s">
        <v>618</v>
      </c>
      <c r="D28" s="22" t="s">
        <v>137</v>
      </c>
      <c r="E28" s="22" t="s">
        <v>137</v>
      </c>
      <c r="F28" s="22" t="s">
        <v>137</v>
      </c>
      <c r="G28" s="22" t="s">
        <v>135</v>
      </c>
      <c r="H28" s="22" t="s">
        <v>155</v>
      </c>
      <c r="I28" s="22" t="s">
        <v>144</v>
      </c>
      <c r="J28" s="22" t="s">
        <v>135</v>
      </c>
      <c r="K28" s="22" t="s">
        <v>136</v>
      </c>
      <c r="L28" s="22" t="s">
        <v>144</v>
      </c>
      <c r="M28" s="22" t="s">
        <v>137</v>
      </c>
      <c r="N28" s="22" t="s">
        <v>137</v>
      </c>
      <c r="O28" s="22" t="s">
        <v>137</v>
      </c>
      <c r="P28" s="22" t="s">
        <v>136</v>
      </c>
    </row>
    <row r="29" spans="1:16" x14ac:dyDescent="0.25">
      <c r="A29" s="4" t="s">
        <v>0</v>
      </c>
      <c r="B29" s="22" t="s">
        <v>201</v>
      </c>
      <c r="C29" s="22" t="s">
        <v>619</v>
      </c>
      <c r="D29" s="22" t="s">
        <v>173</v>
      </c>
      <c r="E29" s="22" t="s">
        <v>552</v>
      </c>
      <c r="F29" s="22" t="s">
        <v>182</v>
      </c>
      <c r="G29" s="22" t="s">
        <v>262</v>
      </c>
      <c r="H29" s="22" t="s">
        <v>553</v>
      </c>
      <c r="I29" s="22" t="s">
        <v>211</v>
      </c>
      <c r="J29" s="22" t="s">
        <v>552</v>
      </c>
      <c r="K29" s="22" t="s">
        <v>547</v>
      </c>
      <c r="L29" s="22" t="s">
        <v>548</v>
      </c>
      <c r="M29" s="22" t="s">
        <v>192</v>
      </c>
      <c r="N29" s="22" t="s">
        <v>549</v>
      </c>
      <c r="O29" s="22" t="s">
        <v>550</v>
      </c>
      <c r="P29" s="22" t="s">
        <v>551</v>
      </c>
    </row>
    <row r="30" spans="1:16" x14ac:dyDescent="0.25">
      <c r="A30" s="4" t="s">
        <v>17</v>
      </c>
      <c r="B30" s="22" t="s">
        <v>283</v>
      </c>
      <c r="C30" s="22" t="s">
        <v>620</v>
      </c>
      <c r="D30" s="22" t="s">
        <v>558</v>
      </c>
      <c r="E30" s="22" t="s">
        <v>555</v>
      </c>
      <c r="F30" s="22" t="s">
        <v>559</v>
      </c>
      <c r="G30" s="22" t="s">
        <v>560</v>
      </c>
      <c r="H30" s="22" t="s">
        <v>561</v>
      </c>
      <c r="I30" s="22" t="s">
        <v>222</v>
      </c>
      <c r="J30" s="22" t="s">
        <v>374</v>
      </c>
      <c r="K30" s="22" t="s">
        <v>131</v>
      </c>
      <c r="L30" s="22" t="s">
        <v>554</v>
      </c>
      <c r="M30" s="22" t="s">
        <v>555</v>
      </c>
      <c r="N30" s="22" t="s">
        <v>556</v>
      </c>
      <c r="O30" s="22" t="s">
        <v>264</v>
      </c>
      <c r="P30" s="22" t="s">
        <v>557</v>
      </c>
    </row>
    <row r="31" spans="1:16" x14ac:dyDescent="0.25">
      <c r="A31" s="4" t="s">
        <v>0</v>
      </c>
      <c r="B31" s="22" t="s">
        <v>284</v>
      </c>
      <c r="C31" s="22" t="s">
        <v>621</v>
      </c>
      <c r="D31" s="22" t="s">
        <v>567</v>
      </c>
      <c r="E31" s="22" t="s">
        <v>568</v>
      </c>
      <c r="F31" s="22" t="s">
        <v>284</v>
      </c>
      <c r="G31" s="22" t="s">
        <v>569</v>
      </c>
      <c r="H31" s="22" t="s">
        <v>570</v>
      </c>
      <c r="I31" s="22" t="s">
        <v>166</v>
      </c>
      <c r="J31" s="22" t="s">
        <v>268</v>
      </c>
      <c r="K31" s="22" t="s">
        <v>562</v>
      </c>
      <c r="L31" s="22" t="s">
        <v>563</v>
      </c>
      <c r="M31" s="22" t="s">
        <v>564</v>
      </c>
      <c r="N31" s="22" t="s">
        <v>565</v>
      </c>
      <c r="O31" s="22" t="s">
        <v>566</v>
      </c>
      <c r="P31" s="22" t="s">
        <v>208</v>
      </c>
    </row>
    <row r="32" spans="1:16" x14ac:dyDescent="0.25">
      <c r="A32" s="4" t="s">
        <v>210</v>
      </c>
      <c r="B32" s="22" t="s">
        <v>229</v>
      </c>
      <c r="C32" s="22" t="s">
        <v>377</v>
      </c>
      <c r="D32" s="22" t="s">
        <v>215</v>
      </c>
      <c r="E32" s="22" t="s">
        <v>229</v>
      </c>
      <c r="F32" s="22" t="s">
        <v>229</v>
      </c>
      <c r="G32" s="22" t="s">
        <v>67</v>
      </c>
      <c r="H32" s="22" t="s">
        <v>229</v>
      </c>
      <c r="I32" s="22" t="s">
        <v>202</v>
      </c>
      <c r="J32" s="22" t="s">
        <v>121</v>
      </c>
      <c r="K32" s="22" t="s">
        <v>119</v>
      </c>
      <c r="L32" s="22" t="s">
        <v>215</v>
      </c>
      <c r="M32" s="22" t="s">
        <v>202</v>
      </c>
      <c r="N32" s="22" t="s">
        <v>229</v>
      </c>
      <c r="O32" s="22" t="s">
        <v>202</v>
      </c>
      <c r="P32" s="22" t="s">
        <v>571</v>
      </c>
    </row>
    <row r="33" spans="1:16" x14ac:dyDescent="0.25">
      <c r="A33" s="4" t="s">
        <v>0</v>
      </c>
      <c r="B33" s="22" t="s">
        <v>285</v>
      </c>
      <c r="C33" s="22" t="s">
        <v>226</v>
      </c>
      <c r="D33" s="22" t="s">
        <v>180</v>
      </c>
      <c r="E33" s="22" t="s">
        <v>198</v>
      </c>
      <c r="F33" s="22" t="s">
        <v>313</v>
      </c>
      <c r="G33" s="22" t="s">
        <v>577</v>
      </c>
      <c r="H33" s="22" t="s">
        <v>578</v>
      </c>
      <c r="I33" s="22" t="s">
        <v>576</v>
      </c>
      <c r="J33" s="22" t="s">
        <v>248</v>
      </c>
      <c r="K33" s="22" t="s">
        <v>572</v>
      </c>
      <c r="L33" s="22" t="s">
        <v>573</v>
      </c>
      <c r="M33" s="22" t="s">
        <v>574</v>
      </c>
      <c r="N33" s="22" t="s">
        <v>575</v>
      </c>
      <c r="O33" s="22" t="s">
        <v>576</v>
      </c>
      <c r="P33" s="22" t="s">
        <v>123</v>
      </c>
    </row>
    <row r="34" spans="1:16" x14ac:dyDescent="0.25">
      <c r="A34" s="4" t="s">
        <v>0</v>
      </c>
      <c r="B34" s="22" t="s">
        <v>0</v>
      </c>
      <c r="C34" s="22" t="s">
        <v>0</v>
      </c>
      <c r="D34" s="22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2" t="s">
        <v>0</v>
      </c>
      <c r="K34" s="22" t="s">
        <v>0</v>
      </c>
      <c r="L34" s="22" t="s">
        <v>0</v>
      </c>
      <c r="M34" s="22" t="s">
        <v>0</v>
      </c>
      <c r="N34" s="22" t="s">
        <v>0</v>
      </c>
      <c r="O34" s="22" t="s">
        <v>0</v>
      </c>
      <c r="P34" s="22" t="s">
        <v>0</v>
      </c>
    </row>
    <row r="35" spans="1:16" x14ac:dyDescent="0.25">
      <c r="A35" s="4" t="s">
        <v>18</v>
      </c>
      <c r="B35" s="22" t="s">
        <v>270</v>
      </c>
      <c r="C35" s="22" t="s">
        <v>270</v>
      </c>
      <c r="D35" s="22" t="s">
        <v>159</v>
      </c>
      <c r="E35" s="22" t="s">
        <v>140</v>
      </c>
      <c r="F35" s="22" t="s">
        <v>270</v>
      </c>
      <c r="G35" s="22" t="s">
        <v>114</v>
      </c>
      <c r="H35" s="22" t="s">
        <v>140</v>
      </c>
      <c r="I35" s="22" t="s">
        <v>270</v>
      </c>
      <c r="J35" s="22" t="s">
        <v>114</v>
      </c>
      <c r="K35" s="22" t="s">
        <v>579</v>
      </c>
      <c r="L35" s="22" t="s">
        <v>209</v>
      </c>
      <c r="M35" s="22" t="s">
        <v>114</v>
      </c>
      <c r="N35" s="22" t="s">
        <v>140</v>
      </c>
      <c r="O35" s="22" t="s">
        <v>140</v>
      </c>
      <c r="P35" s="22" t="s">
        <v>158</v>
      </c>
    </row>
    <row r="36" spans="1:16" x14ac:dyDescent="0.25">
      <c r="A36" s="4" t="s">
        <v>19</v>
      </c>
      <c r="B36" s="22" t="s">
        <v>271</v>
      </c>
      <c r="C36" s="22" t="s">
        <v>271</v>
      </c>
      <c r="D36" s="22" t="s">
        <v>271</v>
      </c>
      <c r="E36" s="22" t="s">
        <v>271</v>
      </c>
      <c r="F36" s="22" t="s">
        <v>271</v>
      </c>
      <c r="G36" s="22" t="s">
        <v>271</v>
      </c>
      <c r="H36" s="22" t="s">
        <v>271</v>
      </c>
      <c r="I36" s="22" t="s">
        <v>271</v>
      </c>
      <c r="J36" s="22" t="s">
        <v>271</v>
      </c>
      <c r="K36" s="22" t="s">
        <v>170</v>
      </c>
      <c r="L36" s="22" t="s">
        <v>271</v>
      </c>
      <c r="M36" s="22" t="s">
        <v>271</v>
      </c>
      <c r="N36" s="22" t="s">
        <v>271</v>
      </c>
      <c r="O36" s="22" t="s">
        <v>271</v>
      </c>
      <c r="P36" s="22" t="s">
        <v>580</v>
      </c>
    </row>
    <row r="37" spans="1:16" x14ac:dyDescent="0.25">
      <c r="A37" s="4" t="s">
        <v>20</v>
      </c>
      <c r="B37" s="22" t="s">
        <v>161</v>
      </c>
      <c r="C37" s="22" t="s">
        <v>161</v>
      </c>
      <c r="D37" s="22" t="s">
        <v>161</v>
      </c>
      <c r="E37" s="22" t="s">
        <v>161</v>
      </c>
      <c r="F37" s="22" t="s">
        <v>161</v>
      </c>
      <c r="G37" s="22" t="s">
        <v>161</v>
      </c>
      <c r="H37" s="22" t="s">
        <v>161</v>
      </c>
      <c r="I37" s="22" t="s">
        <v>161</v>
      </c>
      <c r="J37" s="22" t="s">
        <v>161</v>
      </c>
      <c r="K37" s="22" t="s">
        <v>147</v>
      </c>
      <c r="L37" s="22" t="s">
        <v>161</v>
      </c>
      <c r="M37" s="22" t="s">
        <v>161</v>
      </c>
      <c r="N37" s="22" t="s">
        <v>161</v>
      </c>
      <c r="O37" s="22" t="s">
        <v>161</v>
      </c>
      <c r="P37" s="22" t="s">
        <v>581</v>
      </c>
    </row>
    <row r="38" spans="1:16" x14ac:dyDescent="0.25">
      <c r="A38" s="4" t="s">
        <v>21</v>
      </c>
      <c r="B38" s="22" t="s">
        <v>125</v>
      </c>
      <c r="C38" s="22" t="s">
        <v>125</v>
      </c>
      <c r="D38" s="22" t="s">
        <v>125</v>
      </c>
      <c r="E38" s="22" t="s">
        <v>125</v>
      </c>
      <c r="F38" s="22" t="s">
        <v>125</v>
      </c>
      <c r="G38" s="22" t="s">
        <v>125</v>
      </c>
      <c r="H38" s="22" t="s">
        <v>125</v>
      </c>
      <c r="I38" s="22" t="s">
        <v>125</v>
      </c>
      <c r="J38" s="22" t="s">
        <v>125</v>
      </c>
      <c r="K38" s="22" t="s">
        <v>124</v>
      </c>
      <c r="L38" s="22" t="s">
        <v>125</v>
      </c>
      <c r="M38" s="22" t="s">
        <v>125</v>
      </c>
      <c r="N38" s="22" t="s">
        <v>125</v>
      </c>
      <c r="O38" s="22" t="s">
        <v>125</v>
      </c>
      <c r="P38" s="22" t="s">
        <v>125</v>
      </c>
    </row>
    <row r="39" spans="1:16" x14ac:dyDescent="0.25">
      <c r="A39" s="4" t="s">
        <v>22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</row>
    <row r="40" spans="1:16" x14ac:dyDescent="0.25">
      <c r="A40" s="4" t="s">
        <v>23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</row>
    <row r="41" spans="1:16" x14ac:dyDescent="0.25">
      <c r="A41" s="4" t="s">
        <v>856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</row>
    <row r="42" spans="1:16" x14ac:dyDescent="0.25">
      <c r="A42" s="4" t="s">
        <v>24</v>
      </c>
      <c r="B42" s="23">
        <v>9.0200000000000002E-3</v>
      </c>
      <c r="C42" s="23">
        <v>1.43E-2</v>
      </c>
      <c r="D42" s="23">
        <v>0.16700000000000001</v>
      </c>
      <c r="E42" s="23">
        <v>2.75E-2</v>
      </c>
      <c r="F42" s="23">
        <v>1.9099999999999999E-2</v>
      </c>
      <c r="G42" s="23">
        <v>4.4499999999999998E-2</v>
      </c>
      <c r="H42" s="23">
        <v>9.7699999999999995E-2</v>
      </c>
      <c r="I42" s="23">
        <v>0.11</v>
      </c>
      <c r="J42" s="23">
        <v>5.45E-3</v>
      </c>
      <c r="K42" s="23">
        <v>3.7200000000000002E-3</v>
      </c>
      <c r="L42" s="23">
        <v>0.129</v>
      </c>
      <c r="M42" s="23">
        <v>5.7600000000000001E-4</v>
      </c>
      <c r="N42" s="23">
        <v>1.0500000000000001E-2</v>
      </c>
      <c r="O42" s="23">
        <v>3.39E-2</v>
      </c>
      <c r="P42" s="23">
        <v>6.1100000000000002E-2</v>
      </c>
    </row>
    <row r="43" spans="1:16" x14ac:dyDescent="0.25">
      <c r="A43" s="4" t="s">
        <v>85</v>
      </c>
      <c r="B43" s="23">
        <v>0.16800000000000001</v>
      </c>
      <c r="C43" s="23">
        <v>0.104</v>
      </c>
      <c r="D43" s="23">
        <v>0.16500000000000001</v>
      </c>
      <c r="E43" s="23">
        <v>0.16700000000000001</v>
      </c>
      <c r="F43" s="23">
        <v>0.13400000000000001</v>
      </c>
      <c r="G43" s="23">
        <v>0.17399999999999999</v>
      </c>
      <c r="H43" s="23">
        <v>0.159</v>
      </c>
      <c r="I43" s="23">
        <v>0.16</v>
      </c>
      <c r="J43" s="23">
        <v>0.191</v>
      </c>
      <c r="K43" s="23">
        <v>8.9899999999999994E-2</v>
      </c>
      <c r="L43" s="23">
        <v>0.154</v>
      </c>
      <c r="M43" s="23">
        <v>0.17</v>
      </c>
      <c r="N43" s="23">
        <v>0.17100000000000001</v>
      </c>
      <c r="O43" s="23">
        <v>0.17299999999999999</v>
      </c>
      <c r="P43" s="23">
        <v>0.126</v>
      </c>
    </row>
    <row r="44" spans="1:16" x14ac:dyDescent="0.25">
      <c r="A44" s="7" t="s">
        <v>86</v>
      </c>
      <c r="B44" s="8" t="s">
        <v>0</v>
      </c>
      <c r="C44" s="8">
        <v>2.8399999999999999E-5</v>
      </c>
      <c r="D44" s="8">
        <v>9.5600000000000008E-3</v>
      </c>
      <c r="E44" s="8">
        <v>0.36099999999999999</v>
      </c>
      <c r="F44" s="8">
        <v>0.24399999999999999</v>
      </c>
      <c r="G44" s="24">
        <v>0.13500000000000001</v>
      </c>
      <c r="H44" s="24">
        <v>1.3100000000000001E-4</v>
      </c>
      <c r="I44" s="24">
        <v>0.55100000000000005</v>
      </c>
      <c r="J44" s="24">
        <v>3.61E-2</v>
      </c>
      <c r="K44" s="24">
        <v>4.1500000000000002E-2</v>
      </c>
      <c r="L44" s="24">
        <v>0.10299999999999999</v>
      </c>
      <c r="M44" s="24">
        <v>1.4500000000000001E-2</v>
      </c>
      <c r="N44" s="24">
        <v>0.85599999999999998</v>
      </c>
      <c r="O44" s="24">
        <v>0.43099999999999999</v>
      </c>
      <c r="P44" s="8">
        <v>0.39</v>
      </c>
    </row>
    <row r="45" spans="1:16" hidden="1" x14ac:dyDescent="0.25">
      <c r="A45" s="9" t="s">
        <v>25</v>
      </c>
    </row>
    <row r="46" spans="1:16" hidden="1" x14ac:dyDescent="0.25">
      <c r="A46" s="9" t="s">
        <v>26</v>
      </c>
    </row>
    <row r="47" spans="1:16" ht="55.95" customHeight="1" x14ac:dyDescent="0.25">
      <c r="A47" s="42" t="s">
        <v>831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</row>
    <row r="48" spans="1:16" x14ac:dyDescent="0.25">
      <c r="A48" s="9"/>
    </row>
    <row r="49" spans="1:1" x14ac:dyDescent="0.25">
      <c r="A49" s="9"/>
    </row>
    <row r="50" spans="1:1" x14ac:dyDescent="0.25">
      <c r="A50" s="9"/>
    </row>
  </sheetData>
  <mergeCells count="2">
    <mergeCell ref="C4:P4"/>
    <mergeCell ref="A47:M4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workbookViewId="0"/>
  </sheetViews>
  <sheetFormatPr defaultColWidth="8.77734375" defaultRowHeight="13.8" x14ac:dyDescent="0.25"/>
  <cols>
    <col min="1" max="1" width="35.77734375" style="3" customWidth="1"/>
    <col min="2" max="2" width="1.33203125" style="3" bestFit="1" customWidth="1"/>
    <col min="3" max="3" width="5.5546875" style="3" bestFit="1" customWidth="1"/>
    <col min="4" max="4" width="5.33203125" style="3" customWidth="1"/>
    <col min="5" max="5" width="8.44140625" style="3" bestFit="1" customWidth="1"/>
    <col min="6" max="6" width="6" style="3" customWidth="1"/>
    <col min="7" max="7" width="6.33203125" style="3" customWidth="1"/>
    <col min="8" max="8" width="1.33203125" style="3" bestFit="1" customWidth="1"/>
    <col min="9" max="9" width="13.5546875" style="3" bestFit="1" customWidth="1"/>
    <col min="10" max="10" width="8.77734375" style="3"/>
    <col min="11" max="11" width="16.109375" style="3" bestFit="1" customWidth="1"/>
    <col min="12" max="12" width="1.21875" style="3" customWidth="1"/>
    <col min="13" max="13" width="5.5546875" style="3" customWidth="1"/>
    <col min="14" max="14" width="10.44140625" style="3" bestFit="1" customWidth="1"/>
    <col min="15" max="15" width="9.77734375" style="3" bestFit="1" customWidth="1"/>
    <col min="16" max="16" width="9.44140625" style="3" bestFit="1" customWidth="1"/>
    <col min="17" max="16384" width="8.77734375" style="3"/>
  </cols>
  <sheetData>
    <row r="1" spans="1:17" x14ac:dyDescent="0.25">
      <c r="A1" s="3" t="s">
        <v>965</v>
      </c>
    </row>
    <row r="3" spans="1:17" x14ac:dyDescent="0.25">
      <c r="A3" s="10" t="s">
        <v>33</v>
      </c>
      <c r="B3" s="10" t="s">
        <v>39</v>
      </c>
      <c r="C3" s="10" t="s">
        <v>34</v>
      </c>
      <c r="D3" s="10" t="s">
        <v>35</v>
      </c>
      <c r="E3" s="10" t="s">
        <v>36</v>
      </c>
      <c r="F3" s="10" t="s">
        <v>37</v>
      </c>
      <c r="G3" s="10" t="s">
        <v>38</v>
      </c>
      <c r="H3" s="10" t="s">
        <v>39</v>
      </c>
      <c r="I3" s="10" t="s">
        <v>46</v>
      </c>
    </row>
    <row r="4" spans="1:17" x14ac:dyDescent="0.25">
      <c r="A4" s="3" t="s">
        <v>39</v>
      </c>
    </row>
    <row r="5" spans="1:17" x14ac:dyDescent="0.25">
      <c r="A5" s="3" t="s">
        <v>40</v>
      </c>
      <c r="C5" s="11">
        <f>M5</f>
        <v>1064</v>
      </c>
      <c r="D5" s="12">
        <f>N5</f>
        <v>-0.36609520000000001</v>
      </c>
      <c r="E5" s="12">
        <f>O5</f>
        <v>4.1678940000000004</v>
      </c>
      <c r="F5" s="12">
        <f>P5</f>
        <v>-29.294280000000001</v>
      </c>
      <c r="G5" s="12">
        <f>Q5</f>
        <v>30.900469999999999</v>
      </c>
      <c r="I5" s="3" t="s">
        <v>47</v>
      </c>
      <c r="K5" s="3" t="s">
        <v>97</v>
      </c>
      <c r="L5" s="3" t="s">
        <v>74</v>
      </c>
      <c r="M5" s="11">
        <v>1064</v>
      </c>
      <c r="N5" s="3">
        <v>-0.36609520000000001</v>
      </c>
      <c r="O5" s="3">
        <v>4.1678940000000004</v>
      </c>
      <c r="P5" s="3">
        <v>-29.294280000000001</v>
      </c>
      <c r="Q5" s="3">
        <v>30.900469999999999</v>
      </c>
    </row>
    <row r="6" spans="1:17" ht="19.95" customHeight="1" x14ac:dyDescent="0.25">
      <c r="A6" s="3" t="s">
        <v>824</v>
      </c>
      <c r="C6" s="11">
        <f t="shared" ref="C6:C22" si="0">M6</f>
        <v>1064</v>
      </c>
      <c r="D6" s="12">
        <f t="shared" ref="D6:D22" si="1">N6</f>
        <v>2.9075069999999998</v>
      </c>
      <c r="E6" s="12">
        <f t="shared" ref="E6:E22" si="2">O6</f>
        <v>3.4294639999999998</v>
      </c>
      <c r="F6" s="12">
        <f t="shared" ref="F6:F22" si="3">P6</f>
        <v>-15.1</v>
      </c>
      <c r="G6" s="12">
        <f t="shared" ref="G6:G22" si="4">Q6</f>
        <v>25.01</v>
      </c>
      <c r="I6" s="3" t="s">
        <v>47</v>
      </c>
      <c r="K6" s="3" t="s">
        <v>98</v>
      </c>
      <c r="L6" s="3" t="s">
        <v>74</v>
      </c>
      <c r="M6" s="11">
        <v>1064</v>
      </c>
      <c r="N6" s="3">
        <v>2.9075069999999998</v>
      </c>
      <c r="O6" s="3">
        <v>3.4294639999999998</v>
      </c>
      <c r="P6" s="3">
        <v>-15.1</v>
      </c>
      <c r="Q6" s="3">
        <v>25.01</v>
      </c>
    </row>
    <row r="7" spans="1:17" x14ac:dyDescent="0.25">
      <c r="A7" s="3" t="s">
        <v>13</v>
      </c>
      <c r="C7" s="11">
        <f t="shared" si="0"/>
        <v>1064</v>
      </c>
      <c r="D7" s="12">
        <f t="shared" si="1"/>
        <v>0.24248120000000001</v>
      </c>
      <c r="E7" s="12">
        <f t="shared" si="2"/>
        <v>0.42878529999999998</v>
      </c>
      <c r="F7" s="12">
        <f t="shared" si="3"/>
        <v>0</v>
      </c>
      <c r="G7" s="12">
        <f t="shared" si="4"/>
        <v>1</v>
      </c>
      <c r="I7" s="3" t="s">
        <v>48</v>
      </c>
      <c r="K7" s="3" t="s">
        <v>99</v>
      </c>
      <c r="L7" s="3" t="s">
        <v>74</v>
      </c>
      <c r="M7" s="11">
        <v>1064</v>
      </c>
      <c r="N7" s="3">
        <v>0.24248120000000001</v>
      </c>
      <c r="O7" s="3">
        <v>0.42878529999999998</v>
      </c>
      <c r="P7" s="3">
        <v>0</v>
      </c>
      <c r="Q7" s="3">
        <v>1</v>
      </c>
    </row>
    <row r="8" spans="1:17" x14ac:dyDescent="0.25">
      <c r="A8" s="3" t="s">
        <v>41</v>
      </c>
      <c r="C8" s="11">
        <f t="shared" si="0"/>
        <v>1064</v>
      </c>
      <c r="D8" s="12">
        <f t="shared" si="1"/>
        <v>3.1417869999999999</v>
      </c>
      <c r="E8" s="12">
        <f t="shared" si="2"/>
        <v>1.880493</v>
      </c>
      <c r="F8" s="12">
        <f t="shared" si="3"/>
        <v>-4.5</v>
      </c>
      <c r="G8" s="12">
        <f t="shared" si="4"/>
        <v>10.1</v>
      </c>
      <c r="I8" s="3" t="s">
        <v>47</v>
      </c>
      <c r="K8" s="3" t="s">
        <v>100</v>
      </c>
      <c r="L8" s="3" t="s">
        <v>74</v>
      </c>
      <c r="M8" s="11">
        <v>1064</v>
      </c>
      <c r="N8" s="3">
        <v>3.1417869999999999</v>
      </c>
      <c r="O8" s="3">
        <v>1.880493</v>
      </c>
      <c r="P8" s="3">
        <v>-4.5</v>
      </c>
      <c r="Q8" s="3">
        <v>10.1</v>
      </c>
    </row>
    <row r="9" spans="1:17" x14ac:dyDescent="0.25">
      <c r="A9" s="3" t="s">
        <v>959</v>
      </c>
      <c r="C9" s="11">
        <f t="shared" si="0"/>
        <v>1064</v>
      </c>
      <c r="D9" s="12">
        <f t="shared" si="1"/>
        <v>0.37875940000000002</v>
      </c>
      <c r="E9" s="12">
        <f t="shared" si="2"/>
        <v>0.48530620000000002</v>
      </c>
      <c r="F9" s="12">
        <f t="shared" si="3"/>
        <v>0</v>
      </c>
      <c r="G9" s="12">
        <f t="shared" si="4"/>
        <v>1</v>
      </c>
      <c r="I9" s="3" t="s">
        <v>47</v>
      </c>
      <c r="K9" s="3" t="s">
        <v>623</v>
      </c>
      <c r="L9" s="3" t="s">
        <v>74</v>
      </c>
      <c r="M9" s="11">
        <v>1064</v>
      </c>
      <c r="N9" s="3">
        <v>0.37875940000000002</v>
      </c>
      <c r="O9" s="3">
        <v>0.48530620000000002</v>
      </c>
      <c r="P9" s="3">
        <v>0</v>
      </c>
      <c r="Q9" s="3">
        <v>1</v>
      </c>
    </row>
    <row r="10" spans="1:17" ht="19.95" customHeight="1" x14ac:dyDescent="0.25">
      <c r="A10" s="3" t="s">
        <v>42</v>
      </c>
      <c r="C10" s="11">
        <f t="shared" si="0"/>
        <v>1064</v>
      </c>
      <c r="D10" s="12">
        <f t="shared" si="1"/>
        <v>3.7427890000000001</v>
      </c>
      <c r="E10" s="12">
        <f t="shared" si="2"/>
        <v>3.8623400000000001</v>
      </c>
      <c r="F10" s="12">
        <f t="shared" si="3"/>
        <v>-3.109</v>
      </c>
      <c r="G10" s="12">
        <f t="shared" si="4"/>
        <v>34.454000000000001</v>
      </c>
      <c r="I10" s="3" t="s">
        <v>47</v>
      </c>
      <c r="K10" s="3" t="s">
        <v>101</v>
      </c>
      <c r="L10" s="3" t="s">
        <v>74</v>
      </c>
      <c r="M10" s="11">
        <v>1064</v>
      </c>
      <c r="N10" s="3">
        <v>3.7427890000000001</v>
      </c>
      <c r="O10" s="3">
        <v>3.8623400000000001</v>
      </c>
      <c r="P10" s="3">
        <v>-3.109</v>
      </c>
      <c r="Q10" s="3">
        <v>34.454000000000001</v>
      </c>
    </row>
    <row r="11" spans="1:17" x14ac:dyDescent="0.25">
      <c r="A11" s="4" t="s">
        <v>59</v>
      </c>
      <c r="C11" s="11">
        <f t="shared" si="0"/>
        <v>1064</v>
      </c>
      <c r="D11" s="12">
        <f t="shared" si="1"/>
        <v>2.8500009999999998</v>
      </c>
      <c r="E11" s="12">
        <f t="shared" si="2"/>
        <v>5.1158099999999997</v>
      </c>
      <c r="F11" s="12">
        <f t="shared" si="3"/>
        <v>0</v>
      </c>
      <c r="G11" s="12">
        <f t="shared" si="4"/>
        <v>43.182479999999998</v>
      </c>
      <c r="I11" s="3" t="s">
        <v>49</v>
      </c>
      <c r="K11" s="3" t="s">
        <v>102</v>
      </c>
      <c r="L11" s="3" t="s">
        <v>74</v>
      </c>
      <c r="M11" s="11">
        <v>1064</v>
      </c>
      <c r="N11" s="3">
        <v>2.8500009999999998</v>
      </c>
      <c r="O11" s="3">
        <v>5.1158099999999997</v>
      </c>
      <c r="P11" s="3">
        <v>0</v>
      </c>
      <c r="Q11" s="3">
        <v>43.182479999999998</v>
      </c>
    </row>
    <row r="12" spans="1:17" x14ac:dyDescent="0.25">
      <c r="A12" s="3" t="s">
        <v>66</v>
      </c>
      <c r="C12" s="11">
        <f t="shared" si="0"/>
        <v>1064</v>
      </c>
      <c r="D12" s="12">
        <f t="shared" si="1"/>
        <v>0.14943609999999999</v>
      </c>
      <c r="E12" s="12">
        <f t="shared" si="2"/>
        <v>0.35668549999999999</v>
      </c>
      <c r="F12" s="12">
        <f t="shared" si="3"/>
        <v>0</v>
      </c>
      <c r="G12" s="12">
        <f t="shared" si="4"/>
        <v>1</v>
      </c>
      <c r="I12" s="3" t="s">
        <v>73</v>
      </c>
      <c r="K12" s="3" t="s">
        <v>103</v>
      </c>
      <c r="L12" s="3" t="s">
        <v>74</v>
      </c>
      <c r="M12" s="11">
        <v>1064</v>
      </c>
      <c r="N12" s="3">
        <v>0.14943609999999999</v>
      </c>
      <c r="O12" s="3">
        <v>0.35668549999999999</v>
      </c>
      <c r="P12" s="3">
        <v>0</v>
      </c>
      <c r="Q12" s="3">
        <v>1</v>
      </c>
    </row>
    <row r="13" spans="1:17" x14ac:dyDescent="0.25">
      <c r="A13" s="3" t="s">
        <v>43</v>
      </c>
      <c r="C13" s="11">
        <f t="shared" si="0"/>
        <v>1064</v>
      </c>
      <c r="D13" s="12">
        <f t="shared" si="1"/>
        <v>53.43242</v>
      </c>
      <c r="E13" s="12">
        <f t="shared" si="2"/>
        <v>10.8904</v>
      </c>
      <c r="F13" s="12">
        <f t="shared" si="3"/>
        <v>36.322899999999997</v>
      </c>
      <c r="G13" s="12">
        <f t="shared" si="4"/>
        <v>100.89409999999999</v>
      </c>
      <c r="I13" s="3" t="s">
        <v>49</v>
      </c>
      <c r="K13" s="3" t="s">
        <v>104</v>
      </c>
      <c r="L13" s="3" t="s">
        <v>74</v>
      </c>
      <c r="M13" s="11">
        <v>1064</v>
      </c>
      <c r="N13" s="3">
        <v>53.43242</v>
      </c>
      <c r="O13" s="3">
        <v>10.8904</v>
      </c>
      <c r="P13" s="3">
        <v>36.322899999999997</v>
      </c>
      <c r="Q13" s="3">
        <v>100.89409999999999</v>
      </c>
    </row>
    <row r="14" spans="1:17" x14ac:dyDescent="0.25">
      <c r="A14" s="3" t="s">
        <v>44</v>
      </c>
      <c r="C14" s="11">
        <f t="shared" si="0"/>
        <v>1064</v>
      </c>
      <c r="D14" s="12">
        <f t="shared" si="1"/>
        <v>55.063189999999999</v>
      </c>
      <c r="E14" s="12">
        <f t="shared" si="2"/>
        <v>35.074339999999999</v>
      </c>
      <c r="F14" s="12">
        <f t="shared" si="3"/>
        <v>3.6640000000000001</v>
      </c>
      <c r="G14" s="12">
        <f t="shared" si="4"/>
        <v>236.06899999999999</v>
      </c>
      <c r="I14" s="3" t="s">
        <v>47</v>
      </c>
      <c r="K14" s="3" t="s">
        <v>105</v>
      </c>
      <c r="L14" s="3" t="s">
        <v>74</v>
      </c>
      <c r="M14" s="11">
        <v>1064</v>
      </c>
      <c r="N14" s="3">
        <v>55.063189999999999</v>
      </c>
      <c r="O14" s="3">
        <v>35.074339999999999</v>
      </c>
      <c r="P14" s="3">
        <v>3.6640000000000001</v>
      </c>
      <c r="Q14" s="3">
        <v>236.06899999999999</v>
      </c>
    </row>
    <row r="15" spans="1:17" x14ac:dyDescent="0.25">
      <c r="A15" s="3" t="s">
        <v>45</v>
      </c>
      <c r="C15" s="11">
        <f>M15</f>
        <v>1064</v>
      </c>
      <c r="D15" s="12">
        <f>N15</f>
        <v>0.79191100000000003</v>
      </c>
      <c r="E15" s="12">
        <f>O15</f>
        <v>0.98246860000000003</v>
      </c>
      <c r="F15" s="12">
        <f>P15</f>
        <v>-3.1779139999999999</v>
      </c>
      <c r="G15" s="12">
        <f>Q15</f>
        <v>7.7606840000000004</v>
      </c>
      <c r="I15" s="3" t="s">
        <v>47</v>
      </c>
      <c r="K15" s="3" t="s">
        <v>106</v>
      </c>
      <c r="L15" s="3" t="s">
        <v>74</v>
      </c>
      <c r="M15" s="11">
        <v>1064</v>
      </c>
      <c r="N15" s="3">
        <v>0.79191100000000003</v>
      </c>
      <c r="O15" s="3">
        <v>0.98246860000000003</v>
      </c>
      <c r="P15" s="3">
        <v>-3.1779139999999999</v>
      </c>
      <c r="Q15" s="3">
        <v>7.7606840000000004</v>
      </c>
    </row>
    <row r="16" spans="1:17" x14ac:dyDescent="0.25">
      <c r="A16" s="3" t="s">
        <v>624</v>
      </c>
      <c r="C16" s="11">
        <f t="shared" si="0"/>
        <v>1064</v>
      </c>
      <c r="D16" s="12">
        <f t="shared" si="1"/>
        <v>71.14716</v>
      </c>
      <c r="E16" s="12">
        <f t="shared" si="2"/>
        <v>12.46227</v>
      </c>
      <c r="F16" s="12">
        <f t="shared" si="3"/>
        <v>37.813630000000003</v>
      </c>
      <c r="G16" s="12">
        <f t="shared" si="4"/>
        <v>90.237530000000007</v>
      </c>
      <c r="I16" s="3" t="s">
        <v>47</v>
      </c>
      <c r="K16" s="3" t="s">
        <v>625</v>
      </c>
      <c r="L16" s="3" t="s">
        <v>74</v>
      </c>
      <c r="M16" s="11">
        <v>1064</v>
      </c>
      <c r="N16" s="3">
        <v>71.14716</v>
      </c>
      <c r="O16" s="3">
        <v>12.46227</v>
      </c>
      <c r="P16" s="3">
        <v>37.813630000000003</v>
      </c>
      <c r="Q16" s="3">
        <v>90.237530000000007</v>
      </c>
    </row>
    <row r="17" spans="1:17" ht="19.95" customHeight="1" x14ac:dyDescent="0.25">
      <c r="A17" s="3" t="s">
        <v>91</v>
      </c>
      <c r="C17" s="11">
        <f t="shared" si="0"/>
        <v>833</v>
      </c>
      <c r="D17" s="12">
        <f t="shared" si="1"/>
        <v>3.02386</v>
      </c>
      <c r="E17" s="12">
        <f t="shared" si="2"/>
        <v>0.91702150000000004</v>
      </c>
      <c r="F17" s="12">
        <f t="shared" si="3"/>
        <v>0</v>
      </c>
      <c r="G17" s="12">
        <f t="shared" si="4"/>
        <v>4</v>
      </c>
      <c r="I17" s="3" t="s">
        <v>95</v>
      </c>
      <c r="K17" s="3" t="s">
        <v>107</v>
      </c>
      <c r="L17" s="3" t="s">
        <v>74</v>
      </c>
      <c r="M17" s="11">
        <v>833</v>
      </c>
      <c r="N17" s="3">
        <v>3.02386</v>
      </c>
      <c r="O17" s="3">
        <v>0.91702150000000004</v>
      </c>
      <c r="P17" s="3">
        <v>0</v>
      </c>
      <c r="Q17" s="3">
        <v>4</v>
      </c>
    </row>
    <row r="18" spans="1:17" x14ac:dyDescent="0.25">
      <c r="A18" s="3" t="s">
        <v>92</v>
      </c>
      <c r="C18" s="11">
        <f t="shared" si="0"/>
        <v>1064</v>
      </c>
      <c r="D18" s="12">
        <f t="shared" si="1"/>
        <v>24.969919999999998</v>
      </c>
      <c r="E18" s="12">
        <f t="shared" si="2"/>
        <v>10.87148</v>
      </c>
      <c r="F18" s="12">
        <f t="shared" si="3"/>
        <v>5</v>
      </c>
      <c r="G18" s="12">
        <f t="shared" si="4"/>
        <v>60</v>
      </c>
      <c r="I18" s="3" t="s">
        <v>96</v>
      </c>
      <c r="K18" s="3" t="s">
        <v>108</v>
      </c>
      <c r="L18" s="3" t="s">
        <v>74</v>
      </c>
      <c r="M18" s="11">
        <v>1064</v>
      </c>
      <c r="N18" s="3">
        <v>24.969919999999998</v>
      </c>
      <c r="O18" s="3">
        <v>10.87148</v>
      </c>
      <c r="P18" s="3">
        <v>5</v>
      </c>
      <c r="Q18" s="3">
        <v>60</v>
      </c>
    </row>
    <row r="19" spans="1:17" x14ac:dyDescent="0.25">
      <c r="A19" s="3" t="s">
        <v>93</v>
      </c>
      <c r="C19" s="11">
        <f t="shared" si="0"/>
        <v>1064</v>
      </c>
      <c r="D19" s="12">
        <f t="shared" si="1"/>
        <v>0.36748120000000001</v>
      </c>
      <c r="E19" s="12">
        <f t="shared" si="2"/>
        <v>0.48234579999999999</v>
      </c>
      <c r="F19" s="12">
        <f t="shared" si="3"/>
        <v>0</v>
      </c>
      <c r="G19" s="12">
        <f t="shared" si="4"/>
        <v>1</v>
      </c>
      <c r="K19" s="3" t="s">
        <v>109</v>
      </c>
      <c r="L19" s="3" t="s">
        <v>74</v>
      </c>
      <c r="M19" s="11">
        <v>1064</v>
      </c>
      <c r="N19" s="3">
        <v>0.36748120000000001</v>
      </c>
      <c r="O19" s="3">
        <v>0.48234579999999999</v>
      </c>
      <c r="P19" s="3">
        <v>0</v>
      </c>
      <c r="Q19" s="3">
        <v>1</v>
      </c>
    </row>
    <row r="20" spans="1:17" x14ac:dyDescent="0.25">
      <c r="A20" s="3" t="s">
        <v>94</v>
      </c>
      <c r="C20" s="11">
        <f t="shared" si="0"/>
        <v>1064</v>
      </c>
      <c r="D20" s="12">
        <f t="shared" si="1"/>
        <v>0.15225559999999999</v>
      </c>
      <c r="E20" s="12">
        <f t="shared" si="2"/>
        <v>0.35943750000000002</v>
      </c>
      <c r="F20" s="12">
        <f t="shared" si="3"/>
        <v>0</v>
      </c>
      <c r="G20" s="12">
        <f t="shared" si="4"/>
        <v>1</v>
      </c>
      <c r="K20" s="3" t="s">
        <v>110</v>
      </c>
      <c r="L20" s="3" t="s">
        <v>74</v>
      </c>
      <c r="M20" s="11">
        <v>1064</v>
      </c>
      <c r="N20" s="3">
        <v>0.15225559999999999</v>
      </c>
      <c r="O20" s="3">
        <v>0.35943750000000002</v>
      </c>
      <c r="P20" s="3">
        <v>0</v>
      </c>
      <c r="Q20" s="3">
        <v>1</v>
      </c>
    </row>
    <row r="21" spans="1:17" x14ac:dyDescent="0.25">
      <c r="A21" s="3" t="s">
        <v>64</v>
      </c>
      <c r="C21" s="11">
        <f t="shared" si="0"/>
        <v>1064</v>
      </c>
      <c r="D21" s="12">
        <f t="shared" si="1"/>
        <v>0.70676689999999998</v>
      </c>
      <c r="E21" s="12">
        <f t="shared" si="2"/>
        <v>0.45545849999999999</v>
      </c>
      <c r="F21" s="12">
        <f t="shared" si="3"/>
        <v>0</v>
      </c>
      <c r="G21" s="12">
        <f t="shared" si="4"/>
        <v>1</v>
      </c>
      <c r="I21" s="3" t="s">
        <v>48</v>
      </c>
      <c r="K21" s="3" t="s">
        <v>111</v>
      </c>
      <c r="L21" s="3" t="s">
        <v>74</v>
      </c>
      <c r="M21" s="11">
        <v>1064</v>
      </c>
      <c r="N21" s="3">
        <v>0.70676689999999998</v>
      </c>
      <c r="O21" s="3">
        <v>0.45545849999999999</v>
      </c>
      <c r="P21" s="3">
        <v>0</v>
      </c>
      <c r="Q21" s="3">
        <v>1</v>
      </c>
    </row>
    <row r="22" spans="1:17" x14ac:dyDescent="0.25">
      <c r="A22" s="3" t="s">
        <v>65</v>
      </c>
      <c r="C22" s="11">
        <f t="shared" si="0"/>
        <v>1050</v>
      </c>
      <c r="D22" s="12">
        <f t="shared" si="1"/>
        <v>0.38</v>
      </c>
      <c r="E22" s="12">
        <f t="shared" si="2"/>
        <v>0.48561769999999999</v>
      </c>
      <c r="F22" s="12">
        <f t="shared" si="3"/>
        <v>0</v>
      </c>
      <c r="G22" s="12">
        <f t="shared" si="4"/>
        <v>1</v>
      </c>
      <c r="I22" s="3" t="s">
        <v>48</v>
      </c>
      <c r="K22" s="3" t="s">
        <v>112</v>
      </c>
      <c r="L22" s="3" t="s">
        <v>74</v>
      </c>
      <c r="M22" s="11">
        <v>1050</v>
      </c>
      <c r="N22" s="3">
        <v>0.38</v>
      </c>
      <c r="O22" s="3">
        <v>0.48561769999999999</v>
      </c>
      <c r="P22" s="3">
        <v>0</v>
      </c>
      <c r="Q22" s="3">
        <v>1</v>
      </c>
    </row>
    <row r="23" spans="1:17" x14ac:dyDescent="0.25">
      <c r="A23" s="10" t="s">
        <v>39</v>
      </c>
      <c r="B23" s="10"/>
      <c r="C23" s="10"/>
      <c r="D23" s="10"/>
      <c r="E23" s="10"/>
      <c r="F23" s="10"/>
      <c r="G23" s="10"/>
      <c r="H23" s="10"/>
      <c r="I23" s="10"/>
    </row>
    <row r="24" spans="1:17" x14ac:dyDescent="0.25">
      <c r="A24" s="9" t="s">
        <v>626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GridLines="0" workbookViewId="0"/>
  </sheetViews>
  <sheetFormatPr defaultColWidth="8.77734375" defaultRowHeight="13.8" x14ac:dyDescent="0.25"/>
  <cols>
    <col min="1" max="1" width="26.88671875" style="3" customWidth="1"/>
    <col min="2" max="2" width="9" style="3" customWidth="1"/>
    <col min="3" max="6" width="14.21875" style="3" customWidth="1"/>
    <col min="7" max="7" width="8.77734375" style="3"/>
    <col min="8" max="8" width="19" style="3" bestFit="1" customWidth="1"/>
    <col min="9" max="9" width="10.109375" style="3" bestFit="1" customWidth="1"/>
    <col min="10" max="10" width="7.33203125" style="3" customWidth="1"/>
    <col min="11" max="16384" width="8.77734375" style="3"/>
  </cols>
  <sheetData>
    <row r="1" spans="1:10" x14ac:dyDescent="0.25">
      <c r="A1" s="3" t="s">
        <v>966</v>
      </c>
    </row>
    <row r="3" spans="1:10" x14ac:dyDescent="0.25">
      <c r="A3" s="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</row>
    <row r="4" spans="1:10" x14ac:dyDescent="0.25">
      <c r="A4" s="4" t="s">
        <v>0</v>
      </c>
      <c r="B4" s="19"/>
      <c r="C4" s="22" t="s">
        <v>762</v>
      </c>
      <c r="D4" s="22" t="s">
        <v>762</v>
      </c>
      <c r="E4" s="22" t="s">
        <v>762</v>
      </c>
      <c r="F4" s="19" t="s">
        <v>9</v>
      </c>
    </row>
    <row r="5" spans="1:10" x14ac:dyDescent="0.25">
      <c r="A5" s="10" t="s">
        <v>79</v>
      </c>
      <c r="B5" s="13" t="s">
        <v>10</v>
      </c>
      <c r="C5" s="13" t="s">
        <v>11</v>
      </c>
      <c r="D5" s="13" t="s">
        <v>32</v>
      </c>
      <c r="E5" s="13" t="s">
        <v>12</v>
      </c>
      <c r="F5" s="13" t="s">
        <v>12</v>
      </c>
    </row>
    <row r="6" spans="1:10" x14ac:dyDescent="0.25">
      <c r="A6" s="1" t="s">
        <v>0</v>
      </c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</row>
    <row r="7" spans="1:10" x14ac:dyDescent="0.25">
      <c r="A7" s="4" t="s">
        <v>823</v>
      </c>
      <c r="B7" s="19" t="s">
        <v>132</v>
      </c>
      <c r="C7" s="19" t="s">
        <v>670</v>
      </c>
      <c r="D7" s="19" t="s">
        <v>671</v>
      </c>
      <c r="E7" s="19" t="s">
        <v>172</v>
      </c>
      <c r="F7" s="19" t="s">
        <v>286</v>
      </c>
    </row>
    <row r="8" spans="1:10" x14ac:dyDescent="0.25">
      <c r="A8" s="4" t="s">
        <v>0</v>
      </c>
      <c r="B8" s="19" t="s">
        <v>287</v>
      </c>
      <c r="C8" s="19" t="s">
        <v>672</v>
      </c>
      <c r="D8" s="19" t="s">
        <v>673</v>
      </c>
      <c r="E8" s="19" t="s">
        <v>288</v>
      </c>
      <c r="F8" s="19" t="s">
        <v>289</v>
      </c>
      <c r="H8" s="3" t="s">
        <v>56</v>
      </c>
    </row>
    <row r="9" spans="1:10" x14ac:dyDescent="0.25">
      <c r="A9" s="4" t="s">
        <v>13</v>
      </c>
      <c r="B9" s="19" t="s">
        <v>290</v>
      </c>
      <c r="C9" s="19" t="s">
        <v>0</v>
      </c>
      <c r="D9" s="19" t="s">
        <v>674</v>
      </c>
      <c r="E9" s="19" t="s">
        <v>291</v>
      </c>
      <c r="F9" s="19" t="s">
        <v>292</v>
      </c>
      <c r="H9" s="3" t="s">
        <v>822</v>
      </c>
    </row>
    <row r="10" spans="1:10" x14ac:dyDescent="0.25">
      <c r="A10" s="4" t="s">
        <v>0</v>
      </c>
      <c r="B10" s="19" t="s">
        <v>293</v>
      </c>
      <c r="C10" s="19" t="s">
        <v>0</v>
      </c>
      <c r="D10" s="19" t="s">
        <v>675</v>
      </c>
      <c r="E10" s="19" t="s">
        <v>294</v>
      </c>
      <c r="F10" s="19" t="s">
        <v>295</v>
      </c>
      <c r="H10" s="3" t="s">
        <v>55</v>
      </c>
    </row>
    <row r="11" spans="1:10" x14ac:dyDescent="0.25">
      <c r="A11" s="4" t="s">
        <v>827</v>
      </c>
      <c r="B11" s="19" t="s">
        <v>0</v>
      </c>
      <c r="C11" s="19" t="s">
        <v>676</v>
      </c>
      <c r="D11" s="19" t="s">
        <v>677</v>
      </c>
      <c r="E11" s="19" t="s">
        <v>296</v>
      </c>
      <c r="F11" s="19" t="s">
        <v>297</v>
      </c>
      <c r="I11" s="3" t="s">
        <v>51</v>
      </c>
      <c r="J11" s="3" t="s">
        <v>52</v>
      </c>
    </row>
    <row r="12" spans="1:10" x14ac:dyDescent="0.25">
      <c r="A12" s="4" t="s">
        <v>0</v>
      </c>
      <c r="B12" s="19" t="s">
        <v>0</v>
      </c>
      <c r="C12" s="19" t="s">
        <v>678</v>
      </c>
      <c r="D12" s="19" t="s">
        <v>679</v>
      </c>
      <c r="E12" s="19" t="s">
        <v>298</v>
      </c>
      <c r="F12" s="19" t="s">
        <v>299</v>
      </c>
      <c r="H12" s="3" t="s">
        <v>53</v>
      </c>
      <c r="I12" s="12">
        <v>0</v>
      </c>
      <c r="J12" s="12">
        <f>1*LEFT(F9,6)</f>
        <v>-0.41199999999999998</v>
      </c>
    </row>
    <row r="13" spans="1:10" x14ac:dyDescent="0.25">
      <c r="A13" s="4" t="s">
        <v>828</v>
      </c>
      <c r="B13" s="19" t="s">
        <v>0</v>
      </c>
      <c r="C13" s="19" t="s">
        <v>0</v>
      </c>
      <c r="D13" s="19" t="s">
        <v>0</v>
      </c>
      <c r="E13" s="19" t="s">
        <v>300</v>
      </c>
      <c r="F13" s="19" t="s">
        <v>301</v>
      </c>
      <c r="H13" s="3" t="s">
        <v>54</v>
      </c>
      <c r="I13" s="12">
        <f>1*LEFT(F11,6)</f>
        <v>0.23200000000000001</v>
      </c>
      <c r="J13" s="12">
        <f>J12+I13+1*LEFT(F13,5)</f>
        <v>-0.49</v>
      </c>
    </row>
    <row r="14" spans="1:10" x14ac:dyDescent="0.25">
      <c r="A14" s="4" t="s">
        <v>0</v>
      </c>
      <c r="B14" s="19" t="s">
        <v>0</v>
      </c>
      <c r="C14" s="19" t="s">
        <v>0</v>
      </c>
      <c r="D14" s="19" t="s">
        <v>0</v>
      </c>
      <c r="E14" s="19" t="s">
        <v>302</v>
      </c>
      <c r="F14" s="19" t="s">
        <v>303</v>
      </c>
    </row>
    <row r="15" spans="1:10" x14ac:dyDescent="0.25">
      <c r="A15" s="4" t="s">
        <v>14</v>
      </c>
      <c r="B15" s="19" t="s">
        <v>304</v>
      </c>
      <c r="C15" s="19" t="s">
        <v>680</v>
      </c>
      <c r="D15" s="19" t="s">
        <v>681</v>
      </c>
      <c r="E15" s="19" t="s">
        <v>306</v>
      </c>
      <c r="F15" s="19" t="s">
        <v>307</v>
      </c>
    </row>
    <row r="16" spans="1:10" x14ac:dyDescent="0.25">
      <c r="A16" s="4" t="s">
        <v>0</v>
      </c>
      <c r="B16" s="19" t="s">
        <v>308</v>
      </c>
      <c r="C16" s="19" t="s">
        <v>682</v>
      </c>
      <c r="D16" s="19" t="s">
        <v>683</v>
      </c>
      <c r="E16" s="19" t="s">
        <v>309</v>
      </c>
      <c r="F16" s="19" t="s">
        <v>310</v>
      </c>
      <c r="H16" s="3" t="s">
        <v>56</v>
      </c>
    </row>
    <row r="17" spans="1:10" x14ac:dyDescent="0.25">
      <c r="A17" s="4" t="s">
        <v>80</v>
      </c>
      <c r="B17" s="19" t="s">
        <v>311</v>
      </c>
      <c r="C17" s="19" t="s">
        <v>684</v>
      </c>
      <c r="D17" s="19" t="s">
        <v>684</v>
      </c>
      <c r="E17" s="19" t="s">
        <v>151</v>
      </c>
      <c r="F17" s="19" t="s">
        <v>312</v>
      </c>
      <c r="H17" s="3" t="s">
        <v>822</v>
      </c>
    </row>
    <row r="18" spans="1:10" x14ac:dyDescent="0.25">
      <c r="A18" s="4" t="s">
        <v>81</v>
      </c>
      <c r="B18" s="19" t="s">
        <v>156</v>
      </c>
      <c r="C18" s="19" t="s">
        <v>685</v>
      </c>
      <c r="D18" s="19" t="s">
        <v>686</v>
      </c>
      <c r="E18" s="19" t="s">
        <v>313</v>
      </c>
      <c r="F18" s="19" t="s">
        <v>152</v>
      </c>
      <c r="H18" s="3" t="s">
        <v>57</v>
      </c>
    </row>
    <row r="19" spans="1:10" x14ac:dyDescent="0.25">
      <c r="A19" s="4" t="s">
        <v>66</v>
      </c>
      <c r="B19" s="19" t="s">
        <v>146</v>
      </c>
      <c r="C19" s="19" t="s">
        <v>687</v>
      </c>
      <c r="D19" s="19" t="s">
        <v>688</v>
      </c>
      <c r="E19" s="19" t="s">
        <v>314</v>
      </c>
      <c r="F19" s="19" t="s">
        <v>315</v>
      </c>
      <c r="I19" s="3" t="s">
        <v>51</v>
      </c>
      <c r="J19" s="3" t="s">
        <v>52</v>
      </c>
    </row>
    <row r="20" spans="1:10" x14ac:dyDescent="0.25">
      <c r="A20" s="4" t="s">
        <v>0</v>
      </c>
      <c r="B20" s="19" t="s">
        <v>316</v>
      </c>
      <c r="C20" s="19" t="s">
        <v>689</v>
      </c>
      <c r="D20" s="19" t="s">
        <v>690</v>
      </c>
      <c r="E20" s="19" t="s">
        <v>317</v>
      </c>
      <c r="F20" s="19" t="s">
        <v>318</v>
      </c>
      <c r="H20" s="3" t="s">
        <v>53</v>
      </c>
      <c r="I20" s="12">
        <v>0</v>
      </c>
      <c r="J20" s="12">
        <f>1*LEFT(E9,6)</f>
        <v>-0.60699999999999998</v>
      </c>
    </row>
    <row r="21" spans="1:10" x14ac:dyDescent="0.25">
      <c r="A21" s="4" t="s">
        <v>15</v>
      </c>
      <c r="B21" s="19" t="s">
        <v>319</v>
      </c>
      <c r="C21" s="19" t="s">
        <v>691</v>
      </c>
      <c r="D21" s="19" t="s">
        <v>692</v>
      </c>
      <c r="E21" s="19" t="s">
        <v>320</v>
      </c>
      <c r="F21" s="19" t="s">
        <v>321</v>
      </c>
      <c r="H21" s="3" t="s">
        <v>54</v>
      </c>
      <c r="I21" s="12">
        <f>1*LEFT(E11,6)</f>
        <v>-0.61199999999999999</v>
      </c>
      <c r="J21" s="12">
        <f>J20+I21+1*LEFT(E13,5)</f>
        <v>-0.68699999999999983</v>
      </c>
    </row>
    <row r="22" spans="1:10" x14ac:dyDescent="0.25">
      <c r="A22" s="4" t="s">
        <v>0</v>
      </c>
      <c r="B22" s="19" t="s">
        <v>322</v>
      </c>
      <c r="C22" s="19" t="s">
        <v>693</v>
      </c>
      <c r="D22" s="19" t="s">
        <v>694</v>
      </c>
      <c r="E22" s="19" t="s">
        <v>324</v>
      </c>
      <c r="F22" s="19" t="s">
        <v>325</v>
      </c>
    </row>
    <row r="23" spans="1:10" x14ac:dyDescent="0.25">
      <c r="A23" s="4" t="s">
        <v>16</v>
      </c>
      <c r="B23" s="19" t="s">
        <v>326</v>
      </c>
      <c r="C23" s="19" t="s">
        <v>695</v>
      </c>
      <c r="D23" s="19" t="s">
        <v>696</v>
      </c>
      <c r="E23" s="19" t="s">
        <v>327</v>
      </c>
      <c r="F23" s="19" t="s">
        <v>219</v>
      </c>
    </row>
    <row r="24" spans="1:10" x14ac:dyDescent="0.25">
      <c r="A24" s="4" t="s">
        <v>0</v>
      </c>
      <c r="B24" s="19" t="s">
        <v>328</v>
      </c>
      <c r="C24" s="19" t="s">
        <v>697</v>
      </c>
      <c r="D24" s="19" t="s">
        <v>698</v>
      </c>
      <c r="E24" s="19" t="s">
        <v>329</v>
      </c>
      <c r="F24" s="19" t="s">
        <v>330</v>
      </c>
    </row>
    <row r="25" spans="1:10" x14ac:dyDescent="0.25">
      <c r="A25" s="4" t="s">
        <v>17</v>
      </c>
      <c r="B25" s="19" t="s">
        <v>331</v>
      </c>
      <c r="C25" s="19" t="s">
        <v>699</v>
      </c>
      <c r="D25" s="19" t="s">
        <v>249</v>
      </c>
      <c r="E25" s="19" t="s">
        <v>249</v>
      </c>
      <c r="F25" s="19" t="s">
        <v>332</v>
      </c>
    </row>
    <row r="26" spans="1:10" x14ac:dyDescent="0.25">
      <c r="A26" s="4" t="s">
        <v>0</v>
      </c>
      <c r="B26" s="19" t="s">
        <v>333</v>
      </c>
      <c r="C26" s="19" t="s">
        <v>700</v>
      </c>
      <c r="D26" s="19" t="s">
        <v>701</v>
      </c>
      <c r="E26" s="19" t="s">
        <v>334</v>
      </c>
      <c r="F26" s="19" t="s">
        <v>335</v>
      </c>
    </row>
    <row r="27" spans="1:10" x14ac:dyDescent="0.25">
      <c r="A27" s="4" t="s">
        <v>210</v>
      </c>
      <c r="B27" s="22" t="s">
        <v>216</v>
      </c>
      <c r="C27" s="22" t="s">
        <v>702</v>
      </c>
      <c r="D27" s="22" t="s">
        <v>703</v>
      </c>
      <c r="E27" s="22" t="s">
        <v>336</v>
      </c>
      <c r="F27" s="22" t="s">
        <v>337</v>
      </c>
    </row>
    <row r="28" spans="1:10" x14ac:dyDescent="0.25">
      <c r="A28" s="4"/>
      <c r="B28" s="22" t="s">
        <v>338</v>
      </c>
      <c r="C28" s="22" t="s">
        <v>704</v>
      </c>
      <c r="D28" s="22" t="s">
        <v>705</v>
      </c>
      <c r="E28" s="22" t="s">
        <v>339</v>
      </c>
      <c r="F28" s="22" t="s">
        <v>340</v>
      </c>
    </row>
    <row r="29" spans="1:10" x14ac:dyDescent="0.25">
      <c r="A29" s="4" t="s">
        <v>0</v>
      </c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</row>
    <row r="30" spans="1:10" x14ac:dyDescent="0.25">
      <c r="A30" s="4" t="s">
        <v>18</v>
      </c>
      <c r="B30" s="19" t="s">
        <v>341</v>
      </c>
      <c r="C30" s="19" t="s">
        <v>706</v>
      </c>
      <c r="D30" s="19" t="s">
        <v>184</v>
      </c>
      <c r="E30" s="19" t="s">
        <v>58</v>
      </c>
      <c r="F30" s="19" t="s">
        <v>145</v>
      </c>
    </row>
    <row r="31" spans="1:10" x14ac:dyDescent="0.25">
      <c r="A31" s="4" t="s">
        <v>19</v>
      </c>
      <c r="B31" s="19" t="s">
        <v>342</v>
      </c>
      <c r="C31" s="19" t="s">
        <v>342</v>
      </c>
      <c r="D31" s="19" t="s">
        <v>342</v>
      </c>
      <c r="E31" s="19" t="s">
        <v>342</v>
      </c>
      <c r="F31" s="19" t="s">
        <v>342</v>
      </c>
    </row>
    <row r="32" spans="1:10" x14ac:dyDescent="0.25">
      <c r="A32" s="4" t="s">
        <v>20</v>
      </c>
      <c r="B32" s="19" t="s">
        <v>141</v>
      </c>
      <c r="C32" s="19" t="s">
        <v>141</v>
      </c>
      <c r="D32" s="19" t="s">
        <v>141</v>
      </c>
      <c r="E32" s="19" t="s">
        <v>141</v>
      </c>
      <c r="F32" s="19" t="s">
        <v>141</v>
      </c>
    </row>
    <row r="33" spans="1:6" x14ac:dyDescent="0.25">
      <c r="A33" s="4" t="s">
        <v>21</v>
      </c>
      <c r="B33" s="19" t="s">
        <v>125</v>
      </c>
      <c r="C33" s="19" t="s">
        <v>125</v>
      </c>
      <c r="D33" s="19" t="s">
        <v>125</v>
      </c>
      <c r="E33" s="19" t="s">
        <v>125</v>
      </c>
      <c r="F33" s="19" t="s">
        <v>125</v>
      </c>
    </row>
    <row r="34" spans="1:6" x14ac:dyDescent="0.25">
      <c r="A34" s="4" t="s">
        <v>22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</row>
    <row r="35" spans="1:6" x14ac:dyDescent="0.25">
      <c r="A35" s="4" t="s">
        <v>23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</row>
    <row r="36" spans="1:6" x14ac:dyDescent="0.25">
      <c r="A36" s="4" t="s">
        <v>856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</row>
    <row r="37" spans="1:6" x14ac:dyDescent="0.25">
      <c r="A37" s="4" t="s">
        <v>24</v>
      </c>
      <c r="B37" s="20"/>
      <c r="C37" s="20" t="s">
        <v>0</v>
      </c>
      <c r="D37" s="20" t="s">
        <v>0</v>
      </c>
      <c r="E37" s="20">
        <v>1.2099999999999999E-3</v>
      </c>
      <c r="F37" s="20">
        <v>4.9899999999999996E-3</v>
      </c>
    </row>
    <row r="38" spans="1:6" x14ac:dyDescent="0.25">
      <c r="A38" s="7" t="s">
        <v>87</v>
      </c>
      <c r="B38" s="8" t="s">
        <v>0</v>
      </c>
      <c r="C38" s="8" t="s">
        <v>0</v>
      </c>
      <c r="D38" s="8" t="s">
        <v>0</v>
      </c>
      <c r="E38" s="8">
        <v>0.14399999999999999</v>
      </c>
      <c r="F38" s="8">
        <v>0.16300000000000001</v>
      </c>
    </row>
    <row r="39" spans="1:6" hidden="1" x14ac:dyDescent="0.25">
      <c r="A39" s="9" t="s">
        <v>25</v>
      </c>
    </row>
    <row r="40" spans="1:6" hidden="1" x14ac:dyDescent="0.25">
      <c r="A40" s="9" t="s">
        <v>26</v>
      </c>
    </row>
    <row r="41" spans="1:6" ht="28.05" customHeight="1" x14ac:dyDescent="0.25">
      <c r="A41" s="42" t="s">
        <v>821</v>
      </c>
      <c r="B41" s="42"/>
      <c r="C41" s="42"/>
      <c r="D41" s="42"/>
      <c r="E41" s="42"/>
      <c r="F41" s="42"/>
    </row>
    <row r="42" spans="1:6" x14ac:dyDescent="0.25">
      <c r="A42" s="9"/>
    </row>
    <row r="43" spans="1:6" x14ac:dyDescent="0.25">
      <c r="A43" s="9"/>
    </row>
    <row r="44" spans="1:6" x14ac:dyDescent="0.25">
      <c r="A44" s="9"/>
    </row>
  </sheetData>
  <mergeCells count="1">
    <mergeCell ref="A41:F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showGridLines="0" workbookViewId="0"/>
  </sheetViews>
  <sheetFormatPr defaultColWidth="8.77734375" defaultRowHeight="13.8" x14ac:dyDescent="0.25"/>
  <cols>
    <col min="1" max="1" width="26.6640625" style="3" customWidth="1"/>
    <col min="2" max="6" width="15.5546875" style="3" customWidth="1"/>
    <col min="7" max="16384" width="8.77734375" style="3"/>
  </cols>
  <sheetData>
    <row r="1" spans="1:6" x14ac:dyDescent="0.25">
      <c r="A1" s="3" t="s">
        <v>967</v>
      </c>
    </row>
    <row r="3" spans="1:6" x14ac:dyDescent="0.25">
      <c r="A3" s="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</row>
    <row r="4" spans="1:6" x14ac:dyDescent="0.25">
      <c r="A4" s="4" t="s">
        <v>0</v>
      </c>
      <c r="B4" s="22" t="s">
        <v>9</v>
      </c>
      <c r="C4" s="22" t="s">
        <v>9</v>
      </c>
      <c r="D4" s="22" t="s">
        <v>9</v>
      </c>
      <c r="E4" s="22" t="s">
        <v>8</v>
      </c>
      <c r="F4" s="19" t="s">
        <v>9</v>
      </c>
    </row>
    <row r="5" spans="1:6" x14ac:dyDescent="0.25">
      <c r="A5" s="10" t="s">
        <v>40</v>
      </c>
      <c r="B5" s="29" t="s">
        <v>826</v>
      </c>
      <c r="C5" s="13" t="s">
        <v>741</v>
      </c>
      <c r="D5" s="13" t="s">
        <v>960</v>
      </c>
      <c r="E5" s="13" t="s">
        <v>760</v>
      </c>
      <c r="F5" s="13" t="s">
        <v>742</v>
      </c>
    </row>
    <row r="6" spans="1:6" x14ac:dyDescent="0.25">
      <c r="A6" s="1" t="s">
        <v>0</v>
      </c>
      <c r="B6" s="21" t="s">
        <v>0</v>
      </c>
      <c r="C6" s="21" t="s">
        <v>0</v>
      </c>
      <c r="D6" s="21" t="s">
        <v>0</v>
      </c>
      <c r="E6" s="15" t="s">
        <v>0</v>
      </c>
      <c r="F6" s="21" t="s">
        <v>0</v>
      </c>
    </row>
    <row r="7" spans="1:6" x14ac:dyDescent="0.25">
      <c r="A7" s="4" t="s">
        <v>823</v>
      </c>
      <c r="B7" s="19" t="s">
        <v>0</v>
      </c>
      <c r="C7" s="19" t="s">
        <v>272</v>
      </c>
      <c r="D7" s="19" t="s">
        <v>176</v>
      </c>
      <c r="E7" s="19" t="s">
        <v>743</v>
      </c>
      <c r="F7" s="19" t="s">
        <v>707</v>
      </c>
    </row>
    <row r="8" spans="1:6" x14ac:dyDescent="0.25">
      <c r="A8" s="4" t="s">
        <v>0</v>
      </c>
      <c r="B8" s="19" t="s">
        <v>0</v>
      </c>
      <c r="C8" s="19" t="s">
        <v>273</v>
      </c>
      <c r="D8" s="19" t="s">
        <v>708</v>
      </c>
      <c r="E8" s="19" t="s">
        <v>744</v>
      </c>
      <c r="F8" s="19" t="s">
        <v>709</v>
      </c>
    </row>
    <row r="9" spans="1:6" x14ac:dyDescent="0.25">
      <c r="A9" s="4" t="s">
        <v>13</v>
      </c>
      <c r="B9" s="19" t="s">
        <v>710</v>
      </c>
      <c r="C9" s="19" t="s">
        <v>274</v>
      </c>
      <c r="D9" s="19" t="s">
        <v>349</v>
      </c>
      <c r="E9" s="19" t="s">
        <v>745</v>
      </c>
      <c r="F9" s="19" t="s">
        <v>711</v>
      </c>
    </row>
    <row r="10" spans="1:6" x14ac:dyDescent="0.25">
      <c r="A10" s="4" t="s">
        <v>0</v>
      </c>
      <c r="B10" s="19" t="s">
        <v>411</v>
      </c>
      <c r="C10" s="19" t="s">
        <v>275</v>
      </c>
      <c r="D10" s="19" t="s">
        <v>712</v>
      </c>
      <c r="E10" s="19" t="s">
        <v>746</v>
      </c>
      <c r="F10" s="19" t="s">
        <v>713</v>
      </c>
    </row>
    <row r="11" spans="1:6" x14ac:dyDescent="0.25">
      <c r="A11" s="4" t="s">
        <v>827</v>
      </c>
      <c r="B11" s="19" t="s">
        <v>714</v>
      </c>
      <c r="C11" s="19" t="s">
        <v>115</v>
      </c>
      <c r="D11" s="19" t="s">
        <v>202</v>
      </c>
      <c r="E11" s="19" t="s">
        <v>747</v>
      </c>
      <c r="F11" s="19" t="s">
        <v>715</v>
      </c>
    </row>
    <row r="12" spans="1:6" x14ac:dyDescent="0.25">
      <c r="A12" s="4" t="s">
        <v>0</v>
      </c>
      <c r="B12" s="19" t="s">
        <v>165</v>
      </c>
      <c r="C12" s="19" t="s">
        <v>276</v>
      </c>
      <c r="D12" s="19" t="s">
        <v>716</v>
      </c>
      <c r="E12" s="19" t="s">
        <v>748</v>
      </c>
      <c r="F12" s="19" t="s">
        <v>717</v>
      </c>
    </row>
    <row r="13" spans="1:6" x14ac:dyDescent="0.25">
      <c r="A13" s="4" t="s">
        <v>828</v>
      </c>
      <c r="B13" s="22" t="s">
        <v>718</v>
      </c>
      <c r="C13" s="22" t="s">
        <v>277</v>
      </c>
      <c r="D13" s="22" t="s">
        <v>719</v>
      </c>
      <c r="E13" s="22" t="s">
        <v>749</v>
      </c>
      <c r="F13" s="22" t="s">
        <v>277</v>
      </c>
    </row>
    <row r="14" spans="1:6" x14ac:dyDescent="0.25">
      <c r="A14" s="4" t="s">
        <v>0</v>
      </c>
      <c r="B14" s="22" t="s">
        <v>720</v>
      </c>
      <c r="C14" s="22" t="s">
        <v>278</v>
      </c>
      <c r="D14" s="22" t="s">
        <v>721</v>
      </c>
      <c r="E14" s="22" t="s">
        <v>750</v>
      </c>
      <c r="F14" s="22" t="s">
        <v>722</v>
      </c>
    </row>
    <row r="15" spans="1:6" x14ac:dyDescent="0.25">
      <c r="A15" s="4" t="s">
        <v>14</v>
      </c>
      <c r="B15" s="19" t="s">
        <v>723</v>
      </c>
      <c r="C15" s="19" t="s">
        <v>279</v>
      </c>
      <c r="D15" s="19" t="s">
        <v>724</v>
      </c>
      <c r="E15" s="19" t="s">
        <v>751</v>
      </c>
      <c r="F15" s="19" t="s">
        <v>0</v>
      </c>
    </row>
    <row r="16" spans="1:6" x14ac:dyDescent="0.25">
      <c r="A16" s="4" t="s">
        <v>0</v>
      </c>
      <c r="B16" s="19" t="s">
        <v>725</v>
      </c>
      <c r="C16" s="19" t="s">
        <v>246</v>
      </c>
      <c r="D16" s="19" t="s">
        <v>726</v>
      </c>
      <c r="E16" s="19" t="s">
        <v>752</v>
      </c>
      <c r="F16" s="19" t="s">
        <v>0</v>
      </c>
    </row>
    <row r="17" spans="1:6" x14ac:dyDescent="0.25">
      <c r="A17" s="4" t="s">
        <v>80</v>
      </c>
      <c r="B17" s="19" t="s">
        <v>120</v>
      </c>
      <c r="C17" s="19" t="s">
        <v>127</v>
      </c>
      <c r="D17" s="19" t="s">
        <v>311</v>
      </c>
      <c r="E17" s="19" t="s">
        <v>503</v>
      </c>
      <c r="F17" s="19" t="s">
        <v>0</v>
      </c>
    </row>
    <row r="18" spans="1:6" x14ac:dyDescent="0.25">
      <c r="A18" s="4" t="s">
        <v>81</v>
      </c>
      <c r="B18" s="19" t="s">
        <v>727</v>
      </c>
      <c r="C18" s="19" t="s">
        <v>218</v>
      </c>
      <c r="D18" s="19" t="s">
        <v>187</v>
      </c>
      <c r="E18" s="19" t="s">
        <v>248</v>
      </c>
      <c r="F18" s="19" t="s">
        <v>0</v>
      </c>
    </row>
    <row r="19" spans="1:6" x14ac:dyDescent="0.25">
      <c r="A19" s="4" t="s">
        <v>66</v>
      </c>
      <c r="B19" s="19" t="s">
        <v>728</v>
      </c>
      <c r="C19" s="19" t="s">
        <v>280</v>
      </c>
      <c r="D19" s="19" t="s">
        <v>199</v>
      </c>
      <c r="E19" s="19" t="s">
        <v>753</v>
      </c>
      <c r="F19" s="19" t="s">
        <v>0</v>
      </c>
    </row>
    <row r="20" spans="1:6" x14ac:dyDescent="0.25">
      <c r="A20" s="4" t="s">
        <v>0</v>
      </c>
      <c r="B20" s="19" t="s">
        <v>729</v>
      </c>
      <c r="C20" s="19" t="s">
        <v>214</v>
      </c>
      <c r="D20" s="19" t="s">
        <v>186</v>
      </c>
      <c r="E20" s="19" t="s">
        <v>754</v>
      </c>
      <c r="F20" s="19" t="s">
        <v>0</v>
      </c>
    </row>
    <row r="21" spans="1:6" x14ac:dyDescent="0.25">
      <c r="A21" s="4" t="s">
        <v>15</v>
      </c>
      <c r="B21" s="19" t="s">
        <v>730</v>
      </c>
      <c r="C21" s="19" t="s">
        <v>281</v>
      </c>
      <c r="D21" s="19" t="s">
        <v>731</v>
      </c>
      <c r="E21" s="19" t="s">
        <v>755</v>
      </c>
      <c r="F21" s="19" t="s">
        <v>0</v>
      </c>
    </row>
    <row r="22" spans="1:6" x14ac:dyDescent="0.25">
      <c r="A22" s="4" t="s">
        <v>0</v>
      </c>
      <c r="B22" s="19" t="s">
        <v>732</v>
      </c>
      <c r="C22" s="19" t="s">
        <v>282</v>
      </c>
      <c r="D22" s="19" t="s">
        <v>733</v>
      </c>
      <c r="E22" s="19" t="s">
        <v>369</v>
      </c>
      <c r="F22" s="19" t="s">
        <v>0</v>
      </c>
    </row>
    <row r="23" spans="1:6" x14ac:dyDescent="0.25">
      <c r="A23" s="4" t="s">
        <v>16</v>
      </c>
      <c r="B23" s="19" t="s">
        <v>734</v>
      </c>
      <c r="C23" s="19" t="s">
        <v>137</v>
      </c>
      <c r="D23" s="19" t="s">
        <v>137</v>
      </c>
      <c r="E23" s="19" t="s">
        <v>756</v>
      </c>
      <c r="F23" s="19" t="s">
        <v>0</v>
      </c>
    </row>
    <row r="24" spans="1:6" x14ac:dyDescent="0.25">
      <c r="A24" s="4" t="s">
        <v>0</v>
      </c>
      <c r="B24" s="19" t="s">
        <v>735</v>
      </c>
      <c r="C24" s="19" t="s">
        <v>201</v>
      </c>
      <c r="D24" s="19" t="s">
        <v>736</v>
      </c>
      <c r="E24" s="19" t="s">
        <v>757</v>
      </c>
      <c r="F24" s="19" t="s">
        <v>0</v>
      </c>
    </row>
    <row r="25" spans="1:6" x14ac:dyDescent="0.25">
      <c r="A25" s="4" t="s">
        <v>17</v>
      </c>
      <c r="B25" s="19" t="s">
        <v>175</v>
      </c>
      <c r="C25" s="19" t="s">
        <v>283</v>
      </c>
      <c r="D25" s="19" t="s">
        <v>737</v>
      </c>
      <c r="E25" s="19" t="s">
        <v>758</v>
      </c>
      <c r="F25" s="19" t="s">
        <v>0</v>
      </c>
    </row>
    <row r="26" spans="1:6" x14ac:dyDescent="0.25">
      <c r="A26" s="4" t="s">
        <v>0</v>
      </c>
      <c r="B26" s="19" t="s">
        <v>194</v>
      </c>
      <c r="C26" s="19" t="s">
        <v>284</v>
      </c>
      <c r="D26" s="19" t="s">
        <v>738</v>
      </c>
      <c r="E26" s="19" t="s">
        <v>259</v>
      </c>
      <c r="F26" s="19" t="s">
        <v>0</v>
      </c>
    </row>
    <row r="27" spans="1:6" x14ac:dyDescent="0.25">
      <c r="A27" s="4" t="s">
        <v>210</v>
      </c>
      <c r="B27" s="22" t="s">
        <v>653</v>
      </c>
      <c r="C27" s="22" t="s">
        <v>229</v>
      </c>
      <c r="D27" s="22" t="s">
        <v>130</v>
      </c>
      <c r="E27" s="22" t="s">
        <v>229</v>
      </c>
      <c r="F27" s="22" t="s">
        <v>0</v>
      </c>
    </row>
    <row r="28" spans="1:6" x14ac:dyDescent="0.25">
      <c r="A28" s="4" t="s">
        <v>0</v>
      </c>
      <c r="B28" s="22" t="s">
        <v>739</v>
      </c>
      <c r="C28" s="22" t="s">
        <v>285</v>
      </c>
      <c r="D28" s="22" t="s">
        <v>740</v>
      </c>
      <c r="E28" s="22" t="s">
        <v>759</v>
      </c>
      <c r="F28" s="22" t="s">
        <v>0</v>
      </c>
    </row>
    <row r="29" spans="1:6" x14ac:dyDescent="0.25">
      <c r="A29" s="4" t="s">
        <v>0</v>
      </c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</row>
    <row r="30" spans="1:6" x14ac:dyDescent="0.25">
      <c r="A30" s="4" t="s">
        <v>18</v>
      </c>
      <c r="B30" s="19" t="s">
        <v>72</v>
      </c>
      <c r="C30" s="19" t="s">
        <v>270</v>
      </c>
      <c r="D30" s="19" t="s">
        <v>270</v>
      </c>
      <c r="E30" s="19" t="s">
        <v>158</v>
      </c>
      <c r="F30" s="19" t="s">
        <v>145</v>
      </c>
    </row>
    <row r="31" spans="1:6" x14ac:dyDescent="0.25">
      <c r="A31" s="4" t="s">
        <v>19</v>
      </c>
      <c r="B31" s="19" t="s">
        <v>271</v>
      </c>
      <c r="C31" s="19" t="s">
        <v>271</v>
      </c>
      <c r="D31" s="19" t="s">
        <v>160</v>
      </c>
      <c r="E31" s="19" t="s">
        <v>271</v>
      </c>
      <c r="F31" s="19" t="s">
        <v>271</v>
      </c>
    </row>
    <row r="32" spans="1:6" x14ac:dyDescent="0.25">
      <c r="A32" s="4" t="s">
        <v>20</v>
      </c>
      <c r="B32" s="19" t="s">
        <v>161</v>
      </c>
      <c r="C32" s="19" t="s">
        <v>161</v>
      </c>
      <c r="D32" s="19" t="s">
        <v>161</v>
      </c>
      <c r="E32" s="19" t="s">
        <v>161</v>
      </c>
      <c r="F32" s="19" t="s">
        <v>161</v>
      </c>
    </row>
    <row r="33" spans="1:6" x14ac:dyDescent="0.25">
      <c r="A33" s="4" t="s">
        <v>21</v>
      </c>
      <c r="B33" s="19" t="s">
        <v>125</v>
      </c>
      <c r="C33" s="19" t="s">
        <v>125</v>
      </c>
      <c r="D33" s="19" t="s">
        <v>125</v>
      </c>
      <c r="E33" s="19" t="s">
        <v>125</v>
      </c>
      <c r="F33" s="19" t="s">
        <v>125</v>
      </c>
    </row>
    <row r="34" spans="1:6" x14ac:dyDescent="0.25">
      <c r="A34" s="4" t="s">
        <v>22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</row>
    <row r="35" spans="1:6" x14ac:dyDescent="0.25">
      <c r="A35" s="4" t="s">
        <v>23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</row>
    <row r="36" spans="1:6" x14ac:dyDescent="0.25">
      <c r="A36" s="4" t="s">
        <v>856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</row>
    <row r="37" spans="1:6" x14ac:dyDescent="0.25">
      <c r="A37" s="4" t="s">
        <v>24</v>
      </c>
      <c r="B37" s="23">
        <v>1.9E-2</v>
      </c>
      <c r="C37" s="23">
        <v>9.0200000000000002E-3</v>
      </c>
      <c r="D37" s="23">
        <v>8.6999999999999994E-3</v>
      </c>
      <c r="E37" s="23">
        <v>6.1799999999999997E-3</v>
      </c>
      <c r="F37" s="23">
        <v>6.11E-3</v>
      </c>
    </row>
    <row r="38" spans="1:6" x14ac:dyDescent="0.25">
      <c r="A38" s="7" t="s">
        <v>87</v>
      </c>
      <c r="B38" s="8">
        <v>0.125</v>
      </c>
      <c r="C38" s="8">
        <v>0.16800000000000001</v>
      </c>
      <c r="D38" s="8">
        <v>0.19600000000000001</v>
      </c>
      <c r="E38" s="8">
        <v>0.22</v>
      </c>
      <c r="F38" s="8">
        <v>0.17399999999999999</v>
      </c>
    </row>
    <row r="39" spans="1:6" ht="28.05" customHeight="1" x14ac:dyDescent="0.25">
      <c r="A39" s="44" t="s">
        <v>821</v>
      </c>
      <c r="B39" s="44"/>
      <c r="C39" s="44"/>
      <c r="D39" s="44"/>
      <c r="E39" s="44"/>
      <c r="F39" s="44"/>
    </row>
    <row r="40" spans="1:6" x14ac:dyDescent="0.25">
      <c r="A40" s="9"/>
      <c r="B40" s="9"/>
    </row>
    <row r="41" spans="1:6" x14ac:dyDescent="0.25">
      <c r="A41" s="9"/>
      <c r="B41" s="9"/>
    </row>
    <row r="42" spans="1:6" x14ac:dyDescent="0.25">
      <c r="A42" s="9"/>
      <c r="B42" s="9"/>
    </row>
  </sheetData>
  <mergeCells count="1">
    <mergeCell ref="A39:F39"/>
  </mergeCells>
  <pageMargins left="0.7" right="0.7" top="0.75" bottom="0.75" header="0.3" footer="0.3"/>
  <pageSetup paperSize="327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showGridLines="0" workbookViewId="0"/>
  </sheetViews>
  <sheetFormatPr defaultRowHeight="14.4" x14ac:dyDescent="0.3"/>
  <cols>
    <col min="1" max="1" width="30.33203125" customWidth="1"/>
    <col min="2" max="4" width="12.5546875" customWidth="1"/>
    <col min="5" max="5" width="15.5546875" customWidth="1"/>
    <col min="6" max="6" width="14.77734375" customWidth="1"/>
    <col min="7" max="7" width="12.5546875" customWidth="1"/>
    <col min="8" max="8" width="15.77734375" customWidth="1"/>
  </cols>
  <sheetData>
    <row r="1" spans="1:8" x14ac:dyDescent="0.3">
      <c r="A1" s="3" t="s">
        <v>968</v>
      </c>
    </row>
    <row r="3" spans="1:8" ht="13.95" customHeight="1" x14ac:dyDescent="0.3">
      <c r="A3" s="1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</row>
    <row r="4" spans="1:8" ht="13.95" customHeight="1" x14ac:dyDescent="0.3">
      <c r="A4" s="4" t="s">
        <v>0</v>
      </c>
      <c r="B4" s="22" t="s">
        <v>762</v>
      </c>
      <c r="C4" s="22" t="s">
        <v>762</v>
      </c>
      <c r="D4" s="22" t="s">
        <v>762</v>
      </c>
      <c r="E4" s="22" t="s">
        <v>762</v>
      </c>
      <c r="F4" s="22" t="s">
        <v>762</v>
      </c>
      <c r="G4" s="22" t="s">
        <v>762</v>
      </c>
      <c r="H4" s="22" t="s">
        <v>762</v>
      </c>
    </row>
    <row r="5" spans="1:8" ht="13.95" customHeight="1" x14ac:dyDescent="0.3">
      <c r="A5" s="10" t="s">
        <v>40</v>
      </c>
      <c r="B5" s="38" t="s">
        <v>12</v>
      </c>
      <c r="C5" s="38" t="s">
        <v>27</v>
      </c>
      <c r="D5" s="38" t="s">
        <v>28</v>
      </c>
      <c r="E5" s="38" t="s">
        <v>30</v>
      </c>
      <c r="F5" s="38" t="s">
        <v>31</v>
      </c>
      <c r="G5" s="38" t="s">
        <v>29</v>
      </c>
      <c r="H5" s="38" t="s">
        <v>380</v>
      </c>
    </row>
    <row r="6" spans="1:8" ht="13.95" customHeight="1" x14ac:dyDescent="0.3">
      <c r="A6" s="1" t="s">
        <v>0</v>
      </c>
      <c r="B6" s="25" t="s">
        <v>0</v>
      </c>
      <c r="C6" s="25" t="s">
        <v>0</v>
      </c>
      <c r="D6" s="25" t="s">
        <v>0</v>
      </c>
      <c r="E6" s="15" t="s">
        <v>0</v>
      </c>
      <c r="F6" s="25" t="s">
        <v>0</v>
      </c>
      <c r="G6" s="26" t="s">
        <v>0</v>
      </c>
      <c r="H6" s="26" t="s">
        <v>0</v>
      </c>
    </row>
    <row r="7" spans="1:8" ht="13.95" customHeight="1" x14ac:dyDescent="0.3">
      <c r="A7" s="4" t="s">
        <v>823</v>
      </c>
      <c r="B7" s="22" t="s">
        <v>232</v>
      </c>
      <c r="C7" s="22" t="s">
        <v>764</v>
      </c>
      <c r="D7" s="22" t="s">
        <v>765</v>
      </c>
      <c r="E7" s="22" t="s">
        <v>232</v>
      </c>
      <c r="F7" s="22" t="s">
        <v>628</v>
      </c>
      <c r="G7" s="22" t="s">
        <v>171</v>
      </c>
      <c r="H7" s="22" t="s">
        <v>858</v>
      </c>
    </row>
    <row r="8" spans="1:8" ht="13.95" customHeight="1" x14ac:dyDescent="0.3">
      <c r="A8" s="4" t="s">
        <v>0</v>
      </c>
      <c r="B8" s="22" t="s">
        <v>235</v>
      </c>
      <c r="C8" s="22" t="s">
        <v>708</v>
      </c>
      <c r="D8" s="22" t="s">
        <v>766</v>
      </c>
      <c r="E8" s="22" t="s">
        <v>924</v>
      </c>
      <c r="F8" s="22" t="s">
        <v>925</v>
      </c>
      <c r="G8" s="22" t="s">
        <v>767</v>
      </c>
      <c r="H8" s="22" t="s">
        <v>859</v>
      </c>
    </row>
    <row r="9" spans="1:8" ht="13.95" customHeight="1" x14ac:dyDescent="0.3">
      <c r="A9" s="4" t="s">
        <v>13</v>
      </c>
      <c r="B9" s="22" t="s">
        <v>237</v>
      </c>
      <c r="C9" s="22" t="s">
        <v>193</v>
      </c>
      <c r="D9" s="22" t="s">
        <v>0</v>
      </c>
      <c r="E9" s="22" t="s">
        <v>926</v>
      </c>
      <c r="F9" s="22" t="s">
        <v>927</v>
      </c>
      <c r="G9" s="22" t="s">
        <v>768</v>
      </c>
      <c r="H9" s="22" t="s">
        <v>860</v>
      </c>
    </row>
    <row r="10" spans="1:8" ht="13.95" customHeight="1" x14ac:dyDescent="0.3">
      <c r="A10" s="4" t="s">
        <v>0</v>
      </c>
      <c r="B10" s="22" t="s">
        <v>239</v>
      </c>
      <c r="C10" s="22" t="s">
        <v>769</v>
      </c>
      <c r="D10" s="22" t="s">
        <v>0</v>
      </c>
      <c r="E10" s="22" t="s">
        <v>928</v>
      </c>
      <c r="F10" s="22" t="s">
        <v>929</v>
      </c>
      <c r="G10" s="22" t="s">
        <v>770</v>
      </c>
      <c r="H10" s="22" t="s">
        <v>861</v>
      </c>
    </row>
    <row r="11" spans="1:8" ht="13.95" customHeight="1" x14ac:dyDescent="0.3">
      <c r="A11" s="4" t="s">
        <v>82</v>
      </c>
      <c r="B11" s="22" t="s">
        <v>0</v>
      </c>
      <c r="C11" s="22" t="s">
        <v>0</v>
      </c>
      <c r="D11" s="22" t="s">
        <v>771</v>
      </c>
      <c r="E11" s="22" t="s">
        <v>0</v>
      </c>
      <c r="F11" s="22" t="s">
        <v>0</v>
      </c>
      <c r="G11" s="22" t="s">
        <v>0</v>
      </c>
      <c r="H11" s="22" t="s">
        <v>0</v>
      </c>
    </row>
    <row r="12" spans="1:8" ht="13.95" customHeight="1" x14ac:dyDescent="0.3">
      <c r="A12" s="4" t="s">
        <v>0</v>
      </c>
      <c r="B12" s="22" t="s">
        <v>0</v>
      </c>
      <c r="C12" s="22" t="s">
        <v>0</v>
      </c>
      <c r="D12" s="22" t="s">
        <v>772</v>
      </c>
      <c r="E12" s="22" t="s">
        <v>0</v>
      </c>
      <c r="F12" s="22" t="s">
        <v>0</v>
      </c>
      <c r="G12" s="22" t="s">
        <v>0</v>
      </c>
      <c r="H12" s="22" t="s">
        <v>0</v>
      </c>
    </row>
    <row r="13" spans="1:8" ht="13.95" customHeight="1" x14ac:dyDescent="0.3">
      <c r="A13" s="4" t="s">
        <v>83</v>
      </c>
      <c r="B13" s="22" t="s">
        <v>0</v>
      </c>
      <c r="C13" s="22" t="s">
        <v>0</v>
      </c>
      <c r="D13" s="22" t="s">
        <v>773</v>
      </c>
      <c r="E13" s="22" t="s">
        <v>0</v>
      </c>
      <c r="F13" s="22" t="s">
        <v>0</v>
      </c>
      <c r="G13" s="22" t="s">
        <v>0</v>
      </c>
      <c r="H13" s="22" t="s">
        <v>0</v>
      </c>
    </row>
    <row r="14" spans="1:8" ht="13.95" customHeight="1" x14ac:dyDescent="0.3">
      <c r="A14" s="4" t="s">
        <v>0</v>
      </c>
      <c r="B14" s="22" t="s">
        <v>0</v>
      </c>
      <c r="C14" s="22" t="s">
        <v>0</v>
      </c>
      <c r="D14" s="22" t="s">
        <v>774</v>
      </c>
      <c r="E14" s="22" t="s">
        <v>0</v>
      </c>
      <c r="F14" s="22" t="s">
        <v>0</v>
      </c>
      <c r="G14" s="22" t="s">
        <v>0</v>
      </c>
      <c r="H14" s="22" t="s">
        <v>0</v>
      </c>
    </row>
    <row r="15" spans="1:8" ht="13.95" customHeight="1" x14ac:dyDescent="0.3">
      <c r="A15" s="4" t="s">
        <v>827</v>
      </c>
      <c r="B15" s="22" t="s">
        <v>240</v>
      </c>
      <c r="C15" s="22" t="s">
        <v>775</v>
      </c>
      <c r="D15" s="22" t="s">
        <v>776</v>
      </c>
      <c r="E15" s="22" t="s">
        <v>776</v>
      </c>
      <c r="F15" s="22" t="s">
        <v>930</v>
      </c>
      <c r="G15" s="22" t="s">
        <v>777</v>
      </c>
      <c r="H15" s="22" t="s">
        <v>862</v>
      </c>
    </row>
    <row r="16" spans="1:8" ht="13.95" customHeight="1" x14ac:dyDescent="0.3">
      <c r="A16" s="4" t="s">
        <v>0</v>
      </c>
      <c r="B16" s="22" t="s">
        <v>178</v>
      </c>
      <c r="C16" s="22" t="s">
        <v>778</v>
      </c>
      <c r="D16" s="22" t="s">
        <v>779</v>
      </c>
      <c r="E16" s="22" t="s">
        <v>931</v>
      </c>
      <c r="F16" s="22" t="s">
        <v>932</v>
      </c>
      <c r="G16" s="22" t="s">
        <v>780</v>
      </c>
      <c r="H16" s="22" t="s">
        <v>863</v>
      </c>
    </row>
    <row r="17" spans="1:8" ht="13.95" customHeight="1" x14ac:dyDescent="0.3">
      <c r="A17" s="4" t="s">
        <v>828</v>
      </c>
      <c r="B17" s="22" t="s">
        <v>241</v>
      </c>
      <c r="C17" s="22" t="s">
        <v>781</v>
      </c>
      <c r="D17" s="22" t="s">
        <v>0</v>
      </c>
      <c r="E17" s="22" t="s">
        <v>933</v>
      </c>
      <c r="F17" s="22" t="s">
        <v>934</v>
      </c>
      <c r="G17" s="22" t="s">
        <v>782</v>
      </c>
      <c r="H17" s="22" t="s">
        <v>864</v>
      </c>
    </row>
    <row r="18" spans="1:8" ht="13.95" customHeight="1" x14ac:dyDescent="0.3">
      <c r="A18" s="4" t="s">
        <v>0</v>
      </c>
      <c r="B18" s="22" t="s">
        <v>242</v>
      </c>
      <c r="C18" s="22" t="s">
        <v>783</v>
      </c>
      <c r="D18" s="22" t="s">
        <v>0</v>
      </c>
      <c r="E18" s="22" t="s">
        <v>935</v>
      </c>
      <c r="F18" s="22" t="s">
        <v>900</v>
      </c>
      <c r="G18" s="22" t="s">
        <v>784</v>
      </c>
      <c r="H18" s="22" t="s">
        <v>865</v>
      </c>
    </row>
    <row r="19" spans="1:8" ht="13.95" customHeight="1" x14ac:dyDescent="0.3">
      <c r="A19" s="4" t="s">
        <v>829</v>
      </c>
      <c r="B19" s="22" t="s">
        <v>0</v>
      </c>
      <c r="C19" s="22" t="s">
        <v>0</v>
      </c>
      <c r="D19" s="22" t="s">
        <v>785</v>
      </c>
      <c r="E19" s="22" t="s">
        <v>0</v>
      </c>
      <c r="F19" s="22" t="s">
        <v>0</v>
      </c>
      <c r="G19" s="22" t="s">
        <v>0</v>
      </c>
      <c r="H19" s="22" t="s">
        <v>0</v>
      </c>
    </row>
    <row r="20" spans="1:8" ht="13.95" customHeight="1" x14ac:dyDescent="0.3">
      <c r="A20" s="4" t="s">
        <v>0</v>
      </c>
      <c r="B20" s="22" t="s">
        <v>0</v>
      </c>
      <c r="C20" s="22" t="s">
        <v>0</v>
      </c>
      <c r="D20" s="22" t="s">
        <v>786</v>
      </c>
      <c r="E20" s="22" t="s">
        <v>0</v>
      </c>
      <c r="F20" s="22" t="s">
        <v>0</v>
      </c>
      <c r="G20" s="22" t="s">
        <v>0</v>
      </c>
      <c r="H20" s="22" t="s">
        <v>0</v>
      </c>
    </row>
    <row r="21" spans="1:8" ht="13.95" customHeight="1" x14ac:dyDescent="0.3">
      <c r="A21" s="4" t="s">
        <v>830</v>
      </c>
      <c r="B21" s="22" t="s">
        <v>0</v>
      </c>
      <c r="C21" s="22" t="s">
        <v>0</v>
      </c>
      <c r="D21" s="22" t="s">
        <v>787</v>
      </c>
      <c r="E21" s="22" t="s">
        <v>0</v>
      </c>
      <c r="F21" s="22" t="s">
        <v>0</v>
      </c>
      <c r="G21" s="22" t="s">
        <v>0</v>
      </c>
      <c r="H21" s="22" t="s">
        <v>0</v>
      </c>
    </row>
    <row r="22" spans="1:8" ht="13.95" customHeight="1" x14ac:dyDescent="0.3">
      <c r="A22" s="4" t="s">
        <v>0</v>
      </c>
      <c r="B22" s="22" t="s">
        <v>0</v>
      </c>
      <c r="C22" s="22" t="s">
        <v>0</v>
      </c>
      <c r="D22" s="22" t="s">
        <v>788</v>
      </c>
      <c r="E22" s="22" t="s">
        <v>0</v>
      </c>
      <c r="F22" s="22" t="s">
        <v>0</v>
      </c>
      <c r="G22" s="22" t="s">
        <v>0</v>
      </c>
      <c r="H22" s="22" t="s">
        <v>0</v>
      </c>
    </row>
    <row r="23" spans="1:8" ht="13.95" customHeight="1" x14ac:dyDescent="0.3">
      <c r="A23" s="4" t="s">
        <v>14</v>
      </c>
      <c r="B23" s="22" t="s">
        <v>244</v>
      </c>
      <c r="C23" s="22" t="s">
        <v>0</v>
      </c>
      <c r="D23" s="22" t="s">
        <v>789</v>
      </c>
      <c r="E23" s="22" t="s">
        <v>936</v>
      </c>
      <c r="F23" s="22" t="s">
        <v>937</v>
      </c>
      <c r="G23" s="22" t="s">
        <v>790</v>
      </c>
      <c r="H23" s="22" t="s">
        <v>866</v>
      </c>
    </row>
    <row r="24" spans="1:8" ht="13.95" customHeight="1" x14ac:dyDescent="0.3">
      <c r="A24" s="4" t="s">
        <v>0</v>
      </c>
      <c r="B24" s="22" t="s">
        <v>245</v>
      </c>
      <c r="C24" s="22" t="s">
        <v>0</v>
      </c>
      <c r="D24" s="22" t="s">
        <v>246</v>
      </c>
      <c r="E24" s="22" t="s">
        <v>938</v>
      </c>
      <c r="F24" s="22" t="s">
        <v>939</v>
      </c>
      <c r="G24" s="22" t="s">
        <v>791</v>
      </c>
      <c r="H24" s="22" t="s">
        <v>867</v>
      </c>
    </row>
    <row r="25" spans="1:8" ht="13.95" customHeight="1" x14ac:dyDescent="0.3">
      <c r="A25" s="4" t="s">
        <v>80</v>
      </c>
      <c r="B25" s="22" t="s">
        <v>203</v>
      </c>
      <c r="C25" s="22" t="s">
        <v>0</v>
      </c>
      <c r="D25" s="22" t="s">
        <v>203</v>
      </c>
      <c r="E25" s="22" t="s">
        <v>150</v>
      </c>
      <c r="F25" s="22" t="s">
        <v>119</v>
      </c>
      <c r="G25" s="22" t="s">
        <v>113</v>
      </c>
      <c r="H25" s="22" t="s">
        <v>868</v>
      </c>
    </row>
    <row r="26" spans="1:8" ht="13.95" customHeight="1" x14ac:dyDescent="0.3">
      <c r="A26" s="4" t="s">
        <v>81</v>
      </c>
      <c r="B26" s="22" t="s">
        <v>168</v>
      </c>
      <c r="C26" s="22" t="s">
        <v>0</v>
      </c>
      <c r="D26" s="22" t="s">
        <v>792</v>
      </c>
      <c r="E26" s="22" t="s">
        <v>940</v>
      </c>
      <c r="F26" s="22" t="s">
        <v>941</v>
      </c>
      <c r="G26" s="22" t="s">
        <v>793</v>
      </c>
      <c r="H26" s="22" t="s">
        <v>869</v>
      </c>
    </row>
    <row r="27" spans="1:8" ht="13.95" customHeight="1" x14ac:dyDescent="0.3">
      <c r="A27" s="4" t="s">
        <v>66</v>
      </c>
      <c r="B27" s="22" t="s">
        <v>250</v>
      </c>
      <c r="C27" s="22" t="s">
        <v>0</v>
      </c>
      <c r="D27" s="22" t="s">
        <v>794</v>
      </c>
      <c r="E27" s="22" t="s">
        <v>942</v>
      </c>
      <c r="F27" s="22" t="s">
        <v>943</v>
      </c>
      <c r="G27" s="22" t="s">
        <v>795</v>
      </c>
      <c r="H27" s="22" t="s">
        <v>870</v>
      </c>
    </row>
    <row r="28" spans="1:8" ht="13.95" customHeight="1" x14ac:dyDescent="0.3">
      <c r="A28" s="4" t="s">
        <v>0</v>
      </c>
      <c r="B28" s="22" t="s">
        <v>253</v>
      </c>
      <c r="C28" s="22" t="s">
        <v>0</v>
      </c>
      <c r="D28" s="22" t="s">
        <v>480</v>
      </c>
      <c r="E28" s="22" t="s">
        <v>944</v>
      </c>
      <c r="F28" s="22" t="s">
        <v>945</v>
      </c>
      <c r="G28" s="22" t="s">
        <v>796</v>
      </c>
      <c r="H28" s="22" t="s">
        <v>871</v>
      </c>
    </row>
    <row r="29" spans="1:8" ht="13.95" customHeight="1" x14ac:dyDescent="0.3">
      <c r="A29" s="4" t="s">
        <v>15</v>
      </c>
      <c r="B29" s="22" t="s">
        <v>257</v>
      </c>
      <c r="C29" s="22" t="s">
        <v>0</v>
      </c>
      <c r="D29" s="22" t="s">
        <v>530</v>
      </c>
      <c r="E29" s="22" t="s">
        <v>946</v>
      </c>
      <c r="F29" s="22" t="s">
        <v>256</v>
      </c>
      <c r="G29" s="22" t="s">
        <v>257</v>
      </c>
      <c r="H29" s="22" t="s">
        <v>872</v>
      </c>
    </row>
    <row r="30" spans="1:8" ht="13.95" customHeight="1" x14ac:dyDescent="0.3">
      <c r="A30" s="4" t="s">
        <v>0</v>
      </c>
      <c r="B30" s="23" t="s">
        <v>259</v>
      </c>
      <c r="C30" s="23" t="s">
        <v>0</v>
      </c>
      <c r="D30" s="23" t="s">
        <v>797</v>
      </c>
      <c r="E30" s="23" t="s">
        <v>947</v>
      </c>
      <c r="F30" s="23" t="s">
        <v>641</v>
      </c>
      <c r="G30" s="23" t="s">
        <v>259</v>
      </c>
      <c r="H30" s="23" t="s">
        <v>873</v>
      </c>
    </row>
    <row r="31" spans="1:8" ht="13.95" customHeight="1" x14ac:dyDescent="0.3">
      <c r="A31" s="4" t="s">
        <v>16</v>
      </c>
      <c r="B31" s="22" t="s">
        <v>195</v>
      </c>
      <c r="C31" s="22" t="s">
        <v>798</v>
      </c>
      <c r="D31" s="22" t="s">
        <v>763</v>
      </c>
      <c r="E31" s="22" t="s">
        <v>647</v>
      </c>
      <c r="F31" s="22" t="s">
        <v>948</v>
      </c>
      <c r="G31" s="22" t="s">
        <v>799</v>
      </c>
      <c r="H31" s="22" t="s">
        <v>874</v>
      </c>
    </row>
    <row r="32" spans="1:8" ht="13.95" customHeight="1" x14ac:dyDescent="0.3">
      <c r="A32" s="4" t="s">
        <v>0</v>
      </c>
      <c r="B32" s="23" t="s">
        <v>190</v>
      </c>
      <c r="C32" s="23" t="s">
        <v>800</v>
      </c>
      <c r="D32" s="23" t="s">
        <v>801</v>
      </c>
      <c r="E32" s="23" t="s">
        <v>949</v>
      </c>
      <c r="F32" s="23" t="s">
        <v>950</v>
      </c>
      <c r="G32" s="23" t="s">
        <v>802</v>
      </c>
      <c r="H32" s="23" t="s">
        <v>875</v>
      </c>
    </row>
    <row r="33" spans="1:8" ht="13.95" customHeight="1" x14ac:dyDescent="0.3">
      <c r="A33" s="4" t="s">
        <v>17</v>
      </c>
      <c r="B33" s="22" t="s">
        <v>265</v>
      </c>
      <c r="C33" s="22" t="s">
        <v>0</v>
      </c>
      <c r="D33" s="22" t="s">
        <v>803</v>
      </c>
      <c r="E33" s="22" t="s">
        <v>951</v>
      </c>
      <c r="F33" s="22" t="s">
        <v>952</v>
      </c>
      <c r="G33" s="22" t="s">
        <v>804</v>
      </c>
      <c r="H33" s="22" t="s">
        <v>876</v>
      </c>
    </row>
    <row r="34" spans="1:8" ht="13.95" customHeight="1" x14ac:dyDescent="0.3">
      <c r="A34" s="4" t="s">
        <v>0</v>
      </c>
      <c r="B34" s="23" t="s">
        <v>267</v>
      </c>
      <c r="C34" s="23" t="s">
        <v>0</v>
      </c>
      <c r="D34" s="23" t="s">
        <v>223</v>
      </c>
      <c r="E34" s="23" t="s">
        <v>953</v>
      </c>
      <c r="F34" s="23" t="s">
        <v>266</v>
      </c>
      <c r="G34" s="23" t="s">
        <v>207</v>
      </c>
      <c r="H34" s="23" t="s">
        <v>877</v>
      </c>
    </row>
    <row r="35" spans="1:8" ht="13.95" customHeight="1" x14ac:dyDescent="0.3">
      <c r="A35" s="4" t="s">
        <v>210</v>
      </c>
      <c r="B35" s="23" t="s">
        <v>269</v>
      </c>
      <c r="C35" s="23" t="s">
        <v>0</v>
      </c>
      <c r="D35" s="23" t="s">
        <v>185</v>
      </c>
      <c r="E35" s="23" t="s">
        <v>954</v>
      </c>
      <c r="F35" s="23" t="s">
        <v>955</v>
      </c>
      <c r="G35" s="23" t="s">
        <v>805</v>
      </c>
      <c r="H35" s="23" t="s">
        <v>878</v>
      </c>
    </row>
    <row r="36" spans="1:8" ht="13.95" customHeight="1" x14ac:dyDescent="0.3">
      <c r="A36" s="4"/>
      <c r="B36" s="23" t="s">
        <v>179</v>
      </c>
      <c r="C36" s="23" t="s">
        <v>0</v>
      </c>
      <c r="D36" s="23" t="s">
        <v>806</v>
      </c>
      <c r="E36" s="23" t="s">
        <v>956</v>
      </c>
      <c r="F36" s="23" t="s">
        <v>957</v>
      </c>
      <c r="G36" s="23" t="s">
        <v>807</v>
      </c>
      <c r="H36" s="23" t="s">
        <v>879</v>
      </c>
    </row>
    <row r="37" spans="1:8" ht="13.95" customHeight="1" x14ac:dyDescent="0.3">
      <c r="A37" s="4" t="s">
        <v>0</v>
      </c>
      <c r="B37" s="22" t="s">
        <v>0</v>
      </c>
      <c r="C37" s="22" t="s">
        <v>0</v>
      </c>
      <c r="D37" s="22" t="s">
        <v>0</v>
      </c>
      <c r="E37" s="22" t="s">
        <v>0</v>
      </c>
      <c r="F37" s="22" t="s">
        <v>0</v>
      </c>
      <c r="G37" s="22" t="s">
        <v>0</v>
      </c>
      <c r="H37" s="22" t="s">
        <v>0</v>
      </c>
    </row>
    <row r="38" spans="1:8" ht="13.95" customHeight="1" x14ac:dyDescent="0.3">
      <c r="A38" s="4" t="s">
        <v>18</v>
      </c>
      <c r="B38" s="23" t="s">
        <v>140</v>
      </c>
      <c r="C38" s="23" t="s">
        <v>169</v>
      </c>
      <c r="D38" s="23" t="s">
        <v>140</v>
      </c>
      <c r="E38" s="23" t="s">
        <v>140</v>
      </c>
      <c r="F38" s="23" t="s">
        <v>958</v>
      </c>
      <c r="G38" s="23" t="s">
        <v>808</v>
      </c>
      <c r="H38" s="23" t="s">
        <v>159</v>
      </c>
    </row>
    <row r="39" spans="1:8" ht="13.95" customHeight="1" x14ac:dyDescent="0.3">
      <c r="A39" s="4" t="s">
        <v>19</v>
      </c>
      <c r="B39" s="22" t="s">
        <v>271</v>
      </c>
      <c r="C39" s="22" t="s">
        <v>271</v>
      </c>
      <c r="D39" s="22" t="s">
        <v>271</v>
      </c>
      <c r="E39" s="22" t="s">
        <v>379</v>
      </c>
      <c r="F39" s="22" t="s">
        <v>923</v>
      </c>
      <c r="G39" s="22" t="s">
        <v>379</v>
      </c>
      <c r="H39" s="22" t="s">
        <v>880</v>
      </c>
    </row>
    <row r="40" spans="1:8" ht="13.95" customHeight="1" x14ac:dyDescent="0.3">
      <c r="A40" s="4" t="s">
        <v>20</v>
      </c>
      <c r="B40" s="23" t="s">
        <v>161</v>
      </c>
      <c r="C40" s="23" t="s">
        <v>161</v>
      </c>
      <c r="D40" s="23" t="s">
        <v>161</v>
      </c>
      <c r="E40" s="23" t="s">
        <v>161</v>
      </c>
      <c r="F40" s="23" t="s">
        <v>161</v>
      </c>
      <c r="G40" s="23" t="s">
        <v>161</v>
      </c>
      <c r="H40" s="23" t="s">
        <v>881</v>
      </c>
    </row>
    <row r="41" spans="1:8" ht="13.95" customHeight="1" x14ac:dyDescent="0.3">
      <c r="A41" s="4" t="s">
        <v>21</v>
      </c>
      <c r="B41" s="22" t="s">
        <v>125</v>
      </c>
      <c r="C41" s="22" t="s">
        <v>125</v>
      </c>
      <c r="D41" s="22" t="s">
        <v>125</v>
      </c>
      <c r="E41" s="22" t="s">
        <v>125</v>
      </c>
      <c r="F41" s="22" t="s">
        <v>125</v>
      </c>
      <c r="G41" s="22" t="s">
        <v>125</v>
      </c>
      <c r="H41" s="22" t="s">
        <v>125</v>
      </c>
    </row>
    <row r="42" spans="1:8" ht="13.95" customHeight="1" x14ac:dyDescent="0.3">
      <c r="A42" s="4" t="s">
        <v>22</v>
      </c>
      <c r="B42" s="23">
        <v>0</v>
      </c>
      <c r="C42" s="23">
        <v>0</v>
      </c>
      <c r="D42" s="23">
        <v>0</v>
      </c>
      <c r="E42" s="23">
        <v>0</v>
      </c>
      <c r="F42" s="23">
        <v>1.19E-6</v>
      </c>
      <c r="G42" s="23">
        <v>0</v>
      </c>
      <c r="H42" s="23">
        <v>0</v>
      </c>
    </row>
    <row r="43" spans="1:8" ht="13.95" customHeight="1" x14ac:dyDescent="0.3">
      <c r="A43" s="4" t="s">
        <v>23</v>
      </c>
      <c r="B43" s="23">
        <v>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</row>
    <row r="44" spans="1:8" ht="13.95" customHeight="1" x14ac:dyDescent="0.3">
      <c r="A44" s="4" t="s">
        <v>856</v>
      </c>
      <c r="B44" s="23">
        <v>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</row>
    <row r="45" spans="1:8" ht="13.95" customHeight="1" x14ac:dyDescent="0.3">
      <c r="A45" s="4" t="s">
        <v>24</v>
      </c>
      <c r="B45" s="23">
        <v>1.75E-3</v>
      </c>
      <c r="C45" s="23">
        <v>1.57E-3</v>
      </c>
      <c r="D45" s="23">
        <v>7.4599999999999996E-3</v>
      </c>
      <c r="E45" s="23">
        <v>3.4099999999999998E-3</v>
      </c>
      <c r="F45" s="23">
        <v>1.4800000000000001E-2</v>
      </c>
      <c r="G45" s="23">
        <v>1.65E-3</v>
      </c>
      <c r="H45" s="23">
        <v>2.3999999999999998E-3</v>
      </c>
    </row>
    <row r="46" spans="1:8" ht="13.95" customHeight="1" x14ac:dyDescent="0.3">
      <c r="A46" s="4" t="s">
        <v>857</v>
      </c>
      <c r="B46" s="23">
        <v>7.3999999999999996E-2</v>
      </c>
      <c r="C46" s="23">
        <v>6.1499999999999999E-2</v>
      </c>
      <c r="D46" s="23"/>
      <c r="E46" s="23">
        <v>6.3500000000000001E-2</v>
      </c>
      <c r="F46" s="23">
        <v>0.23300000000000001</v>
      </c>
      <c r="G46" s="23">
        <v>4.0099999999999997E-2</v>
      </c>
      <c r="H46" s="23">
        <v>9.8400000000000001E-2</v>
      </c>
    </row>
    <row r="47" spans="1:8" ht="13.95" customHeight="1" x14ac:dyDescent="0.3">
      <c r="A47" s="7" t="s">
        <v>50</v>
      </c>
      <c r="B47" s="8" t="s">
        <v>0</v>
      </c>
      <c r="C47" s="8" t="s">
        <v>0</v>
      </c>
      <c r="D47" s="8">
        <v>7.2300000000000003E-2</v>
      </c>
      <c r="E47" s="24" t="s">
        <v>0</v>
      </c>
      <c r="F47" s="8" t="s">
        <v>0</v>
      </c>
      <c r="G47" s="8" t="s">
        <v>0</v>
      </c>
      <c r="H47" s="8" t="s">
        <v>0</v>
      </c>
    </row>
    <row r="48" spans="1:8" hidden="1" x14ac:dyDescent="0.3">
      <c r="A48" s="9" t="s">
        <v>25</v>
      </c>
      <c r="B48" s="9" t="s">
        <v>0</v>
      </c>
      <c r="C48" s="3" t="s">
        <v>0</v>
      </c>
      <c r="D48" s="3" t="s">
        <v>882</v>
      </c>
      <c r="E48" s="3" t="s">
        <v>0</v>
      </c>
      <c r="F48" s="3" t="s">
        <v>0</v>
      </c>
      <c r="G48" t="s">
        <v>0</v>
      </c>
      <c r="H48" t="s">
        <v>0</v>
      </c>
    </row>
    <row r="49" spans="1:8" hidden="1" x14ac:dyDescent="0.3">
      <c r="A49" s="9" t="s">
        <v>26</v>
      </c>
      <c r="B49" s="9" t="s">
        <v>0</v>
      </c>
      <c r="C49" s="3" t="s">
        <v>0</v>
      </c>
      <c r="D49" s="3" t="s">
        <v>164</v>
      </c>
      <c r="E49" s="3" t="s">
        <v>0</v>
      </c>
      <c r="F49" s="3" t="s">
        <v>0</v>
      </c>
      <c r="G49" t="s">
        <v>0</v>
      </c>
      <c r="H49" t="s">
        <v>0</v>
      </c>
    </row>
    <row r="50" spans="1:8" ht="28.05" customHeight="1" x14ac:dyDescent="0.3">
      <c r="A50" s="42" t="s">
        <v>821</v>
      </c>
      <c r="B50" s="42"/>
      <c r="C50" s="42"/>
      <c r="D50" s="42"/>
      <c r="E50" s="42"/>
      <c r="F50" s="42"/>
      <c r="G50" s="42"/>
      <c r="H50" s="42"/>
    </row>
    <row r="51" spans="1:8" x14ac:dyDescent="0.3">
      <c r="A51" s="9"/>
      <c r="B51" s="9"/>
      <c r="C51" s="3"/>
      <c r="D51" s="3"/>
      <c r="E51" s="3"/>
      <c r="F51" s="3"/>
    </row>
  </sheetData>
  <mergeCells count="1">
    <mergeCell ref="A50:H5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showGridLines="0" workbookViewId="0"/>
  </sheetViews>
  <sheetFormatPr defaultColWidth="8.77734375" defaultRowHeight="13.8" x14ac:dyDescent="0.25"/>
  <cols>
    <col min="1" max="1" width="26.88671875" style="3" customWidth="1"/>
    <col min="2" max="3" width="9.33203125" style="3" customWidth="1"/>
    <col min="4" max="4" width="9.33203125" style="3" hidden="1" customWidth="1"/>
    <col min="5" max="5" width="9.33203125" style="3" customWidth="1"/>
    <col min="6" max="6" width="11.21875" style="3" customWidth="1"/>
    <col min="7" max="7" width="10.21875" style="3" hidden="1" customWidth="1"/>
    <col min="8" max="9" width="9.33203125" style="3" customWidth="1"/>
    <col min="10" max="11" width="11" style="3" hidden="1" customWidth="1"/>
    <col min="12" max="13" width="9.33203125" style="3" hidden="1" customWidth="1"/>
    <col min="14" max="14" width="10.77734375" style="3" customWidth="1"/>
    <col min="15" max="15" width="11.77734375" style="3" customWidth="1"/>
    <col min="16" max="16" width="11" style="3" customWidth="1"/>
    <col min="17" max="16384" width="8.77734375" style="3"/>
  </cols>
  <sheetData>
    <row r="1" spans="1:16" x14ac:dyDescent="0.25">
      <c r="A1" s="3" t="str">
        <f>'Table IV'!A1</f>
        <v>Table IV G-V.do</v>
      </c>
      <c r="B1" s="37" t="s">
        <v>669</v>
      </c>
    </row>
    <row r="3" spans="1:16" x14ac:dyDescent="0.25">
      <c r="A3" s="1" t="str">
        <f>'Table IV'!A3</f>
        <v/>
      </c>
      <c r="B3" s="25" t="s">
        <v>1</v>
      </c>
      <c r="C3" s="25" t="s">
        <v>2</v>
      </c>
      <c r="D3" s="25" t="s">
        <v>3</v>
      </c>
      <c r="E3" s="25" t="s">
        <v>3</v>
      </c>
      <c r="F3" s="25" t="s">
        <v>4</v>
      </c>
      <c r="G3" s="15" t="s">
        <v>6</v>
      </c>
      <c r="H3" s="25" t="s">
        <v>5</v>
      </c>
      <c r="I3" s="15" t="s">
        <v>6</v>
      </c>
      <c r="J3" s="35" t="s">
        <v>584</v>
      </c>
      <c r="K3" s="35" t="s">
        <v>585</v>
      </c>
      <c r="L3" s="35" t="s">
        <v>586</v>
      </c>
      <c r="M3" s="35" t="s">
        <v>587</v>
      </c>
      <c r="N3" s="25" t="s">
        <v>7</v>
      </c>
      <c r="O3" s="35" t="s">
        <v>583</v>
      </c>
      <c r="P3" s="25" t="s">
        <v>584</v>
      </c>
    </row>
    <row r="4" spans="1:16" x14ac:dyDescent="0.25">
      <c r="A4" s="4" t="str">
        <f>'Table IV'!A4</f>
        <v/>
      </c>
      <c r="B4" s="22" t="str">
        <f>'Table IV'!B4</f>
        <v/>
      </c>
      <c r="C4" s="43" t="str">
        <f>'Table IV'!C4</f>
        <v>Variable representing the alternative interaction variable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x14ac:dyDescent="0.25">
      <c r="A5" s="4" t="str">
        <f>'Table IV'!A5</f>
        <v/>
      </c>
      <c r="B5" s="22" t="str">
        <f>'Table IV'!B5</f>
        <v/>
      </c>
      <c r="C5" s="22" t="str">
        <f>'Table IV'!C5</f>
        <v>Realized</v>
      </c>
      <c r="D5" s="22"/>
      <c r="E5" s="22" t="str">
        <f>'Table IV'!E5</f>
        <v>Natural</v>
      </c>
      <c r="F5" s="22" t="str">
        <f>'Table IV'!F5</f>
        <v>Under</v>
      </c>
      <c r="G5" s="22" t="str">
        <f>'Table IV'!G5</f>
        <v>Age</v>
      </c>
      <c r="H5" s="22" t="str">
        <f>'Table IV'!H5</f>
        <v>Public</v>
      </c>
      <c r="I5" s="22" t="str">
        <f>'Table IV'!I5</f>
        <v>Population</v>
      </c>
      <c r="J5" s="22" t="str">
        <f>'Table IV'!J5</f>
        <v>KOF</v>
      </c>
      <c r="K5" s="22" t="str">
        <f>'Table IV'!K5</f>
        <v>Bureaucratic</v>
      </c>
      <c r="L5" s="22" t="str">
        <f>'Table IV'!L5</f>
        <v>Freedom</v>
      </c>
      <c r="M5" s="22" t="str">
        <f>'Table IV'!M5</f>
        <v>core</v>
      </c>
      <c r="N5" s="22" t="str">
        <f>'Table IV'!N5</f>
        <v>New</v>
      </c>
      <c r="O5" s="22"/>
      <c r="P5" s="22"/>
    </row>
    <row r="6" spans="1:16" x14ac:dyDescent="0.25">
      <c r="A6" s="10" t="str">
        <f>'Table IV'!A6</f>
        <v>Primary fiscal balance</v>
      </c>
      <c r="B6" s="36" t="str">
        <f>'Table IV'!B6</f>
        <v>Baseline</v>
      </c>
      <c r="C6" s="36" t="str">
        <f>'Table IV'!C6</f>
        <v>growth</v>
      </c>
      <c r="D6" s="36" t="str">
        <f>'Table IV'!D6</f>
        <v>inflation</v>
      </c>
      <c r="E6" s="36" t="str">
        <f>'Table IV'!E6</f>
        <v>resources</v>
      </c>
      <c r="F6" s="36" t="str">
        <f>'Table IV'!F6</f>
        <v>IMF program</v>
      </c>
      <c r="G6" s="36" t="str">
        <f>'Table IV'!G6</f>
        <v>dependency</v>
      </c>
      <c r="H6" s="36" t="str">
        <f>'Table IV'!H6</f>
        <v>debt</v>
      </c>
      <c r="I6" s="36" t="str">
        <f>'Table IV'!I6</f>
        <v>growth</v>
      </c>
      <c r="J6" s="36" t="str">
        <f>'Table IV'!J6</f>
        <v>globalisation</v>
      </c>
      <c r="K6" s="36" t="str">
        <f>'Table IV'!K6</f>
        <v>quality</v>
      </c>
      <c r="L6" s="36" t="str">
        <f>'Table IV'!L6</f>
        <v>of press</v>
      </c>
      <c r="M6" s="36" t="str">
        <f>'Table IV'!M6</f>
        <v>OECD</v>
      </c>
      <c r="N6" s="36" t="str">
        <f>'Table IV'!N6</f>
        <v>democracies</v>
      </c>
      <c r="O6" s="36" t="str">
        <f>'Table IV'!O6</f>
        <v>Parliamentary</v>
      </c>
      <c r="P6" s="36" t="str">
        <f>'Table IV'!P6</f>
        <v>Plurality</v>
      </c>
    </row>
    <row r="7" spans="1:16" x14ac:dyDescent="0.25">
      <c r="A7" s="1" t="str">
        <f>'Table IV'!A7</f>
        <v/>
      </c>
      <c r="B7" s="25" t="str">
        <f>'Table IV'!B7</f>
        <v/>
      </c>
      <c r="C7" s="25" t="str">
        <f>'Table IV'!C7</f>
        <v/>
      </c>
      <c r="D7" s="25" t="str">
        <f>'Table IV'!D7</f>
        <v/>
      </c>
      <c r="E7" s="25" t="str">
        <f>'Table IV'!E7</f>
        <v/>
      </c>
      <c r="F7" s="25" t="str">
        <f>'Table IV'!F7</f>
        <v/>
      </c>
      <c r="G7" s="15" t="str">
        <f>'Table IV'!G7</f>
        <v/>
      </c>
      <c r="H7" s="35" t="str">
        <f>'Table IV'!H7</f>
        <v/>
      </c>
      <c r="I7" s="35"/>
      <c r="J7" s="35" t="str">
        <f>'Table IV'!J7</f>
        <v/>
      </c>
      <c r="K7" s="35" t="str">
        <f>'Table IV'!K7</f>
        <v/>
      </c>
      <c r="L7" s="35" t="str">
        <f>'Table IV'!L7</f>
        <v/>
      </c>
      <c r="M7" s="35" t="str">
        <f>'Table IV'!M7</f>
        <v/>
      </c>
      <c r="N7" s="35" t="str">
        <f>'Table IV'!N7</f>
        <v/>
      </c>
      <c r="O7" s="35" t="str">
        <f>'Table IV'!O7</f>
        <v/>
      </c>
      <c r="P7" s="25" t="str">
        <f>'Table IV'!P7</f>
        <v/>
      </c>
    </row>
    <row r="8" spans="1:16" x14ac:dyDescent="0.25">
      <c r="A8" s="4" t="str">
        <f>'Table IV'!A8</f>
        <v>Realized growth</v>
      </c>
      <c r="B8" s="22" t="str">
        <f>'Table IV'!B8</f>
        <v>0.220***</v>
      </c>
      <c r="C8" s="22" t="str">
        <f>'Table IV'!C8</f>
        <v>0.203***</v>
      </c>
      <c r="D8" s="22" t="str">
        <f>'Table IV'!D8</f>
        <v>0.221***</v>
      </c>
      <c r="E8" s="22" t="str">
        <f>'Table IV'!E8</f>
        <v>0.220***</v>
      </c>
      <c r="F8" s="22" t="str">
        <f>'Table IV'!F8</f>
        <v>0.220***</v>
      </c>
      <c r="G8" s="22" t="str">
        <f>'Table IV'!G8</f>
        <v>0.221***</v>
      </c>
      <c r="H8" s="22" t="str">
        <f>'Table IV'!H8</f>
        <v>0.220***</v>
      </c>
      <c r="I8" s="22" t="str">
        <f>'Table IV'!I8</f>
        <v>0.220***</v>
      </c>
      <c r="J8" s="22" t="str">
        <f>'Table IV'!J8</f>
        <v>0.223***</v>
      </c>
      <c r="K8" s="22" t="str">
        <f>'Table IV'!K8</f>
        <v>0.179***</v>
      </c>
      <c r="L8" s="22" t="str">
        <f>'Table IV'!L8</f>
        <v>0.223***</v>
      </c>
      <c r="M8" s="22" t="str">
        <f>'Table IV'!M8</f>
        <v>0.223***</v>
      </c>
      <c r="N8" s="22" t="str">
        <f>'Table IV'!N8</f>
        <v>0.221***</v>
      </c>
      <c r="O8" s="22" t="str">
        <f>'Table IV'!O8</f>
        <v>0.220***</v>
      </c>
      <c r="P8" s="22" t="str">
        <f>'Table IV'!P8</f>
        <v>0.221***</v>
      </c>
    </row>
    <row r="9" spans="1:16" x14ac:dyDescent="0.25">
      <c r="A9" s="4" t="str">
        <f>'Table IV'!A9</f>
        <v/>
      </c>
      <c r="B9" s="22" t="str">
        <f>'Table IV'!B9</f>
        <v>(4.832)</v>
      </c>
      <c r="C9" s="22" t="str">
        <f>'Table IV'!C9</f>
        <v>(4.593)</v>
      </c>
      <c r="D9" s="22" t="str">
        <f>'Table IV'!D9</f>
        <v>(4.944)</v>
      </c>
      <c r="E9" s="22" t="str">
        <f>'Table IV'!E9</f>
        <v>(4.819)</v>
      </c>
      <c r="F9" s="22" t="str">
        <f>'Table IV'!F9</f>
        <v>(4.814)</v>
      </c>
      <c r="G9" s="22" t="str">
        <f>'Table IV'!G9</f>
        <v>(4.842)</v>
      </c>
      <c r="H9" s="22" t="str">
        <f>'Table IV'!H9</f>
        <v>(4.800)</v>
      </c>
      <c r="I9" s="22" t="str">
        <f>'Table IV'!I9</f>
        <v>(4.854)</v>
      </c>
      <c r="J9" s="22" t="str">
        <f>'Table IV'!J9</f>
        <v>(4.940)</v>
      </c>
      <c r="K9" s="22" t="str">
        <f>'Table IV'!K9</f>
        <v>(3.480)</v>
      </c>
      <c r="L9" s="22" t="str">
        <f>'Table IV'!L9</f>
        <v>(4.917)</v>
      </c>
      <c r="M9" s="22" t="str">
        <f>'Table IV'!M9</f>
        <v>(4.928)</v>
      </c>
      <c r="N9" s="22" t="str">
        <f>'Table IV'!N9</f>
        <v>(4.826)</v>
      </c>
      <c r="O9" s="22" t="str">
        <f>'Table IV'!O9</f>
        <v>(4.782)</v>
      </c>
      <c r="P9" s="22" t="str">
        <f>'Table IV'!P9</f>
        <v>(4.730)</v>
      </c>
    </row>
    <row r="10" spans="1:16" x14ac:dyDescent="0.25">
      <c r="A10" s="4" t="str">
        <f>'Table IV'!A10</f>
        <v>Election dummy</v>
      </c>
      <c r="B10" s="22" t="str">
        <f>'Table IV'!B10</f>
        <v>-0.384***</v>
      </c>
      <c r="C10" s="22" t="str">
        <f>'Table IV'!C10</f>
        <v>-0.642***</v>
      </c>
      <c r="D10" s="22" t="str">
        <f>'Table IV'!D10</f>
        <v>0.00201</v>
      </c>
      <c r="E10" s="22" t="str">
        <f>'Table IV'!E10</f>
        <v>-0.397**</v>
      </c>
      <c r="F10" s="22" t="str">
        <f>'Table IV'!F10</f>
        <v>-0.307**</v>
      </c>
      <c r="G10" s="22" t="str">
        <f>'Table IV'!G10</f>
        <v>1.251</v>
      </c>
      <c r="H10" s="22" t="str">
        <f>'Table IV'!H10</f>
        <v>-0.236</v>
      </c>
      <c r="I10" s="22" t="str">
        <f>'Table IV'!I10</f>
        <v>-0.244</v>
      </c>
      <c r="J10" s="22" t="str">
        <f>'Table IV'!J10</f>
        <v>-2.120**</v>
      </c>
      <c r="K10" s="22" t="str">
        <f>'Table IV'!K10</f>
        <v>-1.793***</v>
      </c>
      <c r="L10" s="22" t="str">
        <f>'Table IV'!L10</f>
        <v>0.183</v>
      </c>
      <c r="M10" s="22" t="str">
        <f>'Table IV'!M10</f>
        <v>-0.673***</v>
      </c>
      <c r="N10" s="22" t="str">
        <f>'Table IV'!N10</f>
        <v>-0.372**</v>
      </c>
      <c r="O10" s="22" t="str">
        <f>'Table IV'!O10</f>
        <v>-0.562**</v>
      </c>
      <c r="P10" s="22" t="str">
        <f>'Table IV'!P10</f>
        <v>-0.312*</v>
      </c>
    </row>
    <row r="11" spans="1:16" x14ac:dyDescent="0.25">
      <c r="A11" s="4" t="str">
        <f>'Table IV'!A11</f>
        <v/>
      </c>
      <c r="B11" s="22" t="str">
        <f>'Table IV'!B11</f>
        <v>(-2.753)</v>
      </c>
      <c r="C11" s="22" t="str">
        <f>'Table IV'!C11</f>
        <v>(-2.868)</v>
      </c>
      <c r="D11" s="22" t="str">
        <f>'Table IV'!D11</f>
        <v>(0.00950)</v>
      </c>
      <c r="E11" s="22" t="str">
        <f>'Table IV'!E11</f>
        <v>(-2.297)</v>
      </c>
      <c r="F11" s="22" t="str">
        <f>'Table IV'!F11</f>
        <v>(-2.134)</v>
      </c>
      <c r="G11" s="22" t="str">
        <f>'Table IV'!G11</f>
        <v>(1.515)</v>
      </c>
      <c r="H11" s="22" t="str">
        <f>'Table IV'!H11</f>
        <v>(-1.040)</v>
      </c>
      <c r="I11" s="22" t="str">
        <f>'Table IV'!I11</f>
        <v>(-1.264)</v>
      </c>
      <c r="J11" s="22" t="str">
        <f>'Table IV'!J11</f>
        <v>(-2.511)</v>
      </c>
      <c r="K11" s="22" t="str">
        <f>'Table IV'!K11</f>
        <v>(-3.165)</v>
      </c>
      <c r="L11" s="22" t="str">
        <f>'Table IV'!L11</f>
        <v>(0.502)</v>
      </c>
      <c r="M11" s="22" t="str">
        <f>'Table IV'!M11</f>
        <v>(-3.869)</v>
      </c>
      <c r="N11" s="22" t="str">
        <f>'Table IV'!N11</f>
        <v>(-2.491)</v>
      </c>
      <c r="O11" s="22" t="str">
        <f>'Table IV'!O11</f>
        <v>(-2.202)</v>
      </c>
      <c r="P11" s="22" t="str">
        <f>'Table IV'!P11</f>
        <v>(-1.680)</v>
      </c>
    </row>
    <row r="12" spans="1:16" x14ac:dyDescent="0.25">
      <c r="A12" s="4" t="str">
        <f>'Table IV'!A12</f>
        <v>Expected Economy</v>
      </c>
      <c r="B12" s="22" t="str">
        <f>'Table IV'!B12</f>
        <v>0.174</v>
      </c>
      <c r="C12" s="22" t="str">
        <f>'Table IV'!C12</f>
        <v>0.191</v>
      </c>
      <c r="D12" s="22" t="str">
        <f>'Table IV'!D12</f>
        <v>0.171</v>
      </c>
      <c r="E12" s="22" t="str">
        <f>'Table IV'!E12</f>
        <v>0.174</v>
      </c>
      <c r="F12" s="22" t="str">
        <f>'Table IV'!F12</f>
        <v>0.180</v>
      </c>
      <c r="G12" s="22" t="str">
        <f>'Table IV'!G12</f>
        <v>0.170</v>
      </c>
      <c r="H12" s="22" t="str">
        <f>'Table IV'!H12</f>
        <v>0.177</v>
      </c>
      <c r="I12" s="22" t="str">
        <f>'Table IV'!I12</f>
        <v>0.171</v>
      </c>
      <c r="J12" s="22" t="str">
        <f>'Table IV'!J12</f>
        <v>0.167</v>
      </c>
      <c r="K12" s="22" t="str">
        <f>'Table IV'!K12</f>
        <v>0.243</v>
      </c>
      <c r="L12" s="22" t="str">
        <f>'Table IV'!L12</f>
        <v>0.180</v>
      </c>
      <c r="M12" s="22" t="str">
        <f>'Table IV'!M12</f>
        <v>0.171</v>
      </c>
      <c r="N12" s="22" t="str">
        <f>'Table IV'!N12</f>
        <v>0.174</v>
      </c>
      <c r="O12" s="22" t="str">
        <f>'Table IV'!O12</f>
        <v>0.174</v>
      </c>
      <c r="P12" s="22" t="str">
        <f>'Table IV'!P12</f>
        <v>0.169</v>
      </c>
    </row>
    <row r="13" spans="1:16" x14ac:dyDescent="0.25">
      <c r="A13" s="4" t="str">
        <f>'Table IV'!A13</f>
        <v/>
      </c>
      <c r="B13" s="22" t="str">
        <f>'Table IV'!B13</f>
        <v>(0.894)</v>
      </c>
      <c r="C13" s="22" t="str">
        <f>'Table IV'!C13</f>
        <v>(0.966)</v>
      </c>
      <c r="D13" s="22" t="str">
        <f>'Table IV'!D13</f>
        <v>(0.883)</v>
      </c>
      <c r="E13" s="22" t="str">
        <f>'Table IV'!E13</f>
        <v>(0.895)</v>
      </c>
      <c r="F13" s="22" t="str">
        <f>'Table IV'!F13</f>
        <v>(0.915)</v>
      </c>
      <c r="G13" s="22" t="str">
        <f>'Table IV'!G13</f>
        <v>(0.872)</v>
      </c>
      <c r="H13" s="22" t="str">
        <f>'Table IV'!H13</f>
        <v>(0.905)</v>
      </c>
      <c r="I13" s="22" t="str">
        <f>'Table IV'!I13</f>
        <v>(0.878)</v>
      </c>
      <c r="J13" s="22" t="str">
        <f>'Table IV'!J13</f>
        <v>(0.860)</v>
      </c>
      <c r="K13" s="22" t="str">
        <f>'Table IV'!K13</f>
        <v>(1.124)</v>
      </c>
      <c r="L13" s="22" t="str">
        <f>'Table IV'!L13</f>
        <v>(0.932)</v>
      </c>
      <c r="M13" s="22" t="str">
        <f>'Table IV'!M13</f>
        <v>(0.882)</v>
      </c>
      <c r="N13" s="22" t="str">
        <f>'Table IV'!N13</f>
        <v>(0.893)</v>
      </c>
      <c r="O13" s="22" t="str">
        <f>'Table IV'!O13</f>
        <v>(0.894)</v>
      </c>
      <c r="P13" s="22" t="str">
        <f>'Table IV'!P13</f>
        <v>(0.835)</v>
      </c>
    </row>
    <row r="14" spans="1:16" x14ac:dyDescent="0.25">
      <c r="A14" s="4" t="str">
        <f>'Table IV'!A14</f>
        <v>Election x Expected Economy</v>
      </c>
      <c r="B14" s="22" t="str">
        <f>'Table IV'!B14</f>
        <v>-0.315*</v>
      </c>
      <c r="C14" s="22" t="str">
        <f>'Table IV'!C14</f>
        <v>-0.399**</v>
      </c>
      <c r="D14" s="22" t="str">
        <f>'Table IV'!D14</f>
        <v>-0.312*</v>
      </c>
      <c r="E14" s="22" t="str">
        <f>'Table IV'!E14</f>
        <v>-0.315*</v>
      </c>
      <c r="F14" s="22" t="str">
        <f>'Table IV'!F14</f>
        <v>-0.343**</v>
      </c>
      <c r="G14" s="22" t="str">
        <f>'Table IV'!G14</f>
        <v>-0.313*</v>
      </c>
      <c r="H14" s="22" t="str">
        <f>'Table IV'!H14</f>
        <v>-0.322*</v>
      </c>
      <c r="I14" s="22" t="str">
        <f>'Table IV'!I14</f>
        <v>-0.315*</v>
      </c>
      <c r="J14" s="22" t="str">
        <f>'Table IV'!J14</f>
        <v>-0.304*</v>
      </c>
      <c r="K14" s="22" t="str">
        <f>'Table IV'!K14</f>
        <v>-0.396**</v>
      </c>
      <c r="L14" s="22" t="str">
        <f>'Table IV'!L14</f>
        <v>-0.323*</v>
      </c>
      <c r="M14" s="22" t="str">
        <f>'Table IV'!M14</f>
        <v>-0.318*</v>
      </c>
      <c r="N14" s="22" t="str">
        <f>'Table IV'!N14</f>
        <v>-0.316*</v>
      </c>
      <c r="O14" s="22" t="str">
        <f>'Table IV'!O14</f>
        <v>-0.313*</v>
      </c>
      <c r="P14" s="22" t="str">
        <f>'Table IV'!P14</f>
        <v>-0.344**</v>
      </c>
    </row>
    <row r="15" spans="1:16" x14ac:dyDescent="0.25">
      <c r="A15" s="4" t="str">
        <f>'Table IV'!A15</f>
        <v/>
      </c>
      <c r="B15" s="22" t="str">
        <f>'Table IV'!B15</f>
        <v>(-1.911)</v>
      </c>
      <c r="C15" s="22" t="str">
        <f>'Table IV'!C15</f>
        <v>(-2.140)</v>
      </c>
      <c r="D15" s="22" t="str">
        <f>'Table IV'!D15</f>
        <v>(-1.916)</v>
      </c>
      <c r="E15" s="22" t="str">
        <f>'Table IV'!E15</f>
        <v>(-1.913)</v>
      </c>
      <c r="F15" s="22" t="str">
        <f>'Table IV'!F15</f>
        <v>(-2.022)</v>
      </c>
      <c r="G15" s="22" t="str">
        <f>'Table IV'!G15</f>
        <v>(-1.888)</v>
      </c>
      <c r="H15" s="22" t="str">
        <f>'Table IV'!H15</f>
        <v>(-1.937)</v>
      </c>
      <c r="I15" s="22" t="str">
        <f>'Table IV'!I15</f>
        <v>(-1.934)</v>
      </c>
      <c r="J15" s="22" t="str">
        <f>'Table IV'!J15</f>
        <v>(-1.838)</v>
      </c>
      <c r="K15" s="22" t="str">
        <f>'Table IV'!K15</f>
        <v>(-2.179)</v>
      </c>
      <c r="L15" s="22" t="str">
        <f>'Table IV'!L15</f>
        <v>(-1.959)</v>
      </c>
      <c r="M15" s="22" t="str">
        <f>'Table IV'!M15</f>
        <v>(-1.904)</v>
      </c>
      <c r="N15" s="22" t="str">
        <f>'Table IV'!N15</f>
        <v>(-1.901)</v>
      </c>
      <c r="O15" s="22" t="str">
        <f>'Table IV'!O15</f>
        <v>(-1.896)</v>
      </c>
      <c r="P15" s="22" t="str">
        <f>'Table IV'!P15</f>
        <v>(-2.053)</v>
      </c>
    </row>
    <row r="16" spans="1:16" x14ac:dyDescent="0.25">
      <c r="A16" s="4" t="str">
        <f>'Table IV'!A16</f>
        <v>Alternative interaction variable</v>
      </c>
      <c r="B16" s="22" t="str">
        <f>'Table IV'!B16</f>
        <v/>
      </c>
      <c r="C16" s="22" t="str">
        <f>'Table IV'!C16</f>
        <v/>
      </c>
      <c r="D16" s="22" t="str">
        <f>'Table IV'!D16</f>
        <v/>
      </c>
      <c r="E16" s="22" t="str">
        <f>'Table IV'!E16</f>
        <v/>
      </c>
      <c r="F16" s="22" t="str">
        <f>'Table IV'!F16</f>
        <v/>
      </c>
      <c r="G16" s="22" t="str">
        <f>'Table IV'!G16</f>
        <v/>
      </c>
      <c r="H16" s="22" t="str">
        <f>'Table IV'!H16</f>
        <v/>
      </c>
      <c r="I16" s="22" t="str">
        <f>'Table IV'!I16</f>
        <v/>
      </c>
      <c r="J16" s="22" t="str">
        <f>'Table IV'!J16</f>
        <v/>
      </c>
      <c r="K16" s="22" t="str">
        <f>'Table IV'!K16</f>
        <v>-0.735</v>
      </c>
      <c r="L16" s="22" t="str">
        <f>'Table IV'!L16</f>
        <v>0.0780</v>
      </c>
      <c r="M16" s="22" t="str">
        <f>'Table IV'!M16</f>
        <v/>
      </c>
      <c r="N16" s="22" t="str">
        <f>'Table IV'!N16</f>
        <v/>
      </c>
      <c r="O16" s="22" t="str">
        <f>'Table IV'!O16</f>
        <v>0.205</v>
      </c>
      <c r="P16" s="22" t="str">
        <f>'Table IV'!P16</f>
        <v>-0.799</v>
      </c>
    </row>
    <row r="17" spans="1:16" x14ac:dyDescent="0.25">
      <c r="A17" s="4" t="str">
        <f>'Table IV'!A17</f>
        <v/>
      </c>
      <c r="B17" s="22" t="str">
        <f>'Table IV'!B17</f>
        <v/>
      </c>
      <c r="C17" s="22" t="str">
        <f>'Table IV'!C17</f>
        <v/>
      </c>
      <c r="D17" s="22" t="str">
        <f>'Table IV'!D17</f>
        <v/>
      </c>
      <c r="E17" s="22" t="str">
        <f>'Table IV'!E17</f>
        <v/>
      </c>
      <c r="F17" s="22" t="str">
        <f>'Table IV'!F17</f>
        <v/>
      </c>
      <c r="G17" s="22" t="str">
        <f>'Table IV'!G17</f>
        <v/>
      </c>
      <c r="H17" s="22" t="str">
        <f>'Table IV'!H17</f>
        <v/>
      </c>
      <c r="I17" s="22" t="str">
        <f>'Table IV'!I17</f>
        <v/>
      </c>
      <c r="J17" s="22" t="str">
        <f>'Table IV'!J17</f>
        <v/>
      </c>
      <c r="K17" s="22" t="str">
        <f>'Table IV'!K17</f>
        <v>(-0.467)</v>
      </c>
      <c r="L17" s="22" t="str">
        <f>'Table IV'!L17</f>
        <v>(1.428)</v>
      </c>
      <c r="M17" s="22" t="str">
        <f>'Table IV'!M17</f>
        <v/>
      </c>
      <c r="N17" s="22" t="str">
        <f>'Table IV'!N17</f>
        <v/>
      </c>
      <c r="O17" s="22" t="str">
        <f>'Table IV'!O17</f>
        <v>(0.380)</v>
      </c>
      <c r="P17" s="22" t="str">
        <f>'Table IV'!P17</f>
        <v>(-1.101)</v>
      </c>
    </row>
    <row r="18" spans="1:16" x14ac:dyDescent="0.25">
      <c r="A18" s="4" t="str">
        <f>'Table IV'!A18</f>
        <v>Election x Alternative variable</v>
      </c>
      <c r="B18" s="22" t="str">
        <f>'Table IV'!B18</f>
        <v/>
      </c>
      <c r="C18" s="22" t="str">
        <f>'Table IV'!C18</f>
        <v>0.0887</v>
      </c>
      <c r="D18" s="22" t="str">
        <f>'Table IV'!D18</f>
        <v>-0.107**</v>
      </c>
      <c r="E18" s="22" t="str">
        <f>'Table IV'!E18</f>
        <v>0.00477</v>
      </c>
      <c r="F18" s="22" t="str">
        <f>'Table IV'!F18</f>
        <v>-0.616</v>
      </c>
      <c r="G18" s="22" t="str">
        <f>'Table IV'!G18</f>
        <v>-0.0311**</v>
      </c>
      <c r="H18" s="22" t="str">
        <f>'Table IV'!H18</f>
        <v>-0.00266</v>
      </c>
      <c r="I18" s="22" t="str">
        <f>'Table IV'!I18</f>
        <v>-0.181</v>
      </c>
      <c r="J18" s="22" t="str">
        <f>'Table IV'!J18</f>
        <v>0.0241**</v>
      </c>
      <c r="K18" s="22" t="str">
        <f>'Table IV'!K18</f>
        <v>0.426**</v>
      </c>
      <c r="L18" s="22" t="str">
        <f>'Table IV'!L18</f>
        <v>-0.0234*</v>
      </c>
      <c r="M18" s="22" t="str">
        <f>'Table IV'!M18</f>
        <v>0.727**</v>
      </c>
      <c r="N18" s="22" t="str">
        <f>'Table IV'!N18</f>
        <v>-0.0763</v>
      </c>
      <c r="O18" s="22" t="str">
        <f>'Table IV'!O18</f>
        <v>0.242</v>
      </c>
      <c r="P18" s="22" t="str">
        <f>'Table IV'!P18</f>
        <v>-0.182</v>
      </c>
    </row>
    <row r="19" spans="1:16" x14ac:dyDescent="0.25">
      <c r="A19" s="4" t="str">
        <f>'Table IV'!A19</f>
        <v/>
      </c>
      <c r="B19" s="22" t="str">
        <f>'Table IV'!B19</f>
        <v/>
      </c>
      <c r="C19" s="22" t="str">
        <f>'Table IV'!C19</f>
        <v>(1.178)</v>
      </c>
      <c r="D19" s="22" t="str">
        <f>'Table IV'!D19</f>
        <v>(-2.475)</v>
      </c>
      <c r="E19" s="22" t="str">
        <f>'Table IV'!E19</f>
        <v>(0.132)</v>
      </c>
      <c r="F19" s="22" t="str">
        <f>'Table IV'!F19</f>
        <v>(-1.597)</v>
      </c>
      <c r="G19" s="22" t="str">
        <f>'Table IV'!G19</f>
        <v>(-2.022)</v>
      </c>
      <c r="H19" s="22" t="str">
        <f>'Table IV'!H19</f>
        <v>(-0.961)</v>
      </c>
      <c r="I19" s="22" t="str">
        <f>'Table IV'!I19</f>
        <v>(-1.095)</v>
      </c>
      <c r="J19" s="22" t="str">
        <f>'Table IV'!J19</f>
        <v>(2.151)</v>
      </c>
      <c r="K19" s="22" t="str">
        <f>'Table IV'!K19</f>
        <v>(2.552)</v>
      </c>
      <c r="L19" s="22" t="str">
        <f>'Table IV'!L19</f>
        <v>(-1.841)</v>
      </c>
      <c r="M19" s="22" t="str">
        <f>'Table IV'!M19</f>
        <v>(2.504)</v>
      </c>
      <c r="N19" s="22" t="str">
        <f>'Table IV'!N19</f>
        <v>(-0.182)</v>
      </c>
      <c r="O19" s="22" t="str">
        <f>'Table IV'!O19</f>
        <v>(0.720)</v>
      </c>
      <c r="P19" s="22" t="str">
        <f>'Table IV'!P19</f>
        <v>(-0.634)</v>
      </c>
    </row>
    <row r="20" spans="1:16" x14ac:dyDescent="0.25">
      <c r="A20" s="4" t="str">
        <f>'Table IV'!A20</f>
        <v>Lagged inflation rate</v>
      </c>
      <c r="B20" s="22" t="str">
        <f>'Table IV'!B20</f>
        <v>0.0529</v>
      </c>
      <c r="C20" s="22" t="str">
        <f>'Table IV'!C20</f>
        <v>0.0540</v>
      </c>
      <c r="D20" s="22" t="str">
        <f>'Table IV'!D20</f>
        <v>0.0751</v>
      </c>
      <c r="E20" s="22" t="str">
        <f>'Table IV'!E20</f>
        <v>0.0531</v>
      </c>
      <c r="F20" s="22" t="str">
        <f>'Table IV'!F20</f>
        <v>0.0534</v>
      </c>
      <c r="G20" s="22" t="str">
        <f>'Table IV'!G20</f>
        <v>0.0534</v>
      </c>
      <c r="H20" s="22" t="str">
        <f>'Table IV'!H20</f>
        <v>0.0529</v>
      </c>
      <c r="I20" s="22" t="str">
        <f>'Table IV'!I20</f>
        <v>0.0542</v>
      </c>
      <c r="J20" s="22" t="str">
        <f>'Table IV'!J20</f>
        <v>0.0521</v>
      </c>
      <c r="K20" s="22" t="str">
        <f>'Table IV'!K20</f>
        <v>0.107**</v>
      </c>
      <c r="L20" s="22" t="str">
        <f>'Table IV'!L20</f>
        <v>0.0541</v>
      </c>
      <c r="M20" s="22" t="str">
        <f>'Table IV'!M20</f>
        <v>0.0526</v>
      </c>
      <c r="N20" s="22" t="str">
        <f>'Table IV'!N20</f>
        <v>0.0526</v>
      </c>
      <c r="O20" s="22" t="str">
        <f>'Table IV'!O20</f>
        <v>0.0540</v>
      </c>
      <c r="P20" s="22" t="str">
        <f>'Table IV'!P20</f>
        <v>0.0435</v>
      </c>
    </row>
    <row r="21" spans="1:16" x14ac:dyDescent="0.25">
      <c r="A21" s="4" t="str">
        <f>'Table IV'!A21</f>
        <v/>
      </c>
      <c r="B21" s="22" t="str">
        <f>'Table IV'!B21</f>
        <v>(1.012)</v>
      </c>
      <c r="C21" s="22" t="str">
        <f>'Table IV'!C21</f>
        <v>(1.037)</v>
      </c>
      <c r="D21" s="22" t="str">
        <f>'Table IV'!D21</f>
        <v>(1.477)</v>
      </c>
      <c r="E21" s="22" t="str">
        <f>'Table IV'!E21</f>
        <v>(1.016)</v>
      </c>
      <c r="F21" s="22" t="str">
        <f>'Table IV'!F21</f>
        <v>(1.018)</v>
      </c>
      <c r="G21" s="22" t="str">
        <f>'Table IV'!G21</f>
        <v>(1.017)</v>
      </c>
      <c r="H21" s="22" t="str">
        <f>'Table IV'!H21</f>
        <v>(1.011)</v>
      </c>
      <c r="I21" s="22" t="str">
        <f>'Table IV'!I21</f>
        <v>(1.036)</v>
      </c>
      <c r="J21" s="22" t="str">
        <f>'Table IV'!J21</f>
        <v>(0.996)</v>
      </c>
      <c r="K21" s="22" t="str">
        <f>'Table IV'!K21</f>
        <v>(2.272)</v>
      </c>
      <c r="L21" s="22" t="str">
        <f>'Table IV'!L21</f>
        <v>(1.042)</v>
      </c>
      <c r="M21" s="22" t="str">
        <f>'Table IV'!M21</f>
        <v>(1.004)</v>
      </c>
      <c r="N21" s="22" t="str">
        <f>'Table IV'!N21</f>
        <v>(1.000)</v>
      </c>
      <c r="O21" s="22" t="str">
        <f>'Table IV'!O21</f>
        <v>(1.021)</v>
      </c>
      <c r="P21" s="22" t="str">
        <f>'Table IV'!P21</f>
        <v>(0.780)</v>
      </c>
    </row>
    <row r="22" spans="1:16" x14ac:dyDescent="0.25">
      <c r="A22" s="4" t="str">
        <f>'Table IV'!A22</f>
        <v>Total natural resources rents</v>
      </c>
      <c r="B22" s="22" t="str">
        <f>'Table IV'!B22</f>
        <v>0.147</v>
      </c>
      <c r="C22" s="22" t="str">
        <f>'Table IV'!C22</f>
        <v>0.149</v>
      </c>
      <c r="D22" s="22" t="str">
        <f>'Table IV'!D22</f>
        <v>0.148</v>
      </c>
      <c r="E22" s="22" t="str">
        <f>'Table IV'!E22</f>
        <v>0.146</v>
      </c>
      <c r="F22" s="22" t="str">
        <f>'Table IV'!F22</f>
        <v>0.148</v>
      </c>
      <c r="G22" s="22" t="str">
        <f>'Table IV'!G22</f>
        <v>0.150</v>
      </c>
      <c r="H22" s="22" t="str">
        <f>'Table IV'!H22</f>
        <v>0.147</v>
      </c>
      <c r="I22" s="22" t="str">
        <f>'Table IV'!I22</f>
        <v>0.147</v>
      </c>
      <c r="J22" s="22" t="str">
        <f>'Table IV'!J22</f>
        <v>0.147</v>
      </c>
      <c r="K22" s="22" t="str">
        <f>'Table IV'!K22</f>
        <v>0.0726</v>
      </c>
      <c r="L22" s="22" t="str">
        <f>'Table IV'!L22</f>
        <v>0.133</v>
      </c>
      <c r="M22" s="22" t="str">
        <f>'Table IV'!M22</f>
        <v>0.146</v>
      </c>
      <c r="N22" s="22" t="str">
        <f>'Table IV'!N22</f>
        <v>0.147</v>
      </c>
      <c r="O22" s="22" t="str">
        <f>'Table IV'!O22</f>
        <v>0.148</v>
      </c>
      <c r="P22" s="22" t="str">
        <f>'Table IV'!P22</f>
        <v>0.148</v>
      </c>
    </row>
    <row r="23" spans="1:16" x14ac:dyDescent="0.25">
      <c r="A23" s="4" t="str">
        <f>'Table IV'!A23</f>
        <v xml:space="preserve"> (% of lagged GDP)</v>
      </c>
      <c r="B23" s="22" t="str">
        <f>'Table IV'!B23</f>
        <v>(1.398)</v>
      </c>
      <c r="C23" s="22" t="str">
        <f>'Table IV'!C23</f>
        <v>(1.410)</v>
      </c>
      <c r="D23" s="22" t="str">
        <f>'Table IV'!D23</f>
        <v>(1.409)</v>
      </c>
      <c r="E23" s="22" t="str">
        <f>'Table IV'!E23</f>
        <v>(1.378)</v>
      </c>
      <c r="F23" s="22" t="str">
        <f>'Table IV'!F23</f>
        <v>(1.401)</v>
      </c>
      <c r="G23" s="22" t="str">
        <f>'Table IV'!G23</f>
        <v>(1.417)</v>
      </c>
      <c r="H23" s="22" t="str">
        <f>'Table IV'!H23</f>
        <v>(1.397)</v>
      </c>
      <c r="I23" s="22" t="str">
        <f>'Table IV'!I23</f>
        <v>(1.398)</v>
      </c>
      <c r="J23" s="22" t="str">
        <f>'Table IV'!J23</f>
        <v>(1.392)</v>
      </c>
      <c r="K23" s="22" t="str">
        <f>'Table IV'!K23</f>
        <v>(0.803)</v>
      </c>
      <c r="L23" s="22" t="str">
        <f>'Table IV'!L23</f>
        <v>(1.293)</v>
      </c>
      <c r="M23" s="22" t="str">
        <f>'Table IV'!M23</f>
        <v>(1.393)</v>
      </c>
      <c r="N23" s="22" t="str">
        <f>'Table IV'!N23</f>
        <v>(1.396)</v>
      </c>
      <c r="O23" s="22" t="str">
        <f>'Table IV'!O23</f>
        <v>(1.400)</v>
      </c>
      <c r="P23" s="22" t="str">
        <f>'Table IV'!P23</f>
        <v>(1.394)</v>
      </c>
    </row>
    <row r="24" spans="1:16" x14ac:dyDescent="0.25">
      <c r="A24" s="4" t="str">
        <f>'Table IV'!A24</f>
        <v>Under IMF program</v>
      </c>
      <c r="B24" s="22" t="str">
        <f>'Table IV'!B24</f>
        <v>-0.350</v>
      </c>
      <c r="C24" s="22" t="str">
        <f>'Table IV'!C24</f>
        <v>-0.342</v>
      </c>
      <c r="D24" s="22" t="str">
        <f>'Table IV'!D24</f>
        <v>-0.338</v>
      </c>
      <c r="E24" s="22" t="str">
        <f>'Table IV'!E24</f>
        <v>-0.349</v>
      </c>
      <c r="F24" s="22" t="str">
        <f>'Table IV'!F24</f>
        <v>-0.225</v>
      </c>
      <c r="G24" s="22" t="str">
        <f>'Table IV'!G24</f>
        <v>-0.378</v>
      </c>
      <c r="H24" s="22" t="str">
        <f>'Table IV'!H24</f>
        <v>-0.350</v>
      </c>
      <c r="I24" s="22" t="str">
        <f>'Table IV'!I24</f>
        <v>-0.351</v>
      </c>
      <c r="J24" s="22" t="str">
        <f>'Table IV'!J24</f>
        <v>-0.370</v>
      </c>
      <c r="K24" s="22" t="str">
        <f>'Table IV'!K24</f>
        <v>-0.474</v>
      </c>
      <c r="L24" s="22" t="str">
        <f>'Table IV'!L24</f>
        <v>-0.390</v>
      </c>
      <c r="M24" s="22" t="str">
        <f>'Table IV'!M24</f>
        <v>-0.365</v>
      </c>
      <c r="N24" s="22" t="str">
        <f>'Table IV'!N24</f>
        <v>-0.350</v>
      </c>
      <c r="O24" s="22" t="str">
        <f>'Table IV'!O24</f>
        <v>-0.356</v>
      </c>
      <c r="P24" s="22" t="str">
        <f>'Table IV'!P24</f>
        <v>-0.385</v>
      </c>
    </row>
    <row r="25" spans="1:16" x14ac:dyDescent="0.25">
      <c r="A25" s="4" t="str">
        <f>'Table IV'!A25</f>
        <v/>
      </c>
      <c r="B25" s="22" t="str">
        <f>'Table IV'!B25</f>
        <v>(-0.640)</v>
      </c>
      <c r="C25" s="22" t="str">
        <f>'Table IV'!C25</f>
        <v>(-0.627)</v>
      </c>
      <c r="D25" s="22" t="str">
        <f>'Table IV'!D25</f>
        <v>(-0.616)</v>
      </c>
      <c r="E25" s="22" t="str">
        <f>'Table IV'!E25</f>
        <v>(-0.639)</v>
      </c>
      <c r="F25" s="22" t="str">
        <f>'Table IV'!F25</f>
        <v>(-0.410)</v>
      </c>
      <c r="G25" s="22" t="str">
        <f>'Table IV'!G25</f>
        <v>(-0.688)</v>
      </c>
      <c r="H25" s="22" t="str">
        <f>'Table IV'!H25</f>
        <v>(-0.640)</v>
      </c>
      <c r="I25" s="22" t="str">
        <f>'Table IV'!I25</f>
        <v>(-0.640)</v>
      </c>
      <c r="J25" s="22" t="str">
        <f>'Table IV'!J25</f>
        <v>(-0.673)</v>
      </c>
      <c r="K25" s="22" t="str">
        <f>'Table IV'!K25</f>
        <v>(-0.799)</v>
      </c>
      <c r="L25" s="22" t="str">
        <f>'Table IV'!L25</f>
        <v>(-0.714)</v>
      </c>
      <c r="M25" s="22" t="str">
        <f>'Table IV'!M25</f>
        <v>(-0.662)</v>
      </c>
      <c r="N25" s="22" t="str">
        <f>'Table IV'!N25</f>
        <v>(-0.641)</v>
      </c>
      <c r="O25" s="22" t="str">
        <f>'Table IV'!O25</f>
        <v>(-0.647)</v>
      </c>
      <c r="P25" s="22" t="str">
        <f>'Table IV'!P25</f>
        <v>(-0.699)</v>
      </c>
    </row>
    <row r="26" spans="1:16" x14ac:dyDescent="0.25">
      <c r="A26" s="4" t="str">
        <f>'Table IV'!A26</f>
        <v>Lagged age dependency ratio</v>
      </c>
      <c r="B26" s="22" t="str">
        <f>'Table IV'!B26</f>
        <v>-0.0150</v>
      </c>
      <c r="C26" s="22" t="str">
        <f>'Table IV'!C26</f>
        <v>-0.0144</v>
      </c>
      <c r="D26" s="22" t="str">
        <f>'Table IV'!D26</f>
        <v>-0.0166</v>
      </c>
      <c r="E26" s="22" t="str">
        <f>'Table IV'!E26</f>
        <v>-0.0150</v>
      </c>
      <c r="F26" s="22" t="str">
        <f>'Table IV'!F26</f>
        <v>-0.0162</v>
      </c>
      <c r="G26" s="22" t="str">
        <f>'Table IV'!G26</f>
        <v>-0.00959</v>
      </c>
      <c r="H26" s="22" t="str">
        <f>'Table IV'!H26</f>
        <v>-0.0156</v>
      </c>
      <c r="I26" s="22" t="str">
        <f>'Table IV'!I26</f>
        <v>-0.0155</v>
      </c>
      <c r="J26" s="22" t="str">
        <f>'Table IV'!J26</f>
        <v>-0.0174</v>
      </c>
      <c r="K26" s="22" t="str">
        <f>'Table IV'!K26</f>
        <v>-0.0721</v>
      </c>
      <c r="L26" s="22" t="str">
        <f>'Table IV'!L26</f>
        <v>-0.0170</v>
      </c>
      <c r="M26" s="22" t="str">
        <f>'Table IV'!M26</f>
        <v>-0.0158</v>
      </c>
      <c r="N26" s="22" t="str">
        <f>'Table IV'!N26</f>
        <v>-0.0149</v>
      </c>
      <c r="O26" s="22" t="str">
        <f>'Table IV'!O26</f>
        <v>-0.0151</v>
      </c>
      <c r="P26" s="22" t="str">
        <f>'Table IV'!P26</f>
        <v>-0.0170</v>
      </c>
    </row>
    <row r="27" spans="1:16" x14ac:dyDescent="0.25">
      <c r="A27" s="4" t="str">
        <f>'Table IV'!A27</f>
        <v/>
      </c>
      <c r="B27" s="22" t="str">
        <f>'Table IV'!B27</f>
        <v>(-0.343)</v>
      </c>
      <c r="C27" s="22" t="str">
        <f>'Table IV'!C27</f>
        <v>(-0.326)</v>
      </c>
      <c r="D27" s="22" t="str">
        <f>'Table IV'!D27</f>
        <v>(-0.377)</v>
      </c>
      <c r="E27" s="22" t="str">
        <f>'Table IV'!E27</f>
        <v>(-0.341)</v>
      </c>
      <c r="F27" s="22" t="str">
        <f>'Table IV'!F27</f>
        <v>(-0.368)</v>
      </c>
      <c r="G27" s="22" t="str">
        <f>'Table IV'!G27</f>
        <v>(-0.223)</v>
      </c>
      <c r="H27" s="22" t="str">
        <f>'Table IV'!H27</f>
        <v>(-0.356)</v>
      </c>
      <c r="I27" s="22" t="str">
        <f>'Table IV'!I27</f>
        <v>(-0.354)</v>
      </c>
      <c r="J27" s="22" t="str">
        <f>'Table IV'!J27</f>
        <v>(-0.394)</v>
      </c>
      <c r="K27" s="22" t="str">
        <f>'Table IV'!K27</f>
        <v>(-0.961)</v>
      </c>
      <c r="L27" s="22" t="str">
        <f>'Table IV'!L27</f>
        <v>(-0.390)</v>
      </c>
      <c r="M27" s="22" t="str">
        <f>'Table IV'!M27</f>
        <v>(-0.362)</v>
      </c>
      <c r="N27" s="22" t="str">
        <f>'Table IV'!N27</f>
        <v>(-0.339)</v>
      </c>
      <c r="O27" s="22" t="str">
        <f>'Table IV'!O27</f>
        <v>(-0.345)</v>
      </c>
      <c r="P27" s="22" t="str">
        <f>'Table IV'!P27</f>
        <v>(-0.387)</v>
      </c>
    </row>
    <row r="28" spans="1:16" x14ac:dyDescent="0.25">
      <c r="A28" s="4" t="str">
        <f>'Table IV'!A28</f>
        <v>Lagged public debt (% of GDP)</v>
      </c>
      <c r="B28" s="22" t="str">
        <f>'Table IV'!B28</f>
        <v>0.0432***</v>
      </c>
      <c r="C28" s="22" t="str">
        <f>'Table IV'!C28</f>
        <v>0.0437***</v>
      </c>
      <c r="D28" s="22" t="str">
        <f>'Table IV'!D28</f>
        <v>0.0432***</v>
      </c>
      <c r="E28" s="22" t="str">
        <f>'Table IV'!E28</f>
        <v>0.0432***</v>
      </c>
      <c r="F28" s="22" t="str">
        <f>'Table IV'!F28</f>
        <v>0.0432***</v>
      </c>
      <c r="G28" s="22" t="str">
        <f>'Table IV'!G28</f>
        <v>0.0431***</v>
      </c>
      <c r="H28" s="22" t="str">
        <f>'Table IV'!H28</f>
        <v>0.0438***</v>
      </c>
      <c r="I28" s="22" t="str">
        <f>'Table IV'!I28</f>
        <v>0.0429***</v>
      </c>
      <c r="J28" s="22" t="str">
        <f>'Table IV'!J28</f>
        <v>0.0431***</v>
      </c>
      <c r="K28" s="22" t="str">
        <f>'Table IV'!K28</f>
        <v>0.0428***</v>
      </c>
      <c r="L28" s="22" t="str">
        <f>'Table IV'!L28</f>
        <v>0.0429***</v>
      </c>
      <c r="M28" s="22" t="str">
        <f>'Table IV'!M28</f>
        <v>0.0432***</v>
      </c>
      <c r="N28" s="22" t="str">
        <f>'Table IV'!N28</f>
        <v>0.0432***</v>
      </c>
      <c r="O28" s="22" t="str">
        <f>'Table IV'!O28</f>
        <v>0.0432***</v>
      </c>
      <c r="P28" s="22" t="str">
        <f>'Table IV'!P28</f>
        <v>0.0428***</v>
      </c>
    </row>
    <row r="29" spans="1:16" x14ac:dyDescent="0.25">
      <c r="A29" s="4" t="str">
        <f>'Table IV'!A29</f>
        <v/>
      </c>
      <c r="B29" s="22" t="str">
        <f>'Table IV'!B29</f>
        <v>(4.426)</v>
      </c>
      <c r="C29" s="22" t="str">
        <f>'Table IV'!C29</f>
        <v>(4.399)</v>
      </c>
      <c r="D29" s="22" t="str">
        <f>'Table IV'!D29</f>
        <v>(4.455)</v>
      </c>
      <c r="E29" s="22" t="str">
        <f>'Table IV'!E29</f>
        <v>(4.438)</v>
      </c>
      <c r="F29" s="22" t="str">
        <f>'Table IV'!F29</f>
        <v>(4.417)</v>
      </c>
      <c r="G29" s="22" t="str">
        <f>'Table IV'!G29</f>
        <v>(4.449)</v>
      </c>
      <c r="H29" s="22" t="str">
        <f>'Table IV'!H29</f>
        <v>(4.460)</v>
      </c>
      <c r="I29" s="22" t="str">
        <f>'Table IV'!I29</f>
        <v>(4.434)</v>
      </c>
      <c r="J29" s="22" t="str">
        <f>'Table IV'!J29</f>
        <v>(4.438)</v>
      </c>
      <c r="K29" s="22" t="str">
        <f>'Table IV'!K29</f>
        <v>(3.818)</v>
      </c>
      <c r="L29" s="22" t="str">
        <f>'Table IV'!L29</f>
        <v>(4.581)</v>
      </c>
      <c r="M29" s="22" t="str">
        <f>'Table IV'!M29</f>
        <v>(4.456)</v>
      </c>
      <c r="N29" s="22" t="str">
        <f>'Table IV'!N29</f>
        <v>(4.424)</v>
      </c>
      <c r="O29" s="22" t="str">
        <f>'Table IV'!O29</f>
        <v>(4.436)</v>
      </c>
      <c r="P29" s="22" t="str">
        <f>'Table IV'!P29</f>
        <v>(4.287)</v>
      </c>
    </row>
    <row r="30" spans="1:16" x14ac:dyDescent="0.25">
      <c r="A30" s="4" t="str">
        <f>'Table IV'!A30</f>
        <v>Lagged population growth</v>
      </c>
      <c r="B30" s="22" t="str">
        <f>'Table IV'!B30</f>
        <v>-0.0843</v>
      </c>
      <c r="C30" s="22" t="str">
        <f>'Table IV'!C30</f>
        <v>-0.0770</v>
      </c>
      <c r="D30" s="22" t="str">
        <f>'Table IV'!D30</f>
        <v>-0.0881</v>
      </c>
      <c r="E30" s="22" t="str">
        <f>'Table IV'!E30</f>
        <v>-0.0837</v>
      </c>
      <c r="F30" s="22" t="str">
        <f>'Table IV'!F30</f>
        <v>-0.0847</v>
      </c>
      <c r="G30" s="22" t="str">
        <f>'Table IV'!G30</f>
        <v>-0.101</v>
      </c>
      <c r="H30" s="22" t="str">
        <f>'Table IV'!H30</f>
        <v>-0.0846</v>
      </c>
      <c r="I30" s="22" t="str">
        <f>'Table IV'!I30</f>
        <v>-0.0656</v>
      </c>
      <c r="J30" s="22" t="str">
        <f>'Table IV'!J30</f>
        <v>-0.0876</v>
      </c>
      <c r="K30" s="22" t="str">
        <f>'Table IV'!K30</f>
        <v>0.107</v>
      </c>
      <c r="L30" s="22" t="str">
        <f>'Table IV'!L30</f>
        <v>-0.0772</v>
      </c>
      <c r="M30" s="22" t="str">
        <f>'Table IV'!M30</f>
        <v>-0.0837</v>
      </c>
      <c r="N30" s="22" t="str">
        <f>'Table IV'!N30</f>
        <v>-0.0840</v>
      </c>
      <c r="O30" s="22" t="str">
        <f>'Table IV'!O30</f>
        <v>-0.0834</v>
      </c>
      <c r="P30" s="22" t="str">
        <f>'Table IV'!P30</f>
        <v>-0.0816</v>
      </c>
    </row>
    <row r="31" spans="1:16" x14ac:dyDescent="0.25">
      <c r="A31" s="4" t="str">
        <f>'Table IV'!A31</f>
        <v/>
      </c>
      <c r="B31" s="22" t="str">
        <f>'Table IV'!B31</f>
        <v>(-0.301)</v>
      </c>
      <c r="C31" s="22" t="str">
        <f>'Table IV'!C31</f>
        <v>(-0.275)</v>
      </c>
      <c r="D31" s="22" t="str">
        <f>'Table IV'!D31</f>
        <v>(-0.309)</v>
      </c>
      <c r="E31" s="22" t="str">
        <f>'Table IV'!E31</f>
        <v>(-0.298)</v>
      </c>
      <c r="F31" s="22" t="str">
        <f>'Table IV'!F31</f>
        <v>(-0.301)</v>
      </c>
      <c r="G31" s="22" t="str">
        <f>'Table IV'!G31</f>
        <v>(-0.358)</v>
      </c>
      <c r="H31" s="22" t="str">
        <f>'Table IV'!H31</f>
        <v>(-0.302)</v>
      </c>
      <c r="I31" s="22" t="str">
        <f>'Table IV'!I31</f>
        <v>(-0.235)</v>
      </c>
      <c r="J31" s="22" t="str">
        <f>'Table IV'!J31</f>
        <v>(-0.313)</v>
      </c>
      <c r="K31" s="22" t="str">
        <f>'Table IV'!K31</f>
        <v>(0.285)</v>
      </c>
      <c r="L31" s="22" t="str">
        <f>'Table IV'!L31</f>
        <v>(-0.271)</v>
      </c>
      <c r="M31" s="22" t="str">
        <f>'Table IV'!M31</f>
        <v>(-0.297)</v>
      </c>
      <c r="N31" s="22" t="str">
        <f>'Table IV'!N31</f>
        <v>(-0.300)</v>
      </c>
      <c r="O31" s="22" t="str">
        <f>'Table IV'!O31</f>
        <v>(-0.296)</v>
      </c>
      <c r="P31" s="22" t="str">
        <f>'Table IV'!P31</f>
        <v>(-0.290)</v>
      </c>
    </row>
    <row r="32" spans="1:16" x14ac:dyDescent="0.25">
      <c r="A32" s="4" t="str">
        <f>'Table IV'!A32</f>
        <v>Lagged KOF globalisation index</v>
      </c>
      <c r="B32" s="22" t="str">
        <f>'Table IV'!B32</f>
        <v>0.127</v>
      </c>
      <c r="C32" s="22" t="str">
        <f>'Table IV'!C32</f>
        <v>0.129</v>
      </c>
      <c r="D32" s="22" t="str">
        <f>'Table IV'!D32</f>
        <v>0.128</v>
      </c>
      <c r="E32" s="22" t="str">
        <f>'Table IV'!E32</f>
        <v>0.127</v>
      </c>
      <c r="F32" s="22" t="str">
        <f>'Table IV'!F32</f>
        <v>0.127</v>
      </c>
      <c r="G32" s="22" t="str">
        <f>'Table IV'!G32</f>
        <v>0.125</v>
      </c>
      <c r="H32" s="22" t="str">
        <f>'Table IV'!H32</f>
        <v>0.127</v>
      </c>
      <c r="I32" s="22" t="str">
        <f>'Table IV'!I32</f>
        <v>0.126</v>
      </c>
      <c r="J32" s="22" t="str">
        <f>'Table IV'!J32</f>
        <v>0.119</v>
      </c>
      <c r="K32" s="22" t="str">
        <f>'Table IV'!K32</f>
        <v>0.148</v>
      </c>
      <c r="L32" s="22" t="str">
        <f>'Table IV'!L32</f>
        <v>0.128</v>
      </c>
      <c r="M32" s="22" t="str">
        <f>'Table IV'!M32</f>
        <v>0.126</v>
      </c>
      <c r="N32" s="22" t="str">
        <f>'Table IV'!N32</f>
        <v>0.127</v>
      </c>
      <c r="O32" s="22" t="str">
        <f>'Table IV'!O32</f>
        <v>0.126</v>
      </c>
      <c r="P32" s="22" t="str">
        <f>'Table IV'!P32</f>
        <v>0.131</v>
      </c>
    </row>
    <row r="33" spans="1:16" x14ac:dyDescent="0.25">
      <c r="A33" s="4" t="str">
        <f>'Table IV'!A33</f>
        <v/>
      </c>
      <c r="B33" s="22" t="str">
        <f>'Table IV'!B33</f>
        <v>(1.508)</v>
      </c>
      <c r="C33" s="22" t="str">
        <f>'Table IV'!C33</f>
        <v>(1.561)</v>
      </c>
      <c r="D33" s="22" t="str">
        <f>'Table IV'!D33</f>
        <v>(1.533)</v>
      </c>
      <c r="E33" s="22" t="str">
        <f>'Table IV'!E33</f>
        <v>(1.506)</v>
      </c>
      <c r="F33" s="22" t="str">
        <f>'Table IV'!F33</f>
        <v>(1.514)</v>
      </c>
      <c r="G33" s="22" t="str">
        <f>'Table IV'!G33</f>
        <v>(1.480)</v>
      </c>
      <c r="H33" s="22" t="str">
        <f>'Table IV'!H33</f>
        <v>(1.503)</v>
      </c>
      <c r="I33" s="22" t="str">
        <f>'Table IV'!I33</f>
        <v>(1.500)</v>
      </c>
      <c r="J33" s="22" t="str">
        <f>'Table IV'!J33</f>
        <v>(1.412)</v>
      </c>
      <c r="K33" s="22" t="str">
        <f>'Table IV'!K33</f>
        <v>(1.596)</v>
      </c>
      <c r="L33" s="22" t="str">
        <f>'Table IV'!L33</f>
        <v>(1.523)</v>
      </c>
      <c r="M33" s="22" t="str">
        <f>'Table IV'!M33</f>
        <v>(1.495)</v>
      </c>
      <c r="N33" s="22" t="str">
        <f>'Table IV'!N33</f>
        <v>(1.513)</v>
      </c>
      <c r="O33" s="22" t="str">
        <f>'Table IV'!O33</f>
        <v>(1.500)</v>
      </c>
      <c r="P33" s="22" t="str">
        <f>'Table IV'!P33</f>
        <v>(1.477)</v>
      </c>
    </row>
    <row r="34" spans="1:16" x14ac:dyDescent="0.25">
      <c r="A34" s="4" t="str">
        <f>'Table IV'!A34</f>
        <v/>
      </c>
      <c r="B34" s="22" t="str">
        <f>'Table IV'!B34</f>
        <v/>
      </c>
      <c r="C34" s="22" t="str">
        <f>'Table IV'!C34</f>
        <v/>
      </c>
      <c r="D34" s="22" t="str">
        <f>'Table IV'!D34</f>
        <v/>
      </c>
      <c r="E34" s="22" t="str">
        <f>'Table IV'!E34</f>
        <v/>
      </c>
      <c r="F34" s="22" t="str">
        <f>'Table IV'!F34</f>
        <v/>
      </c>
      <c r="G34" s="22" t="str">
        <f>'Table IV'!G34</f>
        <v/>
      </c>
      <c r="H34" s="22" t="str">
        <f>'Table IV'!H34</f>
        <v/>
      </c>
      <c r="I34" s="22" t="str">
        <f>'Table IV'!I34</f>
        <v/>
      </c>
      <c r="J34" s="22" t="str">
        <f>'Table IV'!J34</f>
        <v/>
      </c>
      <c r="K34" s="22" t="str">
        <f>'Table IV'!K34</f>
        <v/>
      </c>
      <c r="L34" s="22" t="str">
        <f>'Table IV'!L34</f>
        <v/>
      </c>
      <c r="M34" s="22" t="str">
        <f>'Table IV'!M34</f>
        <v/>
      </c>
      <c r="N34" s="22" t="str">
        <f>'Table IV'!N34</f>
        <v/>
      </c>
      <c r="O34" s="22" t="str">
        <f>'Table IV'!O34</f>
        <v/>
      </c>
      <c r="P34" s="22" t="str">
        <f>'Table IV'!P34</f>
        <v/>
      </c>
    </row>
    <row r="35" spans="1:16" x14ac:dyDescent="0.25">
      <c r="A35" s="4" t="str">
        <f>'Table IV'!A35</f>
        <v>Adjusted R-squared</v>
      </c>
      <c r="B35" s="22" t="str">
        <f>'Table IV'!B35</f>
        <v>0.320</v>
      </c>
      <c r="C35" s="22" t="str">
        <f>'Table IV'!C35</f>
        <v>0.320</v>
      </c>
      <c r="D35" s="22" t="str">
        <f>'Table IV'!D35</f>
        <v>0.322</v>
      </c>
      <c r="E35" s="22" t="str">
        <f>'Table IV'!E35</f>
        <v>0.319</v>
      </c>
      <c r="F35" s="22" t="str">
        <f>'Table IV'!F35</f>
        <v>0.320</v>
      </c>
      <c r="G35" s="22" t="str">
        <f>'Table IV'!G35</f>
        <v>0.321</v>
      </c>
      <c r="H35" s="22" t="str">
        <f>'Table IV'!H35</f>
        <v>0.319</v>
      </c>
      <c r="I35" s="22" t="str">
        <f>'Table IV'!I35</f>
        <v>0.320</v>
      </c>
      <c r="J35" s="22" t="str">
        <f>'Table IV'!J35</f>
        <v>0.321</v>
      </c>
      <c r="K35" s="22" t="str">
        <f>'Table IV'!K35</f>
        <v>0.369</v>
      </c>
      <c r="L35" s="22" t="str">
        <f>'Table IV'!L35</f>
        <v>0.323</v>
      </c>
      <c r="M35" s="22" t="str">
        <f>'Table IV'!M35</f>
        <v>0.321</v>
      </c>
      <c r="N35" s="22" t="str">
        <f>'Table IV'!N35</f>
        <v>0.319</v>
      </c>
      <c r="O35" s="22" t="str">
        <f>'Table IV'!O35</f>
        <v>0.319</v>
      </c>
      <c r="P35" s="22" t="str">
        <f>'Table IV'!P35</f>
        <v>0.317</v>
      </c>
    </row>
    <row r="36" spans="1:16" x14ac:dyDescent="0.25">
      <c r="A36" s="4" t="str">
        <f>'Table IV'!A36</f>
        <v>Number of observations</v>
      </c>
      <c r="B36" s="22" t="str">
        <f>'Table IV'!B36</f>
        <v>1064</v>
      </c>
      <c r="C36" s="22" t="str">
        <f>'Table IV'!C36</f>
        <v>1064</v>
      </c>
      <c r="D36" s="22" t="str">
        <f>'Table IV'!D36</f>
        <v>1064</v>
      </c>
      <c r="E36" s="22" t="str">
        <f>'Table IV'!E36</f>
        <v>1064</v>
      </c>
      <c r="F36" s="22" t="str">
        <f>'Table IV'!F36</f>
        <v>1064</v>
      </c>
      <c r="G36" s="22" t="str">
        <f>'Table IV'!G36</f>
        <v>1064</v>
      </c>
      <c r="H36" s="22" t="str">
        <f>'Table IV'!H36</f>
        <v>1064</v>
      </c>
      <c r="I36" s="22" t="str">
        <f>'Table IV'!I36</f>
        <v>1064</v>
      </c>
      <c r="J36" s="22" t="str">
        <f>'Table IV'!J36</f>
        <v>1064</v>
      </c>
      <c r="K36" s="22" t="str">
        <f>'Table IV'!K36</f>
        <v>833</v>
      </c>
      <c r="L36" s="22" t="str">
        <f>'Table IV'!L36</f>
        <v>1064</v>
      </c>
      <c r="M36" s="22" t="str">
        <f>'Table IV'!M36</f>
        <v>1064</v>
      </c>
      <c r="N36" s="22" t="str">
        <f>'Table IV'!N36</f>
        <v>1064</v>
      </c>
      <c r="O36" s="22" t="str">
        <f>'Table IV'!O36</f>
        <v>1064</v>
      </c>
      <c r="P36" s="22" t="str">
        <f>'Table IV'!P36</f>
        <v>1050</v>
      </c>
    </row>
    <row r="37" spans="1:16" x14ac:dyDescent="0.25">
      <c r="A37" s="4" t="str">
        <f>'Table IV'!A37</f>
        <v>Number of countries</v>
      </c>
      <c r="B37" s="22" t="str">
        <f>'Table IV'!B37</f>
        <v>74</v>
      </c>
      <c r="C37" s="22" t="str">
        <f>'Table IV'!C37</f>
        <v>74</v>
      </c>
      <c r="D37" s="22" t="str">
        <f>'Table IV'!D37</f>
        <v>74</v>
      </c>
      <c r="E37" s="22" t="str">
        <f>'Table IV'!E37</f>
        <v>74</v>
      </c>
      <c r="F37" s="22" t="str">
        <f>'Table IV'!F37</f>
        <v>74</v>
      </c>
      <c r="G37" s="22" t="str">
        <f>'Table IV'!G37</f>
        <v>74</v>
      </c>
      <c r="H37" s="22" t="str">
        <f>'Table IV'!H37</f>
        <v>74</v>
      </c>
      <c r="I37" s="22" t="str">
        <f>'Table IV'!I37</f>
        <v>74</v>
      </c>
      <c r="J37" s="22" t="str">
        <f>'Table IV'!J37</f>
        <v>74</v>
      </c>
      <c r="K37" s="22" t="str">
        <f>'Table IV'!K37</f>
        <v>64</v>
      </c>
      <c r="L37" s="22" t="str">
        <f>'Table IV'!L37</f>
        <v>74</v>
      </c>
      <c r="M37" s="22" t="str">
        <f>'Table IV'!M37</f>
        <v>74</v>
      </c>
      <c r="N37" s="22" t="str">
        <f>'Table IV'!N37</f>
        <v>74</v>
      </c>
      <c r="O37" s="22" t="str">
        <f>'Table IV'!O37</f>
        <v>74</v>
      </c>
      <c r="P37" s="22" t="str">
        <f>'Table IV'!P37</f>
        <v>73</v>
      </c>
    </row>
    <row r="38" spans="1:16" x14ac:dyDescent="0.25">
      <c r="A38" s="4" t="str">
        <f>'Table IV'!A38</f>
        <v>Number of years</v>
      </c>
      <c r="B38" s="22" t="str">
        <f>'Table IV'!B38</f>
        <v>17</v>
      </c>
      <c r="C38" s="22" t="str">
        <f>'Table IV'!C38</f>
        <v>17</v>
      </c>
      <c r="D38" s="22" t="str">
        <f>'Table IV'!D38</f>
        <v>17</v>
      </c>
      <c r="E38" s="22" t="str">
        <f>'Table IV'!E38</f>
        <v>17</v>
      </c>
      <c r="F38" s="22" t="str">
        <f>'Table IV'!F38</f>
        <v>17</v>
      </c>
      <c r="G38" s="22" t="str">
        <f>'Table IV'!G38</f>
        <v>17</v>
      </c>
      <c r="H38" s="22" t="str">
        <f>'Table IV'!H38</f>
        <v>17</v>
      </c>
      <c r="I38" s="22" t="str">
        <f>'Table IV'!I38</f>
        <v>17</v>
      </c>
      <c r="J38" s="22" t="str">
        <f>'Table IV'!J38</f>
        <v>17</v>
      </c>
      <c r="K38" s="22" t="str">
        <f>'Table IV'!K38</f>
        <v>15</v>
      </c>
      <c r="L38" s="22" t="str">
        <f>'Table IV'!L38</f>
        <v>17</v>
      </c>
      <c r="M38" s="22" t="str">
        <f>'Table IV'!M38</f>
        <v>17</v>
      </c>
      <c r="N38" s="22" t="str">
        <f>'Table IV'!N38</f>
        <v>17</v>
      </c>
      <c r="O38" s="22" t="str">
        <f>'Table IV'!O38</f>
        <v>17</v>
      </c>
      <c r="P38" s="22" t="str">
        <f>'Table IV'!P38</f>
        <v>17</v>
      </c>
    </row>
    <row r="39" spans="1:16" x14ac:dyDescent="0.25">
      <c r="A39" s="4" t="str">
        <f>'Table IV'!A39</f>
        <v>Hausman test</v>
      </c>
      <c r="B39" s="23">
        <f>'Table IV'!B39</f>
        <v>0</v>
      </c>
      <c r="C39" s="23">
        <f>'Table IV'!C39</f>
        <v>0</v>
      </c>
      <c r="D39" s="23">
        <f>'Table IV'!D39</f>
        <v>0</v>
      </c>
      <c r="E39" s="23">
        <f>'Table IV'!E39</f>
        <v>0</v>
      </c>
      <c r="F39" s="23">
        <f>'Table IV'!F39</f>
        <v>0</v>
      </c>
      <c r="G39" s="23">
        <f>'Table IV'!G39</f>
        <v>0</v>
      </c>
      <c r="H39" s="23">
        <f>'Table IV'!H39</f>
        <v>0</v>
      </c>
      <c r="I39" s="23">
        <f>'Table IV'!I39</f>
        <v>0</v>
      </c>
      <c r="J39" s="23">
        <f>'Table IV'!J39</f>
        <v>0</v>
      </c>
      <c r="K39" s="23">
        <f>'Table IV'!K39</f>
        <v>0</v>
      </c>
      <c r="L39" s="23">
        <f>'Table IV'!L39</f>
        <v>0</v>
      </c>
      <c r="M39" s="23">
        <f>'Table IV'!M39</f>
        <v>0</v>
      </c>
      <c r="N39" s="23">
        <f>'Table IV'!N39</f>
        <v>0</v>
      </c>
      <c r="O39" s="23">
        <f>'Table IV'!O39</f>
        <v>0</v>
      </c>
      <c r="P39" s="23">
        <f>'Table IV'!P39</f>
        <v>0</v>
      </c>
    </row>
    <row r="40" spans="1:16" x14ac:dyDescent="0.25">
      <c r="A40" s="4" t="str">
        <f>'Table IV'!A40</f>
        <v>Breusch-Pagan LM test</v>
      </c>
      <c r="B40" s="23">
        <f>'Table IV'!B40</f>
        <v>0</v>
      </c>
      <c r="C40" s="23">
        <f>'Table IV'!C40</f>
        <v>0</v>
      </c>
      <c r="D40" s="23">
        <f>'Table IV'!D40</f>
        <v>0</v>
      </c>
      <c r="E40" s="23">
        <f>'Table IV'!E40</f>
        <v>0</v>
      </c>
      <c r="F40" s="23">
        <f>'Table IV'!F40</f>
        <v>0</v>
      </c>
      <c r="G40" s="23">
        <f>'Table IV'!G40</f>
        <v>0</v>
      </c>
      <c r="H40" s="23">
        <f>'Table IV'!H40</f>
        <v>0</v>
      </c>
      <c r="I40" s="23">
        <f>'Table IV'!I40</f>
        <v>0</v>
      </c>
      <c r="J40" s="23">
        <f>'Table IV'!J40</f>
        <v>0</v>
      </c>
      <c r="K40" s="23">
        <f>'Table IV'!K40</f>
        <v>0</v>
      </c>
      <c r="L40" s="23">
        <f>'Table IV'!L40</f>
        <v>0</v>
      </c>
      <c r="M40" s="23">
        <f>'Table IV'!M40</f>
        <v>0</v>
      </c>
      <c r="N40" s="23">
        <f>'Table IV'!N40</f>
        <v>0</v>
      </c>
      <c r="O40" s="23">
        <f>'Table IV'!O40</f>
        <v>0</v>
      </c>
      <c r="P40" s="23">
        <f>'Table IV'!P40</f>
        <v>0</v>
      </c>
    </row>
    <row r="41" spans="1:16" x14ac:dyDescent="0.25">
      <c r="A41" s="4" t="str">
        <f>'Table IV'!A41</f>
        <v>F-test time-fixed effects</v>
      </c>
      <c r="B41" s="23">
        <f>'Table IV'!B41</f>
        <v>0</v>
      </c>
      <c r="C41" s="23">
        <f>'Table IV'!C41</f>
        <v>0</v>
      </c>
      <c r="D41" s="23">
        <f>'Table IV'!D41</f>
        <v>0</v>
      </c>
      <c r="E41" s="23">
        <f>'Table IV'!E41</f>
        <v>0</v>
      </c>
      <c r="F41" s="23">
        <f>'Table IV'!F41</f>
        <v>0</v>
      </c>
      <c r="G41" s="23">
        <f>'Table IV'!G41</f>
        <v>0</v>
      </c>
      <c r="H41" s="23">
        <f>'Table IV'!H41</f>
        <v>0</v>
      </c>
      <c r="I41" s="23">
        <f>'Table IV'!I41</f>
        <v>0</v>
      </c>
      <c r="J41" s="23">
        <f>'Table IV'!J41</f>
        <v>0</v>
      </c>
      <c r="K41" s="23">
        <f>'Table IV'!K41</f>
        <v>0</v>
      </c>
      <c r="L41" s="23">
        <f>'Table IV'!L41</f>
        <v>0</v>
      </c>
      <c r="M41" s="23">
        <f>'Table IV'!M41</f>
        <v>0</v>
      </c>
      <c r="N41" s="23">
        <f>'Table IV'!N41</f>
        <v>0</v>
      </c>
      <c r="O41" s="23">
        <f>'Table IV'!O41</f>
        <v>0</v>
      </c>
      <c r="P41" s="23">
        <f>'Table IV'!P41</f>
        <v>0</v>
      </c>
    </row>
    <row r="42" spans="1:16" x14ac:dyDescent="0.25">
      <c r="A42" s="4" t="str">
        <f>'Table IV'!A42</f>
        <v>F-test Election</v>
      </c>
      <c r="B42" s="23">
        <f>'Table IV'!B42</f>
        <v>9.0200000000000002E-3</v>
      </c>
      <c r="C42" s="23">
        <f>'Table IV'!C42</f>
        <v>1.43E-2</v>
      </c>
      <c r="D42" s="23">
        <f>'Table IV'!D42</f>
        <v>0.16700000000000001</v>
      </c>
      <c r="E42" s="23">
        <f>'Table IV'!E42</f>
        <v>2.75E-2</v>
      </c>
      <c r="F42" s="23">
        <f>'Table IV'!F42</f>
        <v>1.9099999999999999E-2</v>
      </c>
      <c r="G42" s="23">
        <f>'Table IV'!G42</f>
        <v>4.4499999999999998E-2</v>
      </c>
      <c r="H42" s="23">
        <f>'Table IV'!H42</f>
        <v>9.7699999999999995E-2</v>
      </c>
      <c r="I42" s="23">
        <f>'Table IV'!I42</f>
        <v>0.11</v>
      </c>
      <c r="J42" s="23">
        <f>'Table IV'!J42</f>
        <v>5.45E-3</v>
      </c>
      <c r="K42" s="23">
        <f>'Table IV'!K42</f>
        <v>3.7200000000000002E-3</v>
      </c>
      <c r="L42" s="23">
        <f>'Table IV'!L42</f>
        <v>0.129</v>
      </c>
      <c r="M42" s="23">
        <f>'Table IV'!M42</f>
        <v>5.7600000000000001E-4</v>
      </c>
      <c r="N42" s="23">
        <f>'Table IV'!N42</f>
        <v>1.0500000000000001E-2</v>
      </c>
      <c r="O42" s="23">
        <f>'Table IV'!O42</f>
        <v>3.39E-2</v>
      </c>
      <c r="P42" s="23">
        <f>'Table IV'!P42</f>
        <v>6.1100000000000002E-2</v>
      </c>
    </row>
    <row r="43" spans="1:16" x14ac:dyDescent="0.25">
      <c r="A43" s="4" t="str">
        <f>'Table IV'!A43</f>
        <v>F-test Expected growth</v>
      </c>
      <c r="B43" s="23">
        <f>'Table IV'!B43</f>
        <v>0.16800000000000001</v>
      </c>
      <c r="C43" s="23">
        <f>'Table IV'!C43</f>
        <v>0.104</v>
      </c>
      <c r="D43" s="23">
        <f>'Table IV'!D43</f>
        <v>0.16500000000000001</v>
      </c>
      <c r="E43" s="23">
        <f>'Table IV'!E43</f>
        <v>0.16700000000000001</v>
      </c>
      <c r="F43" s="23">
        <f>'Table IV'!F43</f>
        <v>0.13400000000000001</v>
      </c>
      <c r="G43" s="23">
        <f>'Table IV'!G43</f>
        <v>0.17399999999999999</v>
      </c>
      <c r="H43" s="23">
        <f>'Table IV'!H43</f>
        <v>0.159</v>
      </c>
      <c r="I43" s="23">
        <f>'Table IV'!I43</f>
        <v>0.16</v>
      </c>
      <c r="J43" s="23">
        <f>'Table IV'!J43</f>
        <v>0.191</v>
      </c>
      <c r="K43" s="23">
        <f>'Table IV'!K43</f>
        <v>8.9899999999999994E-2</v>
      </c>
      <c r="L43" s="23">
        <f>'Table IV'!L43</f>
        <v>0.154</v>
      </c>
      <c r="M43" s="23">
        <f>'Table IV'!M43</f>
        <v>0.17</v>
      </c>
      <c r="N43" s="23">
        <f>'Table IV'!N43</f>
        <v>0.17100000000000001</v>
      </c>
      <c r="O43" s="23">
        <f>'Table IV'!O43</f>
        <v>0.17299999999999999</v>
      </c>
      <c r="P43" s="23">
        <f>'Table IV'!P43</f>
        <v>0.126</v>
      </c>
    </row>
    <row r="44" spans="1:16" x14ac:dyDescent="0.25">
      <c r="A44" s="7" t="str">
        <f>'Table IV'!A44</f>
        <v>F-test Alternative theory</v>
      </c>
      <c r="B44" s="8" t="str">
        <f>'Table IV'!B44</f>
        <v/>
      </c>
      <c r="C44" s="8">
        <f>'Table IV'!C44</f>
        <v>2.8399999999999999E-5</v>
      </c>
      <c r="D44" s="8">
        <f>'Table IV'!D44</f>
        <v>9.5600000000000008E-3</v>
      </c>
      <c r="E44" s="8">
        <f>'Table IV'!E44</f>
        <v>0.36099999999999999</v>
      </c>
      <c r="F44" s="8">
        <f>'Table IV'!F44</f>
        <v>0.24399999999999999</v>
      </c>
      <c r="G44" s="24">
        <f>'Table IV'!G44</f>
        <v>0.13500000000000001</v>
      </c>
      <c r="H44" s="24">
        <f>'Table IV'!H44</f>
        <v>1.3100000000000001E-4</v>
      </c>
      <c r="I44" s="24">
        <f>'Table IV'!I44</f>
        <v>0.55100000000000005</v>
      </c>
      <c r="J44" s="24">
        <f>'Table IV'!J44</f>
        <v>3.61E-2</v>
      </c>
      <c r="K44" s="24">
        <f>'Table IV'!K44</f>
        <v>4.1500000000000002E-2</v>
      </c>
      <c r="L44" s="24">
        <f>'Table IV'!L44</f>
        <v>0.10299999999999999</v>
      </c>
      <c r="M44" s="24">
        <f>'Table IV'!M44</f>
        <v>1.4500000000000001E-2</v>
      </c>
      <c r="N44" s="24">
        <f>'Table IV'!N44</f>
        <v>0.85599999999999998</v>
      </c>
      <c r="O44" s="24">
        <f>'Table IV'!O44</f>
        <v>0.43099999999999999</v>
      </c>
      <c r="P44" s="8">
        <f>'Table IV'!P44</f>
        <v>0.39</v>
      </c>
    </row>
    <row r="45" spans="1:16" hidden="1" x14ac:dyDescent="0.25">
      <c r="A45" s="9" t="str">
        <f>'Table IV'!A45</f>
        <v>Robust t-statistics in parentheses</v>
      </c>
      <c r="B45" s="3">
        <f>'Table IV'!B45</f>
        <v>0</v>
      </c>
      <c r="C45" s="3">
        <f>'Table IV'!C45</f>
        <v>0</v>
      </c>
      <c r="D45" s="3">
        <f>'Table IV'!D45</f>
        <v>0</v>
      </c>
      <c r="E45" s="3">
        <f>'Table IV'!E45</f>
        <v>0</v>
      </c>
      <c r="F45" s="3">
        <f>'Table IV'!F45</f>
        <v>0</v>
      </c>
      <c r="G45" s="3">
        <f>'Table IV'!G45</f>
        <v>0</v>
      </c>
      <c r="H45" s="3">
        <f>'Table IV'!H45</f>
        <v>0</v>
      </c>
      <c r="I45" s="3">
        <f>'Table IV'!I45</f>
        <v>0</v>
      </c>
      <c r="J45" s="3">
        <f>'Table IV'!J45</f>
        <v>0</v>
      </c>
      <c r="K45" s="3">
        <f>'Table IV'!K45</f>
        <v>0</v>
      </c>
      <c r="L45" s="3">
        <f>'Table IV'!L45</f>
        <v>0</v>
      </c>
      <c r="M45" s="3">
        <f>'Table IV'!M45</f>
        <v>0</v>
      </c>
      <c r="N45" s="3">
        <f>'Table IV'!N45</f>
        <v>0</v>
      </c>
      <c r="O45" s="3">
        <f>'Table IV'!O45</f>
        <v>0</v>
      </c>
      <c r="P45" s="3">
        <f>'Table IV'!P45</f>
        <v>0</v>
      </c>
    </row>
    <row r="46" spans="1:16" hidden="1" x14ac:dyDescent="0.25">
      <c r="A46" s="9" t="str">
        <f>'Table IV'!A46</f>
        <v>*** p&lt;0.01, ** p&lt;0.05, * p&lt;0.1</v>
      </c>
      <c r="B46" s="3">
        <f>'Table IV'!B46</f>
        <v>0</v>
      </c>
      <c r="C46" s="3">
        <f>'Table IV'!C46</f>
        <v>0</v>
      </c>
      <c r="D46" s="3">
        <f>'Table IV'!D46</f>
        <v>0</v>
      </c>
      <c r="E46" s="3">
        <f>'Table IV'!E46</f>
        <v>0</v>
      </c>
      <c r="F46" s="3">
        <f>'Table IV'!F46</f>
        <v>0</v>
      </c>
      <c r="G46" s="3">
        <f>'Table IV'!G46</f>
        <v>0</v>
      </c>
      <c r="H46" s="3">
        <f>'Table IV'!H46</f>
        <v>0</v>
      </c>
      <c r="I46" s="3">
        <f>'Table IV'!I46</f>
        <v>0</v>
      </c>
      <c r="J46" s="3">
        <f>'Table IV'!J46</f>
        <v>0</v>
      </c>
      <c r="K46" s="3">
        <f>'Table IV'!K46</f>
        <v>0</v>
      </c>
      <c r="L46" s="3">
        <f>'Table IV'!L46</f>
        <v>0</v>
      </c>
      <c r="M46" s="3">
        <f>'Table IV'!M46</f>
        <v>0</v>
      </c>
      <c r="N46" s="3">
        <f>'Table IV'!N46</f>
        <v>0</v>
      </c>
      <c r="O46" s="3">
        <f>'Table IV'!O46</f>
        <v>0</v>
      </c>
      <c r="P46" s="3">
        <f>'Table IV'!P46</f>
        <v>0</v>
      </c>
    </row>
    <row r="47" spans="1:16" ht="55.95" customHeight="1" x14ac:dyDescent="0.25">
      <c r="A47" s="42" t="s">
        <v>832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x14ac:dyDescent="0.25">
      <c r="A48" s="9"/>
    </row>
    <row r="49" spans="1:1" x14ac:dyDescent="0.25">
      <c r="A49" s="9"/>
    </row>
    <row r="50" spans="1:1" x14ac:dyDescent="0.25">
      <c r="A50" s="9"/>
    </row>
  </sheetData>
  <mergeCells count="2">
    <mergeCell ref="C4:P4"/>
    <mergeCell ref="A47:P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I</vt:lpstr>
      <vt:lpstr>Table II</vt:lpstr>
      <vt:lpstr>Table III</vt:lpstr>
      <vt:lpstr>Table IV</vt:lpstr>
      <vt:lpstr>Table G.I</vt:lpstr>
      <vt:lpstr>Table G.II</vt:lpstr>
      <vt:lpstr>Table G.III</vt:lpstr>
      <vt:lpstr>Table G.IV</vt:lpstr>
      <vt:lpstr>Table G.V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Sturm  Jan-Egbert</dc:creator>
  <cp:lastModifiedBy>Jan-Egbert Sturm</cp:lastModifiedBy>
  <dcterms:created xsi:type="dcterms:W3CDTF">2017-07-16T18:06:41Z</dcterms:created>
  <dcterms:modified xsi:type="dcterms:W3CDTF">2020-03-15T13:53:18Z</dcterms:modified>
</cp:coreProperties>
</file>