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edica\Desktop\Paper BLRS final\BLRS _ JGS\JGS_kor-SL\"/>
    </mc:Choice>
  </mc:AlternateContent>
  <bookViews>
    <workbookView xWindow="0" yWindow="0" windowWidth="21570" windowHeight="940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5" i="1" s="1"/>
</calcChain>
</file>

<file path=xl/sharedStrings.xml><?xml version="1.0" encoding="utf-8"?>
<sst xmlns="http://schemas.openxmlformats.org/spreadsheetml/2006/main" count="9" uniqueCount="9">
  <si>
    <t>Biliary Leakage Probability Calculator</t>
  </si>
  <si>
    <t>Age (in years)</t>
  </si>
  <si>
    <t>Operation time (in minutes)</t>
  </si>
  <si>
    <t>Risk group</t>
  </si>
  <si>
    <t>Pretreatment with FOLFOX and Cetuximab (yes: 1, no: 0)</t>
  </si>
  <si>
    <t>Major resection (yes: 1, no: 0)</t>
  </si>
  <si>
    <t>Input</t>
  </si>
  <si>
    <t>Output</t>
  </si>
  <si>
    <t>Biliary Leakage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</si>
</sst>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2" borderId="2" xfId="0" applyFill="1" applyBorder="1"/>
    <xf numFmtId="0" fontId="1" fillId="2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 applyBorder="1"/>
    <xf numFmtId="0" fontId="0" fillId="2" borderId="7" xfId="0" applyFill="1" applyBorder="1"/>
    <xf numFmtId="0" fontId="1" fillId="2" borderId="6" xfId="0" applyFont="1" applyFill="1" applyBorder="1"/>
    <xf numFmtId="0" fontId="0" fillId="2" borderId="0" xfId="0" applyFill="1" applyBorder="1" applyAlignment="1">
      <alignment wrapText="1"/>
    </xf>
    <xf numFmtId="0" fontId="0" fillId="2" borderId="8" xfId="0" applyFill="1" applyBorder="1"/>
    <xf numFmtId="0" fontId="0" fillId="2" borderId="9" xfId="0" applyFill="1" applyBorder="1"/>
    <xf numFmtId="0" fontId="0" fillId="3" borderId="6" xfId="0" applyFill="1" applyBorder="1"/>
    <xf numFmtId="0" fontId="0" fillId="3" borderId="0" xfId="0" applyFill="1" applyBorder="1"/>
    <xf numFmtId="0" fontId="0" fillId="3" borderId="7" xfId="0" applyFill="1" applyBorder="1"/>
    <xf numFmtId="0" fontId="1" fillId="3" borderId="6" xfId="0" applyFont="1" applyFill="1" applyBorder="1"/>
    <xf numFmtId="0" fontId="1" fillId="3" borderId="0" xfId="0" applyFont="1" applyFill="1" applyBorder="1" applyAlignment="1">
      <alignment wrapText="1"/>
    </xf>
    <xf numFmtId="10" fontId="1" fillId="3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right"/>
    </xf>
    <xf numFmtId="0" fontId="0" fillId="3" borderId="8" xfId="0" applyFill="1" applyBorder="1"/>
    <xf numFmtId="0" fontId="0" fillId="3" borderId="9" xfId="0" applyFill="1" applyBorder="1"/>
    <xf numFmtId="0" fontId="0" fillId="4" borderId="0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tabSelected="1" workbookViewId="0">
      <selection activeCell="K14" sqref="K14"/>
    </sheetView>
  </sheetViews>
  <sheetFormatPr baseColWidth="10" defaultRowHeight="15" x14ac:dyDescent="0.25"/>
  <cols>
    <col min="3" max="3" width="33.140625" customWidth="1"/>
  </cols>
  <sheetData>
    <row r="2" spans="2:5" x14ac:dyDescent="0.25">
      <c r="B2" s="4"/>
      <c r="C2" s="5" t="s">
        <v>0</v>
      </c>
      <c r="D2" s="6"/>
      <c r="E2" s="7"/>
    </row>
    <row r="3" spans="2:5" x14ac:dyDescent="0.25">
      <c r="B3" s="8"/>
      <c r="C3" s="9"/>
      <c r="D3" s="9"/>
      <c r="E3" s="10"/>
    </row>
    <row r="4" spans="2:5" x14ac:dyDescent="0.25">
      <c r="B4" s="11" t="s">
        <v>6</v>
      </c>
      <c r="C4" s="9" t="s">
        <v>1</v>
      </c>
      <c r="D4" s="25">
        <v>63</v>
      </c>
      <c r="E4" s="10"/>
    </row>
    <row r="5" spans="2:5" x14ac:dyDescent="0.25">
      <c r="B5" s="8"/>
      <c r="C5" s="9"/>
      <c r="D5" s="9"/>
      <c r="E5" s="10"/>
    </row>
    <row r="6" spans="2:5" ht="15.75" customHeight="1" x14ac:dyDescent="0.25">
      <c r="B6" s="8"/>
      <c r="C6" s="9" t="s">
        <v>5</v>
      </c>
      <c r="D6" s="25">
        <v>0</v>
      </c>
      <c r="E6" s="10"/>
    </row>
    <row r="7" spans="2:5" x14ac:dyDescent="0.25">
      <c r="B7" s="8"/>
      <c r="C7" s="9"/>
      <c r="D7" s="9"/>
      <c r="E7" s="10"/>
    </row>
    <row r="8" spans="2:5" ht="30" x14ac:dyDescent="0.25">
      <c r="B8" s="8"/>
      <c r="C8" s="12" t="s">
        <v>4</v>
      </c>
      <c r="D8" s="25">
        <v>1</v>
      </c>
      <c r="E8" s="10"/>
    </row>
    <row r="9" spans="2:5" x14ac:dyDescent="0.25">
      <c r="B9" s="8"/>
      <c r="C9" s="9"/>
      <c r="D9" s="9"/>
      <c r="E9" s="10"/>
    </row>
    <row r="10" spans="2:5" x14ac:dyDescent="0.25">
      <c r="B10" s="8"/>
      <c r="C10" s="12" t="s">
        <v>2</v>
      </c>
      <c r="D10" s="25">
        <v>100</v>
      </c>
      <c r="E10" s="10"/>
    </row>
    <row r="11" spans="2:5" x14ac:dyDescent="0.25">
      <c r="B11" s="13"/>
      <c r="C11" s="2"/>
      <c r="D11" s="1"/>
      <c r="E11" s="14"/>
    </row>
    <row r="12" spans="2:5" x14ac:dyDescent="0.25">
      <c r="B12" s="15"/>
      <c r="C12" s="16"/>
      <c r="D12" s="16"/>
      <c r="E12" s="17"/>
    </row>
    <row r="13" spans="2:5" x14ac:dyDescent="0.25">
      <c r="B13" s="18" t="s">
        <v>7</v>
      </c>
      <c r="C13" s="19" t="s">
        <v>8</v>
      </c>
      <c r="D13" s="20">
        <f>1/(1+EXP(-(-5.039+0.026*D4+0.841*D6+1.253*D8+0.004*D10)))</f>
        <v>0.1482996340890729</v>
      </c>
      <c r="E13" s="17"/>
    </row>
    <row r="14" spans="2:5" x14ac:dyDescent="0.25">
      <c r="B14" s="15"/>
      <c r="C14" s="21"/>
      <c r="D14" s="21"/>
      <c r="E14" s="17"/>
    </row>
    <row r="15" spans="2:5" x14ac:dyDescent="0.25">
      <c r="B15" s="15"/>
      <c r="C15" s="21" t="s">
        <v>3</v>
      </c>
      <c r="D15" s="22" t="str">
        <f>IF(D13&gt;0.149, "HIGH RISK", "LOW RISK")</f>
        <v>LOW RISK</v>
      </c>
      <c r="E15" s="17"/>
    </row>
    <row r="16" spans="2:5" x14ac:dyDescent="0.25">
      <c r="B16" s="23"/>
      <c r="C16" s="3"/>
      <c r="D16" s="3"/>
      <c r="E16" s="2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Universitätsklinik Carl Gustav Carus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Löck, Steffen</dc:creator>
  <cp:lastModifiedBy>Riediger, Carina</cp:lastModifiedBy>
  <dcterms:created xsi:type="dcterms:W3CDTF">2022-04-05T07:31:55Z</dcterms:created>
  <dcterms:modified xsi:type="dcterms:W3CDTF">2022-04-09T15:35:20Z</dcterms:modified>
</cp:coreProperties>
</file>