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学习\市立医院\文章撰写\颈髓损伤和呼吸衰竭\NECA revised\补充数据\"/>
    </mc:Choice>
  </mc:AlternateContent>
  <xr:revisionPtr revIDLastSave="0" documentId="13_ncr:1_{B9D546F1-AAF6-47D8-BE67-BC13095F94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1" i="1" l="1"/>
  <c r="AB51" i="1"/>
  <c r="AA51" i="1"/>
  <c r="Z51" i="1"/>
  <c r="AC3" i="1"/>
  <c r="AB3" i="1"/>
  <c r="AC32" i="1"/>
  <c r="AB32" i="1"/>
  <c r="AA32" i="1"/>
  <c r="Z32" i="1"/>
  <c r="AC10" i="1"/>
  <c r="AB10" i="1"/>
  <c r="AA10" i="1"/>
  <c r="Z10" i="1"/>
  <c r="AC31" i="1"/>
  <c r="AB31" i="1"/>
  <c r="AA31" i="1"/>
  <c r="Z31" i="1"/>
  <c r="AC35" i="1"/>
  <c r="AB35" i="1"/>
  <c r="AA35" i="1"/>
  <c r="Z35" i="1"/>
  <c r="AC30" i="1"/>
  <c r="AB30" i="1"/>
  <c r="AA30" i="1"/>
  <c r="Z30" i="1"/>
  <c r="AC52" i="1"/>
  <c r="AB52" i="1"/>
  <c r="AA52" i="1"/>
  <c r="Z52" i="1"/>
  <c r="AC2" i="1"/>
  <c r="AB2" i="1"/>
  <c r="AA2" i="1"/>
  <c r="Z2" i="1"/>
  <c r="AC53" i="1"/>
  <c r="AB53" i="1"/>
  <c r="AA53" i="1"/>
  <c r="Z53" i="1"/>
  <c r="AC6" i="1"/>
  <c r="AB6" i="1"/>
  <c r="AA6" i="1"/>
  <c r="Z6" i="1"/>
  <c r="AC49" i="1"/>
  <c r="AB49" i="1"/>
  <c r="AA49" i="1"/>
  <c r="Z49" i="1"/>
  <c r="AC26" i="1"/>
  <c r="AB26" i="1"/>
  <c r="AA26" i="1"/>
  <c r="Z26" i="1"/>
  <c r="AC22" i="1"/>
  <c r="AB22" i="1"/>
  <c r="AA22" i="1"/>
  <c r="Z22" i="1"/>
  <c r="AC20" i="1"/>
  <c r="AB20" i="1"/>
  <c r="AA20" i="1"/>
  <c r="Z20" i="1"/>
  <c r="AC57" i="1"/>
  <c r="AB57" i="1"/>
  <c r="AA57" i="1"/>
  <c r="Z57" i="1"/>
  <c r="AC55" i="1"/>
  <c r="AB55" i="1"/>
  <c r="AA55" i="1"/>
  <c r="Z55" i="1"/>
  <c r="AC44" i="1"/>
  <c r="AB44" i="1"/>
  <c r="AA44" i="1"/>
  <c r="Z44" i="1"/>
  <c r="AC42" i="1"/>
  <c r="AB42" i="1"/>
  <c r="AA42" i="1"/>
  <c r="Z42" i="1"/>
  <c r="AC29" i="1"/>
  <c r="AB29" i="1"/>
  <c r="AA29" i="1"/>
  <c r="Z29" i="1"/>
  <c r="AC13" i="1"/>
  <c r="AB13" i="1"/>
  <c r="AA13" i="1"/>
  <c r="Z13" i="1"/>
  <c r="AC25" i="1"/>
  <c r="AB25" i="1"/>
  <c r="AA25" i="1"/>
  <c r="Z25" i="1"/>
  <c r="AC23" i="1"/>
  <c r="AB23" i="1"/>
  <c r="AA23" i="1"/>
  <c r="Z23" i="1"/>
  <c r="AC11" i="1"/>
  <c r="AB11" i="1"/>
  <c r="AA11" i="1"/>
  <c r="Z11" i="1"/>
  <c r="AC50" i="1"/>
  <c r="AB50" i="1"/>
  <c r="AA50" i="1"/>
  <c r="Z50" i="1"/>
  <c r="AC28" i="1"/>
  <c r="AB28" i="1"/>
  <c r="AA28" i="1"/>
  <c r="Z28" i="1"/>
  <c r="AC24" i="1"/>
  <c r="AB24" i="1"/>
  <c r="AA24" i="1"/>
  <c r="Z24" i="1"/>
  <c r="AC19" i="1"/>
  <c r="AB19" i="1"/>
  <c r="AA19" i="1"/>
  <c r="Z19" i="1"/>
  <c r="AC8" i="1"/>
  <c r="AB8" i="1"/>
  <c r="AA8" i="1"/>
  <c r="Z8" i="1"/>
  <c r="AC9" i="1"/>
  <c r="AB9" i="1"/>
  <c r="AA9" i="1"/>
  <c r="Z9" i="1"/>
  <c r="AC14" i="1"/>
  <c r="AB14" i="1"/>
  <c r="AA14" i="1"/>
  <c r="Z14" i="1"/>
  <c r="AC17" i="1"/>
  <c r="AB17" i="1"/>
  <c r="AA17" i="1"/>
  <c r="Z17" i="1"/>
  <c r="AC4" i="1"/>
  <c r="AB4" i="1"/>
  <c r="AA4" i="1"/>
  <c r="Z4" i="1"/>
  <c r="AC48" i="1"/>
  <c r="AB48" i="1"/>
  <c r="AA48" i="1"/>
  <c r="Z48" i="1"/>
  <c r="AC18" i="1"/>
  <c r="AB18" i="1"/>
  <c r="AA18" i="1"/>
  <c r="Z18" i="1"/>
  <c r="AC21" i="1"/>
  <c r="AB21" i="1"/>
  <c r="AA21" i="1"/>
  <c r="Z21" i="1"/>
  <c r="AC16" i="1"/>
  <c r="AB16" i="1"/>
  <c r="AA16" i="1"/>
  <c r="Z16" i="1"/>
  <c r="AC5" i="1"/>
  <c r="AB5" i="1"/>
  <c r="AA5" i="1"/>
  <c r="Z5" i="1"/>
  <c r="AC33" i="1"/>
  <c r="AB33" i="1"/>
  <c r="AA33" i="1"/>
  <c r="Z33" i="1"/>
  <c r="AC27" i="1"/>
  <c r="AB27" i="1"/>
  <c r="AA27" i="1"/>
  <c r="Z27" i="1"/>
  <c r="AC41" i="1"/>
  <c r="AB41" i="1"/>
  <c r="AA41" i="1"/>
  <c r="Z41" i="1"/>
  <c r="AC12" i="1"/>
  <c r="AB12" i="1"/>
  <c r="AA12" i="1"/>
  <c r="Z12" i="1"/>
  <c r="AC7" i="1"/>
  <c r="AB7" i="1"/>
  <c r="AA7" i="1"/>
  <c r="Z7" i="1"/>
  <c r="AC43" i="1"/>
  <c r="AB43" i="1"/>
  <c r="AA43" i="1"/>
  <c r="Z43" i="1"/>
  <c r="AC39" i="1"/>
  <c r="AB39" i="1"/>
  <c r="AA39" i="1"/>
  <c r="Z39" i="1"/>
  <c r="AC37" i="1"/>
  <c r="AB37" i="1"/>
  <c r="AA37" i="1"/>
  <c r="Z37" i="1"/>
  <c r="AC15" i="1"/>
  <c r="AB15" i="1"/>
  <c r="AA15" i="1"/>
  <c r="Z15" i="1"/>
  <c r="AC36" i="1"/>
  <c r="AB36" i="1"/>
  <c r="AA36" i="1"/>
  <c r="Z36" i="1"/>
  <c r="AC46" i="1"/>
  <c r="AB46" i="1"/>
  <c r="AA46" i="1"/>
  <c r="Z46" i="1"/>
  <c r="AC45" i="1"/>
  <c r="AB45" i="1"/>
  <c r="AA45" i="1"/>
  <c r="Z45" i="1"/>
  <c r="AC56" i="1"/>
  <c r="AB56" i="1"/>
  <c r="AA56" i="1"/>
  <c r="Z56" i="1"/>
  <c r="AC54" i="1"/>
  <c r="AB54" i="1"/>
  <c r="AA54" i="1"/>
  <c r="Z54" i="1"/>
  <c r="AC38" i="1"/>
  <c r="AB38" i="1"/>
  <c r="AA38" i="1"/>
  <c r="Z38" i="1"/>
  <c r="AC34" i="1"/>
  <c r="AB34" i="1"/>
  <c r="AA34" i="1"/>
  <c r="Z34" i="1"/>
  <c r="AC40" i="1"/>
  <c r="AB40" i="1"/>
  <c r="AA40" i="1"/>
  <c r="Z40" i="1"/>
  <c r="AC47" i="1"/>
  <c r="AB47" i="1"/>
  <c r="AA47" i="1"/>
  <c r="Z47" i="1"/>
</calcChain>
</file>

<file path=xl/sharedStrings.xml><?xml version="1.0" encoding="utf-8"?>
<sst xmlns="http://schemas.openxmlformats.org/spreadsheetml/2006/main" count="648" uniqueCount="61">
  <si>
    <t>ID</t>
    <phoneticPr fontId="2" type="noConversion"/>
  </si>
  <si>
    <t>Causes of spine traum</t>
    <phoneticPr fontId="2" type="noConversion"/>
  </si>
  <si>
    <t>Sex</t>
    <phoneticPr fontId="2" type="noConversion"/>
  </si>
  <si>
    <t>Age,years</t>
    <phoneticPr fontId="2" type="noConversion"/>
  </si>
  <si>
    <t>Hypertension</t>
    <phoneticPr fontId="2" type="noConversion"/>
  </si>
  <si>
    <t>CHD</t>
  </si>
  <si>
    <t>Diabetes</t>
    <phoneticPr fontId="2" type="noConversion"/>
  </si>
  <si>
    <t>Smoker</t>
    <phoneticPr fontId="2" type="noConversion"/>
  </si>
  <si>
    <t>SBP,mmHg</t>
    <phoneticPr fontId="2" type="noConversion"/>
  </si>
  <si>
    <t>DBP,mmHg</t>
    <phoneticPr fontId="2" type="noConversion"/>
  </si>
  <si>
    <t>Heart rate ,beats/minute</t>
    <phoneticPr fontId="2" type="noConversion"/>
  </si>
  <si>
    <r>
      <t>WBC,*10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2" type="noConversion"/>
  </si>
  <si>
    <r>
      <t>NEU,*10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2" type="noConversion"/>
  </si>
  <si>
    <r>
      <t>LYM,*10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2" type="noConversion"/>
  </si>
  <si>
    <r>
      <t>Mon,*10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2" type="noConversion"/>
  </si>
  <si>
    <t>Hb,g/L</t>
    <phoneticPr fontId="2" type="noConversion"/>
  </si>
  <si>
    <t>RDW-SD,fl</t>
    <phoneticPr fontId="2" type="noConversion"/>
  </si>
  <si>
    <r>
      <t>PLT,*10</t>
    </r>
    <r>
      <rPr>
        <vertAlign val="superscript"/>
        <sz val="12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>/L</t>
    </r>
    <phoneticPr fontId="2" type="noConversion"/>
  </si>
  <si>
    <t>Albumin,g/L</t>
    <phoneticPr fontId="2" type="noConversion"/>
  </si>
  <si>
    <t>Scr,umol/L</t>
    <phoneticPr fontId="2" type="noConversion"/>
  </si>
  <si>
    <t>Level of SCI</t>
    <phoneticPr fontId="2" type="noConversion"/>
  </si>
  <si>
    <t>Type of SCI</t>
    <phoneticPr fontId="2" type="noConversion"/>
  </si>
  <si>
    <t>Treatment</t>
  </si>
  <si>
    <t>NLR</t>
    <phoneticPr fontId="2" type="noConversion"/>
  </si>
  <si>
    <t>PLR</t>
  </si>
  <si>
    <t>SIRI</t>
  </si>
  <si>
    <t>NPAR</t>
  </si>
  <si>
    <t>ARF(1=Y,0=N)</t>
    <phoneticPr fontId="2" type="noConversion"/>
  </si>
  <si>
    <t>Fall</t>
    <phoneticPr fontId="2" type="noConversion"/>
  </si>
  <si>
    <t>Male</t>
    <phoneticPr fontId="2" type="noConversion"/>
  </si>
  <si>
    <t>Y</t>
    <phoneticPr fontId="2" type="noConversion"/>
  </si>
  <si>
    <t>N</t>
    <phoneticPr fontId="2" type="noConversion"/>
  </si>
  <si>
    <t>D</t>
    <phoneticPr fontId="2" type="noConversion"/>
  </si>
  <si>
    <t>Incomplete</t>
    <phoneticPr fontId="2" type="noConversion"/>
  </si>
  <si>
    <t>Posterior surgery</t>
    <phoneticPr fontId="2" type="noConversion"/>
  </si>
  <si>
    <t>Nonoperative</t>
  </si>
  <si>
    <t>C5-8</t>
    <phoneticPr fontId="2" type="noConversion"/>
  </si>
  <si>
    <t>C</t>
    <phoneticPr fontId="2" type="noConversion"/>
  </si>
  <si>
    <t>Traffic accidents</t>
    <phoneticPr fontId="2" type="noConversion"/>
  </si>
  <si>
    <t>Female</t>
    <phoneticPr fontId="2" type="noConversion"/>
  </si>
  <si>
    <t>Anterior surgery</t>
    <phoneticPr fontId="2" type="noConversion"/>
  </si>
  <si>
    <t>A</t>
    <phoneticPr fontId="2" type="noConversion"/>
  </si>
  <si>
    <t>Complete</t>
    <phoneticPr fontId="2" type="noConversion"/>
  </si>
  <si>
    <t>Fall</t>
  </si>
  <si>
    <t>Male</t>
  </si>
  <si>
    <t>N</t>
  </si>
  <si>
    <t>C</t>
  </si>
  <si>
    <t>Incomplete</t>
  </si>
  <si>
    <t>Anterior surgery</t>
  </si>
  <si>
    <t>B</t>
    <phoneticPr fontId="2" type="noConversion"/>
  </si>
  <si>
    <t>1205123</t>
    <phoneticPr fontId="2" type="noConversion"/>
  </si>
  <si>
    <t>AIS</t>
    <phoneticPr fontId="2" type="noConversion"/>
  </si>
  <si>
    <t>ASIS</t>
    <phoneticPr fontId="2" type="noConversion"/>
  </si>
  <si>
    <t>C+D</t>
    <phoneticPr fontId="2" type="noConversion"/>
  </si>
  <si>
    <t>Other causes</t>
    <phoneticPr fontId="2" type="noConversion"/>
  </si>
  <si>
    <t>C1-4</t>
    <phoneticPr fontId="2" type="noConversion"/>
  </si>
  <si>
    <t>A+B</t>
    <phoneticPr fontId="2" type="noConversion"/>
  </si>
  <si>
    <t>D</t>
  </si>
  <si>
    <t>Posterior surgery</t>
  </si>
  <si>
    <t>C5-8</t>
    <phoneticPr fontId="2" type="noConversion"/>
  </si>
  <si>
    <t>1207246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</si>
</sst>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9"/>
      <name val="Calibri"/>
      <family val="3"/>
      <charset val="134"/>
      <scheme val="minor"/>
    </font>
    <font>
      <vertAlign val="superscript"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zoomScale="68" zoomScaleNormal="68" workbookViewId="0">
      <pane ySplit="1" topLeftCell="A2" activePane="bottomLeft" state="frozen"/>
      <selection activeCell="G1" sqref="G1"/>
      <selection pane="bottomLeft" activeCell="I17" sqref="I17"/>
    </sheetView>
  </sheetViews>
  <sheetFormatPr defaultRowHeight="14.4"/>
  <cols>
    <col min="1" max="1" width="9.88671875" bestFit="1" customWidth="1"/>
    <col min="2" max="2" width="21.109375" bestFit="1" customWidth="1"/>
    <col min="3" max="3" width="7.5546875" bestFit="1" customWidth="1"/>
    <col min="4" max="4" width="9.88671875" bestFit="1" customWidth="1"/>
    <col min="5" max="5" width="13.44140625" bestFit="1" customWidth="1"/>
    <col min="6" max="6" width="6.21875" bestFit="1" customWidth="1"/>
    <col min="7" max="7" width="8.88671875" bestFit="1" customWidth="1"/>
    <col min="8" max="8" width="7.88671875" bestFit="1" customWidth="1"/>
    <col min="9" max="9" width="11.44140625" bestFit="1" customWidth="1"/>
    <col min="10" max="10" width="11.88671875" bestFit="1" customWidth="1"/>
    <col min="11" max="11" width="22.5546875" bestFit="1" customWidth="1"/>
    <col min="12" max="12" width="12.21875" bestFit="1" customWidth="1"/>
    <col min="13" max="13" width="11.88671875" bestFit="1" customWidth="1"/>
    <col min="14" max="14" width="12.21875" bestFit="1" customWidth="1"/>
    <col min="15" max="15" width="11.77734375" bestFit="1" customWidth="1"/>
    <col min="16" max="16" width="7.44140625" bestFit="1" customWidth="1"/>
    <col min="17" max="18" width="11.5546875" bestFit="1" customWidth="1"/>
    <col min="19" max="19" width="12.109375" bestFit="1" customWidth="1"/>
    <col min="20" max="20" width="10.5546875" bestFit="1" customWidth="1"/>
    <col min="21" max="21" width="12.109375" bestFit="1" customWidth="1"/>
    <col min="22" max="22" width="5.88671875" bestFit="1" customWidth="1"/>
    <col min="23" max="23" width="6.109375" bestFit="1" customWidth="1"/>
    <col min="24" max="24" width="12.21875" bestFit="1" customWidth="1"/>
    <col min="25" max="25" width="16.5546875" bestFit="1" customWidth="1"/>
    <col min="26" max="26" width="6.88671875" bestFit="1" customWidth="1"/>
    <col min="27" max="27" width="7.88671875" bestFit="1" customWidth="1"/>
    <col min="28" max="28" width="6.88671875" bestFit="1" customWidth="1"/>
    <col min="29" max="29" width="7.44140625" bestFit="1" customWidth="1"/>
    <col min="30" max="30" width="15.5546875" bestFit="1" customWidth="1"/>
  </cols>
  <sheetData>
    <row r="1" spans="1:30" ht="18.60000000000000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51</v>
      </c>
      <c r="W1" s="1" t="s">
        <v>52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</row>
    <row r="2" spans="1:30" ht="15.6">
      <c r="A2" s="2" t="s">
        <v>50</v>
      </c>
      <c r="B2" s="3" t="s">
        <v>38</v>
      </c>
      <c r="C2" s="3" t="s">
        <v>39</v>
      </c>
      <c r="D2" s="3">
        <v>77</v>
      </c>
      <c r="E2" s="3" t="s">
        <v>31</v>
      </c>
      <c r="F2" s="3" t="s">
        <v>31</v>
      </c>
      <c r="G2" s="3" t="s">
        <v>31</v>
      </c>
      <c r="H2" s="3" t="s">
        <v>31</v>
      </c>
      <c r="I2" s="3">
        <v>146</v>
      </c>
      <c r="J2" s="3">
        <v>67</v>
      </c>
      <c r="K2" s="3">
        <v>103</v>
      </c>
      <c r="L2" s="4">
        <v>17.8</v>
      </c>
      <c r="M2" s="4">
        <v>16.399999999999999</v>
      </c>
      <c r="N2" s="4">
        <v>1.2</v>
      </c>
      <c r="O2" s="4">
        <v>0.3</v>
      </c>
      <c r="P2" s="4">
        <v>105</v>
      </c>
      <c r="Q2" s="4">
        <v>39.200000000000003</v>
      </c>
      <c r="R2" s="4">
        <v>158</v>
      </c>
      <c r="S2" s="4">
        <v>38.4</v>
      </c>
      <c r="T2" s="4">
        <v>48.7</v>
      </c>
      <c r="U2" s="3" t="s">
        <v>36</v>
      </c>
      <c r="V2" s="3" t="s">
        <v>53</v>
      </c>
      <c r="W2" s="3" t="s">
        <v>37</v>
      </c>
      <c r="X2" s="3" t="s">
        <v>33</v>
      </c>
      <c r="Y2" s="3" t="s">
        <v>35</v>
      </c>
      <c r="Z2" s="5">
        <f>M2/N2</f>
        <v>13.666666666666666</v>
      </c>
      <c r="AA2" s="5">
        <f>R2/N2</f>
        <v>131.66666666666669</v>
      </c>
      <c r="AB2" s="5">
        <f t="shared" ref="AB2:AB33" si="0">M2*O2/N2</f>
        <v>4.0999999999999996</v>
      </c>
      <c r="AC2" s="5">
        <f t="shared" ref="AC2:AC33" si="1">M2*1000/L2/S2</f>
        <v>23.993445692883896</v>
      </c>
      <c r="AD2" s="3">
        <v>0</v>
      </c>
    </row>
    <row r="3" spans="1:30" ht="15.6">
      <c r="A3" s="2" t="s">
        <v>60</v>
      </c>
      <c r="B3" s="3" t="s">
        <v>43</v>
      </c>
      <c r="C3" s="3" t="s">
        <v>44</v>
      </c>
      <c r="D3" s="3">
        <v>70</v>
      </c>
      <c r="E3" s="3" t="s">
        <v>45</v>
      </c>
      <c r="F3" s="3" t="s">
        <v>45</v>
      </c>
      <c r="G3" s="3" t="s">
        <v>45</v>
      </c>
      <c r="H3" s="3" t="s">
        <v>45</v>
      </c>
      <c r="I3" s="3">
        <v>150</v>
      </c>
      <c r="J3" s="3">
        <v>70</v>
      </c>
      <c r="K3" s="3">
        <v>80</v>
      </c>
      <c r="L3" s="4">
        <v>5.86</v>
      </c>
      <c r="M3" s="4">
        <v>5.2</v>
      </c>
      <c r="N3" s="4">
        <v>0.62</v>
      </c>
      <c r="O3" s="4">
        <v>0.04</v>
      </c>
      <c r="P3" s="4">
        <v>136</v>
      </c>
      <c r="Q3" s="4">
        <v>46.8</v>
      </c>
      <c r="R3" s="4">
        <v>199</v>
      </c>
      <c r="S3" s="4">
        <v>37.83</v>
      </c>
      <c r="T3" s="4">
        <v>60.67</v>
      </c>
      <c r="U3" s="3" t="s">
        <v>36</v>
      </c>
      <c r="V3" s="3" t="s">
        <v>53</v>
      </c>
      <c r="W3" s="3" t="s">
        <v>46</v>
      </c>
      <c r="X3" s="3" t="s">
        <v>47</v>
      </c>
      <c r="Y3" s="3" t="s">
        <v>48</v>
      </c>
      <c r="Z3" s="5">
        <v>8.387096774193548</v>
      </c>
      <c r="AA3" s="5">
        <v>320.9677419354839</v>
      </c>
      <c r="AB3" s="5">
        <f t="shared" si="0"/>
        <v>0.33548387096774196</v>
      </c>
      <c r="AC3" s="5">
        <f t="shared" si="1"/>
        <v>23.45683356203746</v>
      </c>
      <c r="AD3" s="3">
        <v>0</v>
      </c>
    </row>
    <row r="4" spans="1:30" ht="16.2">
      <c r="A4" s="3">
        <v>1273819</v>
      </c>
      <c r="B4" s="3" t="s">
        <v>28</v>
      </c>
      <c r="C4" s="3" t="s">
        <v>29</v>
      </c>
      <c r="D4" s="3">
        <v>65</v>
      </c>
      <c r="E4" s="3" t="s">
        <v>30</v>
      </c>
      <c r="F4" s="3" t="s">
        <v>31</v>
      </c>
      <c r="G4" s="3" t="s">
        <v>31</v>
      </c>
      <c r="H4" s="3" t="s">
        <v>31</v>
      </c>
      <c r="I4" s="3">
        <v>144</v>
      </c>
      <c r="J4" s="3">
        <v>92</v>
      </c>
      <c r="K4" s="3">
        <v>104</v>
      </c>
      <c r="L4" s="4">
        <v>7.3</v>
      </c>
      <c r="M4" s="4">
        <v>5.3</v>
      </c>
      <c r="N4" s="4">
        <v>1.4</v>
      </c>
      <c r="O4" s="4">
        <v>0.5</v>
      </c>
      <c r="P4" s="4">
        <v>137</v>
      </c>
      <c r="Q4" s="4">
        <v>40</v>
      </c>
      <c r="R4" s="4">
        <v>284</v>
      </c>
      <c r="S4" s="4">
        <v>37.299999999999997</v>
      </c>
      <c r="T4" s="4">
        <v>65.5</v>
      </c>
      <c r="U4" s="3" t="s">
        <v>55</v>
      </c>
      <c r="V4" s="3" t="s">
        <v>53</v>
      </c>
      <c r="W4" s="3" t="s">
        <v>32</v>
      </c>
      <c r="X4" s="6" t="s">
        <v>33</v>
      </c>
      <c r="Y4" s="3" t="s">
        <v>34</v>
      </c>
      <c r="Z4" s="5">
        <f t="shared" ref="Z4:Z35" si="2">M4/N4</f>
        <v>3.785714285714286</v>
      </c>
      <c r="AA4" s="5">
        <f t="shared" ref="AA4:AA35" si="3">R4/N4</f>
        <v>202.85714285714286</v>
      </c>
      <c r="AB4" s="5">
        <f t="shared" si="0"/>
        <v>1.892857142857143</v>
      </c>
      <c r="AC4" s="5">
        <f t="shared" si="1"/>
        <v>19.464541481508689</v>
      </c>
      <c r="AD4" s="3">
        <v>0</v>
      </c>
    </row>
    <row r="5" spans="1:30" ht="15.6">
      <c r="A5" s="3">
        <v>1269575</v>
      </c>
      <c r="B5" s="3" t="s">
        <v>54</v>
      </c>
      <c r="C5" s="3" t="s">
        <v>29</v>
      </c>
      <c r="D5" s="3">
        <v>51</v>
      </c>
      <c r="E5" s="3" t="s">
        <v>31</v>
      </c>
      <c r="F5" s="3" t="s">
        <v>31</v>
      </c>
      <c r="G5" s="3" t="s">
        <v>31</v>
      </c>
      <c r="H5" s="3" t="s">
        <v>31</v>
      </c>
      <c r="I5" s="3">
        <v>153</v>
      </c>
      <c r="J5" s="3">
        <v>97</v>
      </c>
      <c r="K5" s="3">
        <v>75</v>
      </c>
      <c r="L5" s="4">
        <v>3.9</v>
      </c>
      <c r="M5" s="4">
        <v>1.6</v>
      </c>
      <c r="N5" s="4">
        <v>1.8</v>
      </c>
      <c r="O5" s="4">
        <v>0.4</v>
      </c>
      <c r="P5" s="4">
        <v>140</v>
      </c>
      <c r="Q5" s="4">
        <v>42.2</v>
      </c>
      <c r="R5" s="4">
        <v>182</v>
      </c>
      <c r="S5" s="4">
        <v>39.700000000000003</v>
      </c>
      <c r="T5" s="4">
        <v>51.4</v>
      </c>
      <c r="U5" s="3" t="s">
        <v>36</v>
      </c>
      <c r="V5" s="3" t="s">
        <v>53</v>
      </c>
      <c r="W5" s="3" t="s">
        <v>32</v>
      </c>
      <c r="X5" s="3" t="s">
        <v>33</v>
      </c>
      <c r="Y5" s="3" t="s">
        <v>34</v>
      </c>
      <c r="Z5" s="5">
        <f t="shared" si="2"/>
        <v>0.88888888888888895</v>
      </c>
      <c r="AA5" s="5">
        <f t="shared" si="3"/>
        <v>101.11111111111111</v>
      </c>
      <c r="AB5" s="5">
        <f t="shared" si="0"/>
        <v>0.35555555555555562</v>
      </c>
      <c r="AC5" s="5">
        <f t="shared" si="1"/>
        <v>10.333914616030485</v>
      </c>
      <c r="AD5" s="3">
        <v>0</v>
      </c>
    </row>
    <row r="6" spans="1:30" ht="15.6">
      <c r="A6" s="3">
        <v>1268850</v>
      </c>
      <c r="B6" s="3" t="s">
        <v>28</v>
      </c>
      <c r="C6" s="3" t="s">
        <v>29</v>
      </c>
      <c r="D6" s="3">
        <v>48</v>
      </c>
      <c r="E6" s="3" t="s">
        <v>30</v>
      </c>
      <c r="F6" s="3" t="s">
        <v>31</v>
      </c>
      <c r="G6" s="3" t="s">
        <v>30</v>
      </c>
      <c r="H6" s="3" t="s">
        <v>31</v>
      </c>
      <c r="I6" s="3">
        <v>179</v>
      </c>
      <c r="J6" s="3">
        <v>106</v>
      </c>
      <c r="K6" s="3">
        <v>92</v>
      </c>
      <c r="L6" s="4">
        <v>9.9</v>
      </c>
      <c r="M6" s="4">
        <v>8.4</v>
      </c>
      <c r="N6" s="4">
        <v>0.9</v>
      </c>
      <c r="O6" s="4">
        <v>0.5</v>
      </c>
      <c r="P6" s="4">
        <v>152</v>
      </c>
      <c r="Q6" s="4">
        <v>41.1</v>
      </c>
      <c r="R6" s="4">
        <v>168</v>
      </c>
      <c r="S6" s="4">
        <v>44</v>
      </c>
      <c r="T6" s="4">
        <v>54.9</v>
      </c>
      <c r="U6" s="3" t="s">
        <v>36</v>
      </c>
      <c r="V6" s="3" t="s">
        <v>53</v>
      </c>
      <c r="W6" s="3" t="s">
        <v>37</v>
      </c>
      <c r="X6" s="3" t="s">
        <v>33</v>
      </c>
      <c r="Y6" s="3" t="s">
        <v>35</v>
      </c>
      <c r="Z6" s="5">
        <f t="shared" si="2"/>
        <v>9.3333333333333339</v>
      </c>
      <c r="AA6" s="5">
        <f t="shared" si="3"/>
        <v>186.66666666666666</v>
      </c>
      <c r="AB6" s="5">
        <f t="shared" si="0"/>
        <v>4.666666666666667</v>
      </c>
      <c r="AC6" s="5">
        <f t="shared" si="1"/>
        <v>19.28374655647383</v>
      </c>
      <c r="AD6" s="3">
        <v>0</v>
      </c>
    </row>
    <row r="7" spans="1:30" ht="15.6">
      <c r="A7" s="3">
        <v>1268722</v>
      </c>
      <c r="B7" s="3" t="s">
        <v>38</v>
      </c>
      <c r="C7" s="3" t="s">
        <v>29</v>
      </c>
      <c r="D7" s="3">
        <v>48</v>
      </c>
      <c r="E7" s="3" t="s">
        <v>31</v>
      </c>
      <c r="F7" s="3" t="s">
        <v>31</v>
      </c>
      <c r="G7" s="3" t="s">
        <v>31</v>
      </c>
      <c r="H7" s="3" t="s">
        <v>31</v>
      </c>
      <c r="I7" s="3">
        <v>144</v>
      </c>
      <c r="J7" s="3">
        <v>82</v>
      </c>
      <c r="K7" s="3">
        <v>75</v>
      </c>
      <c r="L7" s="4">
        <v>10.5</v>
      </c>
      <c r="M7" s="4">
        <v>9.4</v>
      </c>
      <c r="N7" s="4">
        <v>0.6</v>
      </c>
      <c r="O7" s="4">
        <v>0.5</v>
      </c>
      <c r="P7" s="4">
        <v>142</v>
      </c>
      <c r="Q7" s="4">
        <v>42.3</v>
      </c>
      <c r="R7" s="4">
        <v>242</v>
      </c>
      <c r="S7" s="4">
        <v>40.700000000000003</v>
      </c>
      <c r="T7" s="4">
        <v>72.2</v>
      </c>
      <c r="U7" s="3" t="s">
        <v>36</v>
      </c>
      <c r="V7" s="3" t="s">
        <v>53</v>
      </c>
      <c r="W7" s="3" t="s">
        <v>32</v>
      </c>
      <c r="X7" s="3" t="s">
        <v>33</v>
      </c>
      <c r="Y7" s="3" t="s">
        <v>34</v>
      </c>
      <c r="Z7" s="5">
        <f t="shared" si="2"/>
        <v>15.666666666666668</v>
      </c>
      <c r="AA7" s="5">
        <f t="shared" si="3"/>
        <v>403.33333333333337</v>
      </c>
      <c r="AB7" s="5">
        <f t="shared" si="0"/>
        <v>7.8333333333333339</v>
      </c>
      <c r="AC7" s="5">
        <f t="shared" si="1"/>
        <v>21.996021996021994</v>
      </c>
      <c r="AD7" s="3">
        <v>0</v>
      </c>
    </row>
    <row r="8" spans="1:30" ht="15.6">
      <c r="A8" s="3">
        <v>1268571</v>
      </c>
      <c r="B8" s="3" t="s">
        <v>28</v>
      </c>
      <c r="C8" s="3" t="s">
        <v>39</v>
      </c>
      <c r="D8" s="3">
        <v>66</v>
      </c>
      <c r="E8" s="3" t="s">
        <v>30</v>
      </c>
      <c r="F8" s="3" t="s">
        <v>31</v>
      </c>
      <c r="G8" s="3" t="s">
        <v>31</v>
      </c>
      <c r="H8" s="3" t="s">
        <v>31</v>
      </c>
      <c r="I8" s="3">
        <v>164</v>
      </c>
      <c r="J8" s="3">
        <v>89</v>
      </c>
      <c r="K8" s="3">
        <v>70</v>
      </c>
      <c r="L8" s="4">
        <v>11.7</v>
      </c>
      <c r="M8" s="4">
        <v>9.1999999999999993</v>
      </c>
      <c r="N8" s="4">
        <v>1.7</v>
      </c>
      <c r="O8" s="4">
        <v>0.5</v>
      </c>
      <c r="P8" s="4">
        <v>131</v>
      </c>
      <c r="Q8" s="4">
        <v>38.6</v>
      </c>
      <c r="R8" s="4">
        <v>199</v>
      </c>
      <c r="S8" s="4">
        <v>38.200000000000003</v>
      </c>
      <c r="T8" s="4">
        <v>44.7</v>
      </c>
      <c r="U8" s="3" t="s">
        <v>55</v>
      </c>
      <c r="V8" s="3" t="s">
        <v>53</v>
      </c>
      <c r="W8" s="3" t="s">
        <v>37</v>
      </c>
      <c r="X8" s="3" t="s">
        <v>33</v>
      </c>
      <c r="Y8" s="3" t="s">
        <v>34</v>
      </c>
      <c r="Z8" s="5">
        <f t="shared" si="2"/>
        <v>5.4117647058823524</v>
      </c>
      <c r="AA8" s="5">
        <f t="shared" si="3"/>
        <v>117.05882352941177</v>
      </c>
      <c r="AB8" s="5">
        <f t="shared" si="0"/>
        <v>2.7058823529411762</v>
      </c>
      <c r="AC8" s="5">
        <f t="shared" si="1"/>
        <v>20.584418490177651</v>
      </c>
      <c r="AD8" s="3">
        <v>0</v>
      </c>
    </row>
    <row r="9" spans="1:30" ht="15.6">
      <c r="A9" s="3">
        <v>1260292</v>
      </c>
      <c r="B9" s="3" t="s">
        <v>38</v>
      </c>
      <c r="C9" s="3" t="s">
        <v>39</v>
      </c>
      <c r="D9" s="3">
        <v>63</v>
      </c>
      <c r="E9" s="3" t="s">
        <v>31</v>
      </c>
      <c r="F9" s="3" t="s">
        <v>31</v>
      </c>
      <c r="G9" s="3" t="s">
        <v>31</v>
      </c>
      <c r="H9" s="3" t="s">
        <v>31</v>
      </c>
      <c r="I9" s="3">
        <v>134</v>
      </c>
      <c r="J9" s="3">
        <v>76</v>
      </c>
      <c r="K9" s="3">
        <v>75</v>
      </c>
      <c r="L9" s="4">
        <v>10.3</v>
      </c>
      <c r="M9" s="4">
        <v>7.7</v>
      </c>
      <c r="N9" s="4">
        <v>1.6</v>
      </c>
      <c r="O9" s="4">
        <v>0.9</v>
      </c>
      <c r="P9" s="4">
        <v>150</v>
      </c>
      <c r="Q9" s="4">
        <v>39.9</v>
      </c>
      <c r="R9" s="4">
        <v>253</v>
      </c>
      <c r="S9" s="4">
        <v>36.1</v>
      </c>
      <c r="T9" s="4">
        <v>39.4</v>
      </c>
      <c r="U9" s="3" t="s">
        <v>36</v>
      </c>
      <c r="V9" s="3" t="s">
        <v>53</v>
      </c>
      <c r="W9" s="3" t="s">
        <v>37</v>
      </c>
      <c r="X9" s="3" t="s">
        <v>33</v>
      </c>
      <c r="Y9" s="3" t="s">
        <v>34</v>
      </c>
      <c r="Z9" s="5">
        <f t="shared" si="2"/>
        <v>4.8125</v>
      </c>
      <c r="AA9" s="5">
        <f t="shared" si="3"/>
        <v>158.125</v>
      </c>
      <c r="AB9" s="5">
        <f t="shared" si="0"/>
        <v>4.3312499999999998</v>
      </c>
      <c r="AC9" s="5">
        <f t="shared" si="1"/>
        <v>20.708388241938515</v>
      </c>
      <c r="AD9" s="3">
        <v>0</v>
      </c>
    </row>
    <row r="10" spans="1:30" ht="15.6">
      <c r="A10" s="3">
        <v>1258278</v>
      </c>
      <c r="B10" s="3" t="s">
        <v>38</v>
      </c>
      <c r="C10" s="3" t="s">
        <v>29</v>
      </c>
      <c r="D10" s="3">
        <v>54</v>
      </c>
      <c r="E10" s="3" t="s">
        <v>31</v>
      </c>
      <c r="F10" s="3" t="s">
        <v>31</v>
      </c>
      <c r="G10" s="3" t="s">
        <v>31</v>
      </c>
      <c r="H10" s="3" t="s">
        <v>31</v>
      </c>
      <c r="I10" s="3">
        <v>149</v>
      </c>
      <c r="J10" s="3">
        <v>85</v>
      </c>
      <c r="K10" s="3">
        <v>75</v>
      </c>
      <c r="L10" s="4">
        <v>15.4</v>
      </c>
      <c r="M10" s="4">
        <v>13.6</v>
      </c>
      <c r="N10" s="4">
        <v>1</v>
      </c>
      <c r="O10" s="4">
        <v>0.8</v>
      </c>
      <c r="P10" s="4">
        <v>155</v>
      </c>
      <c r="Q10" s="4">
        <v>39.200000000000003</v>
      </c>
      <c r="R10" s="4">
        <v>267</v>
      </c>
      <c r="S10" s="4">
        <v>41.3</v>
      </c>
      <c r="T10" s="4">
        <v>75.7</v>
      </c>
      <c r="U10" s="3" t="s">
        <v>36</v>
      </c>
      <c r="V10" s="3" t="s">
        <v>53</v>
      </c>
      <c r="W10" s="3" t="s">
        <v>32</v>
      </c>
      <c r="X10" s="3" t="s">
        <v>33</v>
      </c>
      <c r="Y10" s="3" t="s">
        <v>40</v>
      </c>
      <c r="Z10" s="5">
        <f t="shared" si="2"/>
        <v>13.6</v>
      </c>
      <c r="AA10" s="5">
        <f t="shared" si="3"/>
        <v>267</v>
      </c>
      <c r="AB10" s="5">
        <f t="shared" si="0"/>
        <v>10.88</v>
      </c>
      <c r="AC10" s="5">
        <f t="shared" si="1"/>
        <v>21.382975378132763</v>
      </c>
      <c r="AD10" s="3">
        <v>0</v>
      </c>
    </row>
    <row r="11" spans="1:30" ht="15.6">
      <c r="A11" s="3">
        <v>1256433</v>
      </c>
      <c r="B11" s="3" t="s">
        <v>28</v>
      </c>
      <c r="C11" s="3" t="s">
        <v>29</v>
      </c>
      <c r="D11" s="3">
        <v>50</v>
      </c>
      <c r="E11" s="3" t="s">
        <v>31</v>
      </c>
      <c r="F11" s="3" t="s">
        <v>31</v>
      </c>
      <c r="G11" s="3" t="s">
        <v>31</v>
      </c>
      <c r="H11" s="3" t="s">
        <v>30</v>
      </c>
      <c r="I11" s="3">
        <v>132</v>
      </c>
      <c r="J11" s="3">
        <v>79</v>
      </c>
      <c r="K11" s="3">
        <v>73</v>
      </c>
      <c r="L11" s="4">
        <v>4.5</v>
      </c>
      <c r="M11" s="4">
        <v>2.2000000000000002</v>
      </c>
      <c r="N11" s="4">
        <v>1.7</v>
      </c>
      <c r="O11" s="4">
        <v>0.4</v>
      </c>
      <c r="P11" s="4">
        <v>135</v>
      </c>
      <c r="Q11" s="4">
        <v>40.700000000000003</v>
      </c>
      <c r="R11" s="4">
        <v>151</v>
      </c>
      <c r="S11" s="4">
        <v>38.700000000000003</v>
      </c>
      <c r="T11" s="4">
        <v>68.400000000000006</v>
      </c>
      <c r="U11" s="3" t="s">
        <v>36</v>
      </c>
      <c r="V11" s="3" t="s">
        <v>53</v>
      </c>
      <c r="W11" s="3" t="s">
        <v>32</v>
      </c>
      <c r="X11" s="3" t="s">
        <v>33</v>
      </c>
      <c r="Y11" s="3" t="s">
        <v>35</v>
      </c>
      <c r="Z11" s="5">
        <f t="shared" si="2"/>
        <v>1.2941176470588236</v>
      </c>
      <c r="AA11" s="5">
        <f t="shared" si="3"/>
        <v>88.82352941176471</v>
      </c>
      <c r="AB11" s="5">
        <f t="shared" si="0"/>
        <v>0.51764705882352946</v>
      </c>
      <c r="AC11" s="5">
        <f t="shared" si="1"/>
        <v>12.632787826586275</v>
      </c>
      <c r="AD11" s="3">
        <v>0</v>
      </c>
    </row>
    <row r="12" spans="1:30" ht="15.6">
      <c r="A12" s="3">
        <v>1256190</v>
      </c>
      <c r="B12" s="3" t="s">
        <v>28</v>
      </c>
      <c r="C12" s="3" t="s">
        <v>29</v>
      </c>
      <c r="D12" s="3">
        <v>64</v>
      </c>
      <c r="E12" s="3" t="s">
        <v>31</v>
      </c>
      <c r="F12" s="3" t="s">
        <v>31</v>
      </c>
      <c r="G12" s="3" t="s">
        <v>31</v>
      </c>
      <c r="H12" s="3" t="s">
        <v>30</v>
      </c>
      <c r="I12" s="3">
        <v>139</v>
      </c>
      <c r="J12" s="3">
        <v>89</v>
      </c>
      <c r="K12" s="3">
        <v>72</v>
      </c>
      <c r="L12" s="4">
        <v>5.5</v>
      </c>
      <c r="M12" s="4">
        <v>3.6</v>
      </c>
      <c r="N12" s="4">
        <v>1.3</v>
      </c>
      <c r="O12" s="4">
        <v>0.3</v>
      </c>
      <c r="P12" s="4">
        <v>139</v>
      </c>
      <c r="Q12" s="4">
        <v>41.5</v>
      </c>
      <c r="R12" s="4">
        <v>228</v>
      </c>
      <c r="S12" s="4">
        <v>44.5</v>
      </c>
      <c r="T12" s="4">
        <v>47.7</v>
      </c>
      <c r="U12" s="3" t="s">
        <v>36</v>
      </c>
      <c r="V12" s="3" t="s">
        <v>53</v>
      </c>
      <c r="W12" s="3" t="s">
        <v>32</v>
      </c>
      <c r="X12" s="3" t="s">
        <v>33</v>
      </c>
      <c r="Y12" s="3" t="s">
        <v>34</v>
      </c>
      <c r="Z12" s="5">
        <f t="shared" si="2"/>
        <v>2.7692307692307692</v>
      </c>
      <c r="AA12" s="5">
        <f t="shared" si="3"/>
        <v>175.38461538461539</v>
      </c>
      <c r="AB12" s="5">
        <f t="shared" si="0"/>
        <v>0.83076923076923082</v>
      </c>
      <c r="AC12" s="5">
        <f t="shared" si="1"/>
        <v>14.708886618998978</v>
      </c>
      <c r="AD12" s="3">
        <v>0</v>
      </c>
    </row>
    <row r="13" spans="1:30" ht="15.6">
      <c r="A13" s="3">
        <v>1231303</v>
      </c>
      <c r="B13" s="3" t="s">
        <v>38</v>
      </c>
      <c r="C13" s="3" t="s">
        <v>29</v>
      </c>
      <c r="D13" s="3">
        <v>72</v>
      </c>
      <c r="E13" s="3" t="s">
        <v>30</v>
      </c>
      <c r="F13" s="3" t="s">
        <v>31</v>
      </c>
      <c r="G13" s="3" t="s">
        <v>31</v>
      </c>
      <c r="H13" s="3" t="s">
        <v>31</v>
      </c>
      <c r="I13" s="3">
        <v>173</v>
      </c>
      <c r="J13" s="3">
        <v>112</v>
      </c>
      <c r="K13" s="3">
        <v>85</v>
      </c>
      <c r="L13" s="4">
        <v>13.4</v>
      </c>
      <c r="M13" s="4">
        <v>10.6</v>
      </c>
      <c r="N13" s="4">
        <v>2</v>
      </c>
      <c r="O13" s="4">
        <v>0.8</v>
      </c>
      <c r="P13" s="4">
        <v>163</v>
      </c>
      <c r="Q13" s="4">
        <v>44</v>
      </c>
      <c r="R13" s="4">
        <v>105</v>
      </c>
      <c r="S13" s="4">
        <v>35.9</v>
      </c>
      <c r="T13" s="4">
        <v>67.900000000000006</v>
      </c>
      <c r="U13" s="3" t="s">
        <v>36</v>
      </c>
      <c r="V13" s="3" t="s">
        <v>53</v>
      </c>
      <c r="W13" s="3" t="s">
        <v>32</v>
      </c>
      <c r="X13" s="3" t="s">
        <v>33</v>
      </c>
      <c r="Y13" s="3" t="s">
        <v>35</v>
      </c>
      <c r="Z13" s="5">
        <f t="shared" si="2"/>
        <v>5.3</v>
      </c>
      <c r="AA13" s="5">
        <f t="shared" si="3"/>
        <v>52.5</v>
      </c>
      <c r="AB13" s="5">
        <f t="shared" si="0"/>
        <v>4.24</v>
      </c>
      <c r="AC13" s="5">
        <f t="shared" si="1"/>
        <v>22.034673429509834</v>
      </c>
      <c r="AD13" s="3">
        <v>0</v>
      </c>
    </row>
    <row r="14" spans="1:30" ht="15.6">
      <c r="A14" s="3">
        <v>1230987</v>
      </c>
      <c r="B14" s="3" t="s">
        <v>28</v>
      </c>
      <c r="C14" s="3" t="s">
        <v>29</v>
      </c>
      <c r="D14" s="3">
        <v>49</v>
      </c>
      <c r="E14" s="3" t="s">
        <v>31</v>
      </c>
      <c r="F14" s="3" t="s">
        <v>31</v>
      </c>
      <c r="G14" s="3" t="s">
        <v>30</v>
      </c>
      <c r="H14" s="3" t="s">
        <v>31</v>
      </c>
      <c r="I14" s="3">
        <v>101</v>
      </c>
      <c r="J14" s="3">
        <v>59</v>
      </c>
      <c r="K14" s="3">
        <v>74</v>
      </c>
      <c r="L14" s="4">
        <v>8.6999999999999993</v>
      </c>
      <c r="M14" s="4">
        <v>6.6</v>
      </c>
      <c r="N14" s="4">
        <v>1.5</v>
      </c>
      <c r="O14" s="4">
        <v>0.5</v>
      </c>
      <c r="P14" s="4">
        <v>139</v>
      </c>
      <c r="Q14" s="4">
        <v>40.1</v>
      </c>
      <c r="R14" s="4">
        <v>202</v>
      </c>
      <c r="S14" s="4">
        <v>38.299999999999997</v>
      </c>
      <c r="T14" s="4">
        <v>68</v>
      </c>
      <c r="U14" s="3" t="s">
        <v>36</v>
      </c>
      <c r="V14" s="3" t="s">
        <v>53</v>
      </c>
      <c r="W14" s="3" t="s">
        <v>37</v>
      </c>
      <c r="X14" s="3" t="s">
        <v>33</v>
      </c>
      <c r="Y14" s="3" t="s">
        <v>34</v>
      </c>
      <c r="Z14" s="5">
        <f t="shared" si="2"/>
        <v>4.3999999999999995</v>
      </c>
      <c r="AA14" s="5">
        <f t="shared" si="3"/>
        <v>134.66666666666666</v>
      </c>
      <c r="AB14" s="5">
        <f t="shared" si="0"/>
        <v>2.1999999999999997</v>
      </c>
      <c r="AC14" s="5">
        <f t="shared" si="1"/>
        <v>19.807328711623303</v>
      </c>
      <c r="AD14" s="3">
        <v>0</v>
      </c>
    </row>
    <row r="15" spans="1:30" ht="15.6">
      <c r="A15" s="7">
        <v>1228569</v>
      </c>
      <c r="B15" s="3" t="s">
        <v>38</v>
      </c>
      <c r="C15" s="3" t="s">
        <v>29</v>
      </c>
      <c r="D15" s="3">
        <v>56</v>
      </c>
      <c r="E15" s="3" t="s">
        <v>31</v>
      </c>
      <c r="F15" s="3" t="s">
        <v>31</v>
      </c>
      <c r="G15" s="3" t="s">
        <v>31</v>
      </c>
      <c r="H15" s="3" t="s">
        <v>30</v>
      </c>
      <c r="I15" s="3">
        <v>123</v>
      </c>
      <c r="J15" s="3">
        <v>59</v>
      </c>
      <c r="K15" s="3">
        <v>43</v>
      </c>
      <c r="L15" s="4">
        <v>8.1</v>
      </c>
      <c r="M15" s="4">
        <v>7.7</v>
      </c>
      <c r="N15" s="4">
        <v>0.3</v>
      </c>
      <c r="O15" s="4">
        <v>0.1</v>
      </c>
      <c r="P15" s="4">
        <v>123</v>
      </c>
      <c r="Q15" s="4">
        <v>43.8</v>
      </c>
      <c r="R15" s="4">
        <v>158</v>
      </c>
      <c r="S15" s="4">
        <v>29.5</v>
      </c>
      <c r="T15" s="4">
        <v>66.400000000000006</v>
      </c>
      <c r="U15" s="3" t="s">
        <v>36</v>
      </c>
      <c r="V15" s="3" t="s">
        <v>56</v>
      </c>
      <c r="W15" s="3" t="s">
        <v>41</v>
      </c>
      <c r="X15" s="3" t="s">
        <v>42</v>
      </c>
      <c r="Y15" s="3" t="s">
        <v>35</v>
      </c>
      <c r="Z15" s="5">
        <f t="shared" si="2"/>
        <v>25.666666666666668</v>
      </c>
      <c r="AA15" s="5">
        <f t="shared" si="3"/>
        <v>526.66666666666674</v>
      </c>
      <c r="AB15" s="5">
        <f t="shared" si="0"/>
        <v>2.5666666666666669</v>
      </c>
      <c r="AC15" s="5">
        <f t="shared" si="1"/>
        <v>32.22431471019042</v>
      </c>
      <c r="AD15" s="3">
        <v>1</v>
      </c>
    </row>
    <row r="16" spans="1:30" ht="15.6">
      <c r="A16" s="3">
        <v>1226761</v>
      </c>
      <c r="B16" s="3" t="s">
        <v>28</v>
      </c>
      <c r="C16" s="3" t="s">
        <v>29</v>
      </c>
      <c r="D16" s="3">
        <v>50</v>
      </c>
      <c r="E16" s="3" t="s">
        <v>31</v>
      </c>
      <c r="F16" s="3" t="s">
        <v>31</v>
      </c>
      <c r="G16" s="3" t="s">
        <v>31</v>
      </c>
      <c r="H16" s="3" t="s">
        <v>31</v>
      </c>
      <c r="I16" s="3">
        <v>121</v>
      </c>
      <c r="J16" s="3">
        <v>75</v>
      </c>
      <c r="K16" s="3">
        <v>70</v>
      </c>
      <c r="L16" s="4">
        <v>6.4</v>
      </c>
      <c r="M16" s="4">
        <v>4.5</v>
      </c>
      <c r="N16" s="4">
        <v>1.4</v>
      </c>
      <c r="O16" s="4">
        <v>0.3</v>
      </c>
      <c r="P16" s="4">
        <v>151</v>
      </c>
      <c r="Q16" s="4">
        <v>38.9</v>
      </c>
      <c r="R16" s="4">
        <v>244</v>
      </c>
      <c r="S16" s="4">
        <v>42.7</v>
      </c>
      <c r="T16" s="4">
        <v>78.2</v>
      </c>
      <c r="U16" s="3" t="s">
        <v>36</v>
      </c>
      <c r="V16" s="3" t="s">
        <v>53</v>
      </c>
      <c r="W16" s="3" t="s">
        <v>32</v>
      </c>
      <c r="X16" s="3" t="s">
        <v>33</v>
      </c>
      <c r="Y16" s="3" t="s">
        <v>34</v>
      </c>
      <c r="Z16" s="5">
        <f t="shared" si="2"/>
        <v>3.2142857142857144</v>
      </c>
      <c r="AA16" s="5">
        <f t="shared" si="3"/>
        <v>174.28571428571431</v>
      </c>
      <c r="AB16" s="5">
        <f t="shared" si="0"/>
        <v>0.9642857142857143</v>
      </c>
      <c r="AC16" s="5">
        <f t="shared" si="1"/>
        <v>16.466627634660419</v>
      </c>
      <c r="AD16" s="3">
        <v>0</v>
      </c>
    </row>
    <row r="17" spans="1:30" ht="15.6">
      <c r="A17" s="3">
        <v>1225068</v>
      </c>
      <c r="B17" s="3" t="s">
        <v>28</v>
      </c>
      <c r="C17" s="3" t="s">
        <v>29</v>
      </c>
      <c r="D17" s="3">
        <v>50</v>
      </c>
      <c r="E17" s="3" t="s">
        <v>31</v>
      </c>
      <c r="F17" s="3" t="s">
        <v>31</v>
      </c>
      <c r="G17" s="3" t="s">
        <v>31</v>
      </c>
      <c r="H17" s="3" t="s">
        <v>31</v>
      </c>
      <c r="I17" s="3">
        <v>149</v>
      </c>
      <c r="J17" s="3">
        <v>86</v>
      </c>
      <c r="K17" s="3">
        <v>70</v>
      </c>
      <c r="L17" s="4">
        <v>12.4</v>
      </c>
      <c r="M17" s="4">
        <v>10.1</v>
      </c>
      <c r="N17" s="4">
        <v>1.5</v>
      </c>
      <c r="O17" s="4">
        <v>0.7</v>
      </c>
      <c r="P17" s="4">
        <v>147</v>
      </c>
      <c r="Q17" s="4">
        <v>39.5</v>
      </c>
      <c r="R17" s="4">
        <v>237</v>
      </c>
      <c r="S17" s="4">
        <v>41.3</v>
      </c>
      <c r="T17" s="4">
        <v>78.2</v>
      </c>
      <c r="U17" s="3" t="s">
        <v>55</v>
      </c>
      <c r="V17" s="3" t="s">
        <v>53</v>
      </c>
      <c r="W17" s="3" t="s">
        <v>32</v>
      </c>
      <c r="X17" s="3" t="s">
        <v>33</v>
      </c>
      <c r="Y17" s="3" t="s">
        <v>34</v>
      </c>
      <c r="Z17" s="5">
        <f t="shared" si="2"/>
        <v>6.7333333333333334</v>
      </c>
      <c r="AA17" s="5">
        <f t="shared" si="3"/>
        <v>158</v>
      </c>
      <c r="AB17" s="5">
        <f t="shared" si="0"/>
        <v>4.7133333333333329</v>
      </c>
      <c r="AC17" s="5">
        <f t="shared" si="1"/>
        <v>19.721940170272592</v>
      </c>
      <c r="AD17" s="3">
        <v>0</v>
      </c>
    </row>
    <row r="18" spans="1:30" ht="15.6">
      <c r="A18" s="3">
        <v>1224823</v>
      </c>
      <c r="B18" s="3" t="s">
        <v>38</v>
      </c>
      <c r="C18" s="3" t="s">
        <v>29</v>
      </c>
      <c r="D18" s="3">
        <v>61</v>
      </c>
      <c r="E18" s="3" t="s">
        <v>31</v>
      </c>
      <c r="F18" s="3" t="s">
        <v>31</v>
      </c>
      <c r="G18" s="3" t="s">
        <v>31</v>
      </c>
      <c r="H18" s="3" t="s">
        <v>31</v>
      </c>
      <c r="I18" s="3">
        <v>144</v>
      </c>
      <c r="J18" s="3">
        <v>78</v>
      </c>
      <c r="K18" s="3">
        <v>64</v>
      </c>
      <c r="L18" s="4">
        <v>9</v>
      </c>
      <c r="M18" s="4">
        <v>7.7</v>
      </c>
      <c r="N18" s="4">
        <v>1</v>
      </c>
      <c r="O18" s="4">
        <v>0.3</v>
      </c>
      <c r="P18" s="4">
        <v>113</v>
      </c>
      <c r="Q18" s="4">
        <v>39.6</v>
      </c>
      <c r="R18" s="4">
        <v>146</v>
      </c>
      <c r="S18" s="4">
        <v>39.799999999999997</v>
      </c>
      <c r="T18" s="4">
        <v>49.4</v>
      </c>
      <c r="U18" s="3" t="s">
        <v>36</v>
      </c>
      <c r="V18" s="3" t="s">
        <v>53</v>
      </c>
      <c r="W18" s="3" t="s">
        <v>32</v>
      </c>
      <c r="X18" s="3" t="s">
        <v>33</v>
      </c>
      <c r="Y18" s="3" t="s">
        <v>34</v>
      </c>
      <c r="Z18" s="5">
        <f t="shared" si="2"/>
        <v>7.7</v>
      </c>
      <c r="AA18" s="5">
        <f t="shared" si="3"/>
        <v>146</v>
      </c>
      <c r="AB18" s="5">
        <f t="shared" si="0"/>
        <v>2.31</v>
      </c>
      <c r="AC18" s="5">
        <f t="shared" si="1"/>
        <v>21.496370742601901</v>
      </c>
      <c r="AD18" s="3">
        <v>0</v>
      </c>
    </row>
    <row r="19" spans="1:30" ht="15.6">
      <c r="A19" s="3">
        <v>1224690</v>
      </c>
      <c r="B19" s="3" t="s">
        <v>38</v>
      </c>
      <c r="C19" s="3" t="s">
        <v>39</v>
      </c>
      <c r="D19" s="3">
        <v>40</v>
      </c>
      <c r="E19" s="3" t="s">
        <v>31</v>
      </c>
      <c r="F19" s="3" t="s">
        <v>31</v>
      </c>
      <c r="G19" s="3" t="s">
        <v>31</v>
      </c>
      <c r="H19" s="3" t="s">
        <v>31</v>
      </c>
      <c r="I19" s="3">
        <v>111</v>
      </c>
      <c r="J19" s="3">
        <v>85</v>
      </c>
      <c r="K19" s="3">
        <v>74</v>
      </c>
      <c r="L19" s="4">
        <v>7.2</v>
      </c>
      <c r="M19" s="4">
        <v>5.4</v>
      </c>
      <c r="N19" s="4">
        <v>1.4</v>
      </c>
      <c r="O19" s="4">
        <v>0.2</v>
      </c>
      <c r="P19" s="4">
        <v>106</v>
      </c>
      <c r="Q19" s="4">
        <v>40.700000000000003</v>
      </c>
      <c r="R19" s="4">
        <v>300</v>
      </c>
      <c r="S19" s="4">
        <v>40.6</v>
      </c>
      <c r="T19" s="4">
        <v>44.7</v>
      </c>
      <c r="U19" s="3" t="s">
        <v>36</v>
      </c>
      <c r="V19" s="3" t="s">
        <v>53</v>
      </c>
      <c r="W19" s="3" t="s">
        <v>32</v>
      </c>
      <c r="X19" s="3" t="s">
        <v>33</v>
      </c>
      <c r="Y19" s="3" t="s">
        <v>35</v>
      </c>
      <c r="Z19" s="5">
        <f t="shared" si="2"/>
        <v>3.8571428571428577</v>
      </c>
      <c r="AA19" s="5">
        <f t="shared" si="3"/>
        <v>214.28571428571431</v>
      </c>
      <c r="AB19" s="5">
        <f t="shared" si="0"/>
        <v>0.77142857142857157</v>
      </c>
      <c r="AC19" s="5">
        <f t="shared" si="1"/>
        <v>18.472906403940886</v>
      </c>
      <c r="AD19" s="3">
        <v>0</v>
      </c>
    </row>
    <row r="20" spans="1:30" ht="15.6">
      <c r="A20" s="3">
        <v>1224050</v>
      </c>
      <c r="B20" s="3" t="s">
        <v>38</v>
      </c>
      <c r="C20" s="3" t="s">
        <v>39</v>
      </c>
      <c r="D20" s="3">
        <v>19</v>
      </c>
      <c r="E20" s="3" t="s">
        <v>31</v>
      </c>
      <c r="F20" s="3" t="s">
        <v>31</v>
      </c>
      <c r="G20" s="3" t="s">
        <v>31</v>
      </c>
      <c r="H20" s="3" t="s">
        <v>31</v>
      </c>
      <c r="I20" s="3">
        <v>116</v>
      </c>
      <c r="J20" s="3">
        <v>80</v>
      </c>
      <c r="K20" s="3">
        <v>80</v>
      </c>
      <c r="L20" s="4">
        <v>10.7</v>
      </c>
      <c r="M20" s="4">
        <v>7.1</v>
      </c>
      <c r="N20" s="4">
        <v>2.8</v>
      </c>
      <c r="O20" s="4">
        <v>0.6</v>
      </c>
      <c r="P20" s="4">
        <v>149</v>
      </c>
      <c r="Q20" s="4">
        <v>37.700000000000003</v>
      </c>
      <c r="R20" s="4">
        <v>151</v>
      </c>
      <c r="S20" s="4">
        <v>45.8</v>
      </c>
      <c r="T20" s="4">
        <v>43.5</v>
      </c>
      <c r="U20" s="3" t="s">
        <v>59</v>
      </c>
      <c r="V20" s="3" t="s">
        <v>53</v>
      </c>
      <c r="W20" s="3" t="s">
        <v>32</v>
      </c>
      <c r="X20" s="3" t="s">
        <v>33</v>
      </c>
      <c r="Y20" s="3" t="s">
        <v>35</v>
      </c>
      <c r="Z20" s="5">
        <f t="shared" si="2"/>
        <v>2.5357142857142856</v>
      </c>
      <c r="AA20" s="5">
        <f t="shared" si="3"/>
        <v>53.928571428571431</v>
      </c>
      <c r="AB20" s="5">
        <f t="shared" si="0"/>
        <v>1.5214285714285714</v>
      </c>
      <c r="AC20" s="5">
        <f t="shared" si="1"/>
        <v>14.488021874872466</v>
      </c>
      <c r="AD20" s="3">
        <v>0</v>
      </c>
    </row>
    <row r="21" spans="1:30" ht="15.6">
      <c r="A21" s="3">
        <v>1223370</v>
      </c>
      <c r="B21" s="3" t="s">
        <v>38</v>
      </c>
      <c r="C21" s="3" t="s">
        <v>39</v>
      </c>
      <c r="D21" s="3">
        <v>50</v>
      </c>
      <c r="E21" s="3" t="s">
        <v>31</v>
      </c>
      <c r="F21" s="3" t="s">
        <v>31</v>
      </c>
      <c r="G21" s="3" t="s">
        <v>31</v>
      </c>
      <c r="H21" s="3" t="s">
        <v>31</v>
      </c>
      <c r="I21" s="3">
        <v>123</v>
      </c>
      <c r="J21" s="3">
        <v>83</v>
      </c>
      <c r="K21" s="3">
        <v>62</v>
      </c>
      <c r="L21" s="4">
        <v>7.3</v>
      </c>
      <c r="M21" s="4">
        <v>6.2</v>
      </c>
      <c r="N21" s="4">
        <v>1.1000000000000001</v>
      </c>
      <c r="O21" s="4">
        <v>0</v>
      </c>
      <c r="P21" s="4">
        <v>134</v>
      </c>
      <c r="Q21" s="4">
        <v>39.299999999999997</v>
      </c>
      <c r="R21" s="4">
        <v>301</v>
      </c>
      <c r="S21" s="4">
        <v>38.299999999999997</v>
      </c>
      <c r="T21" s="4">
        <v>38.4</v>
      </c>
      <c r="U21" s="3" t="s">
        <v>36</v>
      </c>
      <c r="V21" s="3" t="s">
        <v>53</v>
      </c>
      <c r="W21" s="3" t="s">
        <v>32</v>
      </c>
      <c r="X21" s="3" t="s">
        <v>33</v>
      </c>
      <c r="Y21" s="3" t="s">
        <v>34</v>
      </c>
      <c r="Z21" s="5">
        <f t="shared" si="2"/>
        <v>5.6363636363636358</v>
      </c>
      <c r="AA21" s="5">
        <f t="shared" si="3"/>
        <v>273.63636363636363</v>
      </c>
      <c r="AB21" s="5">
        <f t="shared" si="0"/>
        <v>0</v>
      </c>
      <c r="AC21" s="5">
        <f t="shared" si="1"/>
        <v>22.1753281590901</v>
      </c>
      <c r="AD21" s="3">
        <v>0</v>
      </c>
    </row>
    <row r="22" spans="1:30" ht="15.6">
      <c r="A22" s="3">
        <v>1221820</v>
      </c>
      <c r="B22" s="3" t="s">
        <v>28</v>
      </c>
      <c r="C22" s="3" t="s">
        <v>29</v>
      </c>
      <c r="D22" s="3">
        <v>33</v>
      </c>
      <c r="E22" s="3" t="s">
        <v>31</v>
      </c>
      <c r="F22" s="3" t="s">
        <v>31</v>
      </c>
      <c r="G22" s="3" t="s">
        <v>31</v>
      </c>
      <c r="H22" s="3" t="s">
        <v>31</v>
      </c>
      <c r="I22" s="3">
        <v>121</v>
      </c>
      <c r="J22" s="3">
        <v>86</v>
      </c>
      <c r="K22" s="3">
        <v>105</v>
      </c>
      <c r="L22" s="4">
        <v>9.6</v>
      </c>
      <c r="M22" s="4">
        <v>7.3</v>
      </c>
      <c r="N22" s="4">
        <v>1.6</v>
      </c>
      <c r="O22" s="4">
        <v>0.6</v>
      </c>
      <c r="P22" s="4">
        <v>148</v>
      </c>
      <c r="Q22" s="4">
        <v>40.1</v>
      </c>
      <c r="R22" s="4">
        <v>318</v>
      </c>
      <c r="S22" s="4">
        <v>48.3</v>
      </c>
      <c r="T22" s="4">
        <v>80.900000000000006</v>
      </c>
      <c r="U22" s="3" t="s">
        <v>59</v>
      </c>
      <c r="V22" s="3" t="s">
        <v>53</v>
      </c>
      <c r="W22" s="3" t="s">
        <v>32</v>
      </c>
      <c r="X22" s="3" t="s">
        <v>33</v>
      </c>
      <c r="Y22" s="3" t="s">
        <v>35</v>
      </c>
      <c r="Z22" s="5">
        <f t="shared" si="2"/>
        <v>4.5625</v>
      </c>
      <c r="AA22" s="5">
        <f t="shared" si="3"/>
        <v>198.75</v>
      </c>
      <c r="AB22" s="5">
        <f t="shared" si="0"/>
        <v>2.7374999999999998</v>
      </c>
      <c r="AC22" s="5">
        <f t="shared" si="1"/>
        <v>15.74361628709455</v>
      </c>
      <c r="AD22" s="3">
        <v>0</v>
      </c>
    </row>
    <row r="23" spans="1:30" ht="15.6">
      <c r="A23" s="3">
        <v>1218632</v>
      </c>
      <c r="B23" s="3" t="s">
        <v>38</v>
      </c>
      <c r="C23" s="3" t="s">
        <v>29</v>
      </c>
      <c r="D23" s="3">
        <v>49</v>
      </c>
      <c r="E23" s="3" t="s">
        <v>31</v>
      </c>
      <c r="F23" s="3" t="s">
        <v>31</v>
      </c>
      <c r="G23" s="3" t="s">
        <v>31</v>
      </c>
      <c r="H23" s="3" t="s">
        <v>31</v>
      </c>
      <c r="I23" s="3">
        <v>123</v>
      </c>
      <c r="J23" s="3">
        <v>87</v>
      </c>
      <c r="K23" s="3">
        <v>72</v>
      </c>
      <c r="L23" s="4">
        <v>5.0999999999999996</v>
      </c>
      <c r="M23" s="4">
        <v>3</v>
      </c>
      <c r="N23" s="4">
        <v>1.8</v>
      </c>
      <c r="O23" s="4">
        <v>0.2</v>
      </c>
      <c r="P23" s="4">
        <v>137</v>
      </c>
      <c r="Q23" s="4">
        <v>38</v>
      </c>
      <c r="R23" s="4">
        <v>189</v>
      </c>
      <c r="S23" s="4">
        <v>42.1</v>
      </c>
      <c r="T23" s="4">
        <v>66.5</v>
      </c>
      <c r="U23" s="3" t="s">
        <v>36</v>
      </c>
      <c r="V23" s="3" t="s">
        <v>53</v>
      </c>
      <c r="W23" s="3" t="s">
        <v>32</v>
      </c>
      <c r="X23" s="3" t="s">
        <v>33</v>
      </c>
      <c r="Y23" s="3" t="s">
        <v>35</v>
      </c>
      <c r="Z23" s="5">
        <f t="shared" si="2"/>
        <v>1.6666666666666665</v>
      </c>
      <c r="AA23" s="5">
        <f t="shared" si="3"/>
        <v>105</v>
      </c>
      <c r="AB23" s="5">
        <f t="shared" si="0"/>
        <v>0.33333333333333337</v>
      </c>
      <c r="AC23" s="5">
        <f t="shared" si="1"/>
        <v>13.97233477714126</v>
      </c>
      <c r="AD23" s="3">
        <v>0</v>
      </c>
    </row>
    <row r="24" spans="1:30" ht="15.6">
      <c r="A24" s="3">
        <v>1218237</v>
      </c>
      <c r="B24" s="3" t="s">
        <v>38</v>
      </c>
      <c r="C24" s="3" t="s">
        <v>29</v>
      </c>
      <c r="D24" s="3">
        <v>71</v>
      </c>
      <c r="E24" s="3" t="s">
        <v>30</v>
      </c>
      <c r="F24" s="3" t="s">
        <v>31</v>
      </c>
      <c r="G24" s="3" t="s">
        <v>30</v>
      </c>
      <c r="H24" s="3" t="s">
        <v>31</v>
      </c>
      <c r="I24" s="3">
        <v>165</v>
      </c>
      <c r="J24" s="3">
        <v>101</v>
      </c>
      <c r="K24" s="3">
        <v>69</v>
      </c>
      <c r="L24" s="4">
        <v>16.100000000000001</v>
      </c>
      <c r="M24" s="4">
        <v>15.3</v>
      </c>
      <c r="N24" s="4">
        <v>0.6</v>
      </c>
      <c r="O24" s="4">
        <v>0.2</v>
      </c>
      <c r="P24" s="4">
        <v>146</v>
      </c>
      <c r="Q24" s="4">
        <v>40.1</v>
      </c>
      <c r="R24" s="4">
        <v>306</v>
      </c>
      <c r="S24" s="4">
        <v>41</v>
      </c>
      <c r="T24" s="4">
        <v>66.3</v>
      </c>
      <c r="U24" s="3" t="s">
        <v>36</v>
      </c>
      <c r="V24" s="3" t="s">
        <v>56</v>
      </c>
      <c r="W24" s="3" t="s">
        <v>32</v>
      </c>
      <c r="X24" s="3" t="s">
        <v>33</v>
      </c>
      <c r="Y24" s="3" t="s">
        <v>35</v>
      </c>
      <c r="Z24" s="5">
        <f t="shared" si="2"/>
        <v>25.500000000000004</v>
      </c>
      <c r="AA24" s="5">
        <f t="shared" si="3"/>
        <v>510</v>
      </c>
      <c r="AB24" s="5">
        <f t="shared" si="0"/>
        <v>5.1000000000000014</v>
      </c>
      <c r="AC24" s="5">
        <f t="shared" si="1"/>
        <v>23.17830631722466</v>
      </c>
      <c r="AD24" s="3">
        <v>0</v>
      </c>
    </row>
    <row r="25" spans="1:30" ht="15.6">
      <c r="A25" s="3">
        <v>1218014</v>
      </c>
      <c r="B25" s="3" t="s">
        <v>38</v>
      </c>
      <c r="C25" s="3" t="s">
        <v>29</v>
      </c>
      <c r="D25" s="3">
        <v>57</v>
      </c>
      <c r="E25" s="3" t="s">
        <v>31</v>
      </c>
      <c r="F25" s="3" t="s">
        <v>31</v>
      </c>
      <c r="G25" s="3" t="s">
        <v>31</v>
      </c>
      <c r="H25" s="3" t="s">
        <v>31</v>
      </c>
      <c r="I25" s="3">
        <v>103</v>
      </c>
      <c r="J25" s="3">
        <v>68</v>
      </c>
      <c r="K25" s="3">
        <v>58</v>
      </c>
      <c r="L25" s="4">
        <v>6.7</v>
      </c>
      <c r="M25" s="4">
        <v>6.3</v>
      </c>
      <c r="N25" s="4">
        <v>0.3</v>
      </c>
      <c r="O25" s="4">
        <v>0.2</v>
      </c>
      <c r="P25" s="4">
        <v>120</v>
      </c>
      <c r="Q25" s="4">
        <v>39.200000000000003</v>
      </c>
      <c r="R25" s="4">
        <v>140</v>
      </c>
      <c r="S25" s="4">
        <v>31</v>
      </c>
      <c r="T25" s="4">
        <v>50.5</v>
      </c>
      <c r="U25" s="3" t="s">
        <v>36</v>
      </c>
      <c r="V25" s="3" t="s">
        <v>56</v>
      </c>
      <c r="W25" s="3" t="s">
        <v>32</v>
      </c>
      <c r="X25" s="3" t="s">
        <v>33</v>
      </c>
      <c r="Y25" s="3" t="s">
        <v>35</v>
      </c>
      <c r="Z25" s="5">
        <f t="shared" si="2"/>
        <v>21</v>
      </c>
      <c r="AA25" s="5">
        <f t="shared" si="3"/>
        <v>466.66666666666669</v>
      </c>
      <c r="AB25" s="5">
        <f t="shared" si="0"/>
        <v>4.2</v>
      </c>
      <c r="AC25" s="5">
        <f t="shared" si="1"/>
        <v>30.332209918151179</v>
      </c>
      <c r="AD25" s="3">
        <v>0</v>
      </c>
    </row>
    <row r="26" spans="1:30" ht="15.6">
      <c r="A26" s="3">
        <v>1217004</v>
      </c>
      <c r="B26" s="3" t="s">
        <v>28</v>
      </c>
      <c r="C26" s="3" t="s">
        <v>29</v>
      </c>
      <c r="D26" s="3">
        <v>61</v>
      </c>
      <c r="E26" s="3" t="s">
        <v>31</v>
      </c>
      <c r="F26" s="3" t="s">
        <v>31</v>
      </c>
      <c r="G26" s="3" t="s">
        <v>31</v>
      </c>
      <c r="H26" s="3" t="s">
        <v>31</v>
      </c>
      <c r="I26" s="3">
        <v>123</v>
      </c>
      <c r="J26" s="3">
        <v>85</v>
      </c>
      <c r="K26" s="3">
        <v>84</v>
      </c>
      <c r="L26" s="4">
        <v>6.8</v>
      </c>
      <c r="M26" s="4">
        <v>3.9</v>
      </c>
      <c r="N26" s="4">
        <v>2.2000000000000002</v>
      </c>
      <c r="O26" s="4">
        <v>0.5</v>
      </c>
      <c r="P26" s="4">
        <v>123</v>
      </c>
      <c r="Q26" s="4">
        <v>40.4</v>
      </c>
      <c r="R26" s="4">
        <v>250</v>
      </c>
      <c r="S26" s="4">
        <v>36.6</v>
      </c>
      <c r="T26" s="4">
        <v>72.8</v>
      </c>
      <c r="U26" s="3" t="s">
        <v>59</v>
      </c>
      <c r="V26" s="3" t="s">
        <v>53</v>
      </c>
      <c r="W26" s="3" t="s">
        <v>32</v>
      </c>
      <c r="X26" s="3" t="s">
        <v>33</v>
      </c>
      <c r="Y26" s="3" t="s">
        <v>35</v>
      </c>
      <c r="Z26" s="5">
        <f t="shared" si="2"/>
        <v>1.7727272727272725</v>
      </c>
      <c r="AA26" s="5">
        <f t="shared" si="3"/>
        <v>113.63636363636363</v>
      </c>
      <c r="AB26" s="5">
        <f t="shared" si="0"/>
        <v>0.88636363636363624</v>
      </c>
      <c r="AC26" s="5">
        <f t="shared" si="1"/>
        <v>15.6702025072324</v>
      </c>
      <c r="AD26" s="3">
        <v>0</v>
      </c>
    </row>
    <row r="27" spans="1:30" ht="15.6">
      <c r="A27" s="3">
        <v>1215361</v>
      </c>
      <c r="B27" s="3" t="s">
        <v>28</v>
      </c>
      <c r="C27" s="3" t="s">
        <v>29</v>
      </c>
      <c r="D27" s="3">
        <v>45</v>
      </c>
      <c r="E27" s="3" t="s">
        <v>31</v>
      </c>
      <c r="F27" s="3" t="s">
        <v>31</v>
      </c>
      <c r="G27" s="3" t="s">
        <v>31</v>
      </c>
      <c r="H27" s="3" t="s">
        <v>31</v>
      </c>
      <c r="I27" s="3">
        <v>133</v>
      </c>
      <c r="J27" s="3">
        <v>98</v>
      </c>
      <c r="K27" s="3">
        <v>78</v>
      </c>
      <c r="L27" s="4">
        <v>6.8</v>
      </c>
      <c r="M27" s="4">
        <v>3.6</v>
      </c>
      <c r="N27" s="4">
        <v>2.7</v>
      </c>
      <c r="O27" s="4">
        <v>0.5</v>
      </c>
      <c r="P27" s="4">
        <v>134</v>
      </c>
      <c r="Q27" s="4">
        <v>40.200000000000003</v>
      </c>
      <c r="R27" s="4">
        <v>226</v>
      </c>
      <c r="S27" s="4">
        <v>38.5</v>
      </c>
      <c r="T27" s="4">
        <v>73.400000000000006</v>
      </c>
      <c r="U27" s="3" t="s">
        <v>36</v>
      </c>
      <c r="V27" s="3" t="s">
        <v>53</v>
      </c>
      <c r="W27" s="3" t="s">
        <v>32</v>
      </c>
      <c r="X27" s="3" t="s">
        <v>33</v>
      </c>
      <c r="Y27" s="3" t="s">
        <v>34</v>
      </c>
      <c r="Z27" s="5">
        <f t="shared" si="2"/>
        <v>1.3333333333333333</v>
      </c>
      <c r="AA27" s="5">
        <f t="shared" si="3"/>
        <v>83.703703703703695</v>
      </c>
      <c r="AB27" s="5">
        <f t="shared" si="0"/>
        <v>0.66666666666666663</v>
      </c>
      <c r="AC27" s="5">
        <f t="shared" si="1"/>
        <v>13.750954927425514</v>
      </c>
      <c r="AD27" s="3">
        <v>0</v>
      </c>
    </row>
    <row r="28" spans="1:30" ht="15.6">
      <c r="A28" s="3">
        <v>1213530</v>
      </c>
      <c r="B28" s="3" t="s">
        <v>38</v>
      </c>
      <c r="C28" s="3" t="s">
        <v>29</v>
      </c>
      <c r="D28" s="3">
        <v>47</v>
      </c>
      <c r="E28" s="3" t="s">
        <v>31</v>
      </c>
      <c r="F28" s="3" t="s">
        <v>31</v>
      </c>
      <c r="G28" s="3" t="s">
        <v>31</v>
      </c>
      <c r="H28" s="3" t="s">
        <v>31</v>
      </c>
      <c r="I28" s="3">
        <v>116</v>
      </c>
      <c r="J28" s="3">
        <v>78</v>
      </c>
      <c r="K28" s="3">
        <v>72</v>
      </c>
      <c r="L28" s="4">
        <v>8</v>
      </c>
      <c r="M28" s="4">
        <v>7</v>
      </c>
      <c r="N28" s="4">
        <v>0.9</v>
      </c>
      <c r="O28" s="4">
        <v>0.1</v>
      </c>
      <c r="P28" s="4">
        <v>148</v>
      </c>
      <c r="Q28" s="4">
        <v>41.1</v>
      </c>
      <c r="R28" s="4">
        <v>256</v>
      </c>
      <c r="S28" s="4">
        <v>34.9</v>
      </c>
      <c r="T28" s="4">
        <v>43.5</v>
      </c>
      <c r="U28" s="3" t="s">
        <v>36</v>
      </c>
      <c r="V28" s="3" t="s">
        <v>53</v>
      </c>
      <c r="W28" s="3" t="s">
        <v>32</v>
      </c>
      <c r="X28" s="3" t="s">
        <v>33</v>
      </c>
      <c r="Y28" s="3" t="s">
        <v>35</v>
      </c>
      <c r="Z28" s="5">
        <f t="shared" si="2"/>
        <v>7.7777777777777777</v>
      </c>
      <c r="AA28" s="5">
        <f t="shared" si="3"/>
        <v>284.44444444444446</v>
      </c>
      <c r="AB28" s="5">
        <f t="shared" si="0"/>
        <v>0.77777777777777779</v>
      </c>
      <c r="AC28" s="5">
        <f t="shared" si="1"/>
        <v>25.071633237822351</v>
      </c>
      <c r="AD28" s="3">
        <v>0</v>
      </c>
    </row>
    <row r="29" spans="1:30" ht="15.6">
      <c r="A29" s="3">
        <v>1213527</v>
      </c>
      <c r="B29" s="3" t="s">
        <v>28</v>
      </c>
      <c r="C29" s="3" t="s">
        <v>39</v>
      </c>
      <c r="D29" s="3">
        <v>56</v>
      </c>
      <c r="E29" s="3" t="s">
        <v>31</v>
      </c>
      <c r="F29" s="3" t="s">
        <v>31</v>
      </c>
      <c r="G29" s="3" t="s">
        <v>31</v>
      </c>
      <c r="H29" s="3" t="s">
        <v>31</v>
      </c>
      <c r="I29" s="3">
        <v>135</v>
      </c>
      <c r="J29" s="3">
        <v>82</v>
      </c>
      <c r="K29" s="3">
        <v>60</v>
      </c>
      <c r="L29" s="4">
        <v>9.6999999999999993</v>
      </c>
      <c r="M29" s="4">
        <v>7.9</v>
      </c>
      <c r="N29" s="4">
        <v>1.3</v>
      </c>
      <c r="O29" s="4">
        <v>0.5</v>
      </c>
      <c r="P29" s="4">
        <v>130</v>
      </c>
      <c r="Q29" s="4">
        <v>39.9</v>
      </c>
      <c r="R29" s="4">
        <v>180</v>
      </c>
      <c r="S29" s="4">
        <v>40.5</v>
      </c>
      <c r="T29" s="4">
        <v>47.7</v>
      </c>
      <c r="U29" s="3" t="s">
        <v>36</v>
      </c>
      <c r="V29" s="3" t="s">
        <v>53</v>
      </c>
      <c r="W29" s="3" t="s">
        <v>32</v>
      </c>
      <c r="X29" s="3" t="s">
        <v>33</v>
      </c>
      <c r="Y29" s="3" t="s">
        <v>35</v>
      </c>
      <c r="Z29" s="5">
        <f t="shared" si="2"/>
        <v>6.0769230769230766</v>
      </c>
      <c r="AA29" s="5">
        <f t="shared" si="3"/>
        <v>138.46153846153845</v>
      </c>
      <c r="AB29" s="5">
        <f t="shared" si="0"/>
        <v>3.0384615384615383</v>
      </c>
      <c r="AC29" s="5">
        <f t="shared" si="1"/>
        <v>20.109456535573376</v>
      </c>
      <c r="AD29" s="3">
        <v>0</v>
      </c>
    </row>
    <row r="30" spans="1:30" ht="15.6">
      <c r="A30" s="3">
        <v>1213380</v>
      </c>
      <c r="B30" s="3" t="s">
        <v>28</v>
      </c>
      <c r="C30" s="3" t="s">
        <v>29</v>
      </c>
      <c r="D30" s="3">
        <v>65</v>
      </c>
      <c r="E30" s="3" t="s">
        <v>31</v>
      </c>
      <c r="F30" s="3" t="s">
        <v>31</v>
      </c>
      <c r="G30" s="3" t="s">
        <v>31</v>
      </c>
      <c r="H30" s="3" t="s">
        <v>31</v>
      </c>
      <c r="I30" s="3">
        <v>152</v>
      </c>
      <c r="J30" s="3">
        <v>86</v>
      </c>
      <c r="K30" s="3">
        <v>78</v>
      </c>
      <c r="L30" s="4">
        <v>9.6999999999999993</v>
      </c>
      <c r="M30" s="4">
        <v>8.5</v>
      </c>
      <c r="N30" s="4">
        <v>0.9</v>
      </c>
      <c r="O30" s="4">
        <v>0.3</v>
      </c>
      <c r="P30" s="4">
        <v>132</v>
      </c>
      <c r="Q30" s="4">
        <v>35.799999999999997</v>
      </c>
      <c r="R30" s="4">
        <v>101</v>
      </c>
      <c r="S30" s="4">
        <v>32.5</v>
      </c>
      <c r="T30" s="4">
        <v>47.4</v>
      </c>
      <c r="U30" s="3" t="s">
        <v>36</v>
      </c>
      <c r="V30" s="3" t="s">
        <v>56</v>
      </c>
      <c r="W30" s="3" t="s">
        <v>49</v>
      </c>
      <c r="X30" s="3" t="s">
        <v>33</v>
      </c>
      <c r="Y30" s="3" t="s">
        <v>35</v>
      </c>
      <c r="Z30" s="5">
        <f t="shared" si="2"/>
        <v>9.4444444444444446</v>
      </c>
      <c r="AA30" s="5">
        <f t="shared" si="3"/>
        <v>112.22222222222221</v>
      </c>
      <c r="AB30" s="5">
        <f t="shared" si="0"/>
        <v>2.833333333333333</v>
      </c>
      <c r="AC30" s="5">
        <f t="shared" si="1"/>
        <v>26.962727993655832</v>
      </c>
      <c r="AD30" s="3">
        <v>0</v>
      </c>
    </row>
    <row r="31" spans="1:30" ht="15.6">
      <c r="A31" s="3">
        <v>1212819</v>
      </c>
      <c r="B31" s="3" t="s">
        <v>38</v>
      </c>
      <c r="C31" s="3" t="s">
        <v>39</v>
      </c>
      <c r="D31" s="3">
        <v>73</v>
      </c>
      <c r="E31" s="3" t="s">
        <v>31</v>
      </c>
      <c r="F31" s="3" t="s">
        <v>31</v>
      </c>
      <c r="G31" s="3" t="s">
        <v>31</v>
      </c>
      <c r="H31" s="3" t="s">
        <v>31</v>
      </c>
      <c r="I31" s="3">
        <v>141</v>
      </c>
      <c r="J31" s="3">
        <v>80</v>
      </c>
      <c r="K31" s="3">
        <v>84</v>
      </c>
      <c r="L31" s="4">
        <v>6</v>
      </c>
      <c r="M31" s="4">
        <v>4.3</v>
      </c>
      <c r="N31" s="4">
        <v>1.2</v>
      </c>
      <c r="O31" s="4">
        <v>0.4</v>
      </c>
      <c r="P31" s="4">
        <v>119</v>
      </c>
      <c r="Q31" s="4">
        <v>40.200000000000003</v>
      </c>
      <c r="R31" s="4">
        <v>254</v>
      </c>
      <c r="S31" s="4">
        <v>38.6</v>
      </c>
      <c r="T31" s="4">
        <v>53.2</v>
      </c>
      <c r="U31" s="3" t="s">
        <v>36</v>
      </c>
      <c r="V31" s="3" t="s">
        <v>53</v>
      </c>
      <c r="W31" s="3" t="s">
        <v>32</v>
      </c>
      <c r="X31" s="3" t="s">
        <v>33</v>
      </c>
      <c r="Y31" s="3" t="s">
        <v>40</v>
      </c>
      <c r="Z31" s="5">
        <f t="shared" si="2"/>
        <v>3.5833333333333335</v>
      </c>
      <c r="AA31" s="5">
        <f t="shared" si="3"/>
        <v>211.66666666666669</v>
      </c>
      <c r="AB31" s="5">
        <f t="shared" si="0"/>
        <v>1.4333333333333333</v>
      </c>
      <c r="AC31" s="5">
        <f t="shared" si="1"/>
        <v>18.566493955094991</v>
      </c>
      <c r="AD31" s="3">
        <v>0</v>
      </c>
    </row>
    <row r="32" spans="1:30" ht="15.6">
      <c r="A32" s="3">
        <v>1208041</v>
      </c>
      <c r="B32" s="3" t="s">
        <v>38</v>
      </c>
      <c r="C32" s="3" t="s">
        <v>39</v>
      </c>
      <c r="D32" s="3">
        <v>52</v>
      </c>
      <c r="E32" s="3" t="s">
        <v>31</v>
      </c>
      <c r="F32" s="3" t="s">
        <v>31</v>
      </c>
      <c r="G32" s="3" t="s">
        <v>31</v>
      </c>
      <c r="H32" s="3" t="s">
        <v>31</v>
      </c>
      <c r="I32" s="3">
        <v>132</v>
      </c>
      <c r="J32" s="3">
        <v>54</v>
      </c>
      <c r="K32" s="3">
        <v>60</v>
      </c>
      <c r="L32" s="4">
        <v>11.4</v>
      </c>
      <c r="M32" s="4">
        <v>9.6999999999999993</v>
      </c>
      <c r="N32" s="4">
        <v>1.4</v>
      </c>
      <c r="O32" s="4">
        <v>0.3</v>
      </c>
      <c r="P32" s="4">
        <v>135</v>
      </c>
      <c r="Q32" s="4">
        <v>41</v>
      </c>
      <c r="R32" s="4">
        <v>234</v>
      </c>
      <c r="S32" s="4">
        <v>42</v>
      </c>
      <c r="T32" s="4">
        <v>62</v>
      </c>
      <c r="U32" s="3" t="s">
        <v>36</v>
      </c>
      <c r="V32" s="3" t="s">
        <v>53</v>
      </c>
      <c r="W32" s="3" t="s">
        <v>32</v>
      </c>
      <c r="X32" s="3" t="s">
        <v>33</v>
      </c>
      <c r="Y32" s="3" t="s">
        <v>40</v>
      </c>
      <c r="Z32" s="5">
        <f t="shared" si="2"/>
        <v>6.9285714285714288</v>
      </c>
      <c r="AA32" s="5">
        <f t="shared" si="3"/>
        <v>167.14285714285717</v>
      </c>
      <c r="AB32" s="5">
        <f t="shared" si="0"/>
        <v>2.0785714285714283</v>
      </c>
      <c r="AC32" s="5">
        <f t="shared" si="1"/>
        <v>20.258980785296576</v>
      </c>
      <c r="AD32" s="3">
        <v>0</v>
      </c>
    </row>
    <row r="33" spans="1:30" ht="15.6">
      <c r="A33" s="3">
        <v>1207949</v>
      </c>
      <c r="B33" s="3" t="s">
        <v>28</v>
      </c>
      <c r="C33" s="3" t="s">
        <v>29</v>
      </c>
      <c r="D33" s="3">
        <v>32</v>
      </c>
      <c r="E33" s="3" t="s">
        <v>31</v>
      </c>
      <c r="F33" s="3" t="s">
        <v>31</v>
      </c>
      <c r="G33" s="3" t="s">
        <v>31</v>
      </c>
      <c r="H33" s="3" t="s">
        <v>31</v>
      </c>
      <c r="I33" s="3">
        <v>124</v>
      </c>
      <c r="J33" s="3">
        <v>67</v>
      </c>
      <c r="K33" s="3">
        <v>59</v>
      </c>
      <c r="L33" s="4">
        <v>8.5</v>
      </c>
      <c r="M33" s="4">
        <v>5</v>
      </c>
      <c r="N33" s="4">
        <v>2.8</v>
      </c>
      <c r="O33" s="4">
        <v>0.5</v>
      </c>
      <c r="P33" s="4">
        <v>143</v>
      </c>
      <c r="Q33" s="4">
        <v>43.7</v>
      </c>
      <c r="R33" s="4">
        <v>379</v>
      </c>
      <c r="S33" s="4">
        <v>34.799999999999997</v>
      </c>
      <c r="T33" s="4">
        <v>73.2</v>
      </c>
      <c r="U33" s="3" t="s">
        <v>36</v>
      </c>
      <c r="V33" s="3" t="s">
        <v>53</v>
      </c>
      <c r="W33" s="3" t="s">
        <v>32</v>
      </c>
      <c r="X33" s="3" t="s">
        <v>33</v>
      </c>
      <c r="Y33" s="3" t="s">
        <v>34</v>
      </c>
      <c r="Z33" s="5">
        <f t="shared" si="2"/>
        <v>1.7857142857142858</v>
      </c>
      <c r="AA33" s="5">
        <f t="shared" si="3"/>
        <v>135.35714285714286</v>
      </c>
      <c r="AB33" s="5">
        <f t="shared" si="0"/>
        <v>0.8928571428571429</v>
      </c>
      <c r="AC33" s="5">
        <f t="shared" si="1"/>
        <v>16.903313049357674</v>
      </c>
      <c r="AD33" s="3">
        <v>0</v>
      </c>
    </row>
    <row r="34" spans="1:30" ht="15.6">
      <c r="A34" s="3">
        <v>1199365</v>
      </c>
      <c r="B34" s="3" t="s">
        <v>38</v>
      </c>
      <c r="C34" s="3" t="s">
        <v>29</v>
      </c>
      <c r="D34" s="3">
        <v>56</v>
      </c>
      <c r="E34" s="3" t="s">
        <v>31</v>
      </c>
      <c r="F34" s="3" t="s">
        <v>31</v>
      </c>
      <c r="G34" s="3" t="s">
        <v>31</v>
      </c>
      <c r="H34" s="3" t="s">
        <v>30</v>
      </c>
      <c r="I34" s="3">
        <v>143</v>
      </c>
      <c r="J34" s="3">
        <v>85</v>
      </c>
      <c r="K34" s="3">
        <v>80</v>
      </c>
      <c r="L34" s="4">
        <v>15.7</v>
      </c>
      <c r="M34" s="4">
        <v>13.9</v>
      </c>
      <c r="N34" s="4">
        <v>1.2</v>
      </c>
      <c r="O34" s="4">
        <v>0.7</v>
      </c>
      <c r="P34" s="4">
        <v>153</v>
      </c>
      <c r="Q34" s="4">
        <v>37.6</v>
      </c>
      <c r="R34" s="4">
        <v>166</v>
      </c>
      <c r="S34" s="4">
        <v>44.1</v>
      </c>
      <c r="T34" s="4">
        <v>57.5</v>
      </c>
      <c r="U34" s="3" t="s">
        <v>55</v>
      </c>
      <c r="V34" s="3" t="s">
        <v>53</v>
      </c>
      <c r="W34" s="3" t="s">
        <v>32</v>
      </c>
      <c r="X34" s="3" t="s">
        <v>33</v>
      </c>
      <c r="Y34" s="3" t="s">
        <v>35</v>
      </c>
      <c r="Z34" s="5">
        <f t="shared" si="2"/>
        <v>11.583333333333334</v>
      </c>
      <c r="AA34" s="5">
        <f t="shared" si="3"/>
        <v>138.33333333333334</v>
      </c>
      <c r="AB34" s="5">
        <f t="shared" ref="AB34:AB57" si="4">M34*O34/N34</f>
        <v>8.1083333333333343</v>
      </c>
      <c r="AC34" s="5">
        <f t="shared" ref="AC34:AC57" si="5">M34*1000/L34/S34</f>
        <v>20.075970940393141</v>
      </c>
      <c r="AD34" s="3">
        <v>0</v>
      </c>
    </row>
    <row r="35" spans="1:30" ht="15.6">
      <c r="A35" s="3">
        <v>1159900</v>
      </c>
      <c r="B35" s="3" t="s">
        <v>38</v>
      </c>
      <c r="C35" s="3" t="s">
        <v>29</v>
      </c>
      <c r="D35" s="3">
        <v>65</v>
      </c>
      <c r="E35" s="3" t="s">
        <v>31</v>
      </c>
      <c r="F35" s="3" t="s">
        <v>31</v>
      </c>
      <c r="G35" s="3" t="s">
        <v>31</v>
      </c>
      <c r="H35" s="3" t="s">
        <v>31</v>
      </c>
      <c r="I35" s="3">
        <v>96</v>
      </c>
      <c r="J35" s="3">
        <v>52</v>
      </c>
      <c r="K35" s="3">
        <v>55</v>
      </c>
      <c r="L35" s="4">
        <v>10.5</v>
      </c>
      <c r="M35" s="4">
        <v>9.1999999999999993</v>
      </c>
      <c r="N35" s="4">
        <v>1.1000000000000001</v>
      </c>
      <c r="O35" s="4">
        <v>0.3</v>
      </c>
      <c r="P35" s="4">
        <v>140</v>
      </c>
      <c r="Q35" s="4">
        <v>41.2</v>
      </c>
      <c r="R35" s="4">
        <v>238</v>
      </c>
      <c r="S35" s="4">
        <v>41.1</v>
      </c>
      <c r="T35" s="4">
        <v>50.5</v>
      </c>
      <c r="U35" s="3" t="s">
        <v>36</v>
      </c>
      <c r="V35" s="3" t="s">
        <v>53</v>
      </c>
      <c r="W35" s="3" t="s">
        <v>32</v>
      </c>
      <c r="X35" s="3" t="s">
        <v>33</v>
      </c>
      <c r="Y35" s="3" t="s">
        <v>40</v>
      </c>
      <c r="Z35" s="5">
        <f t="shared" si="2"/>
        <v>8.3636363636363615</v>
      </c>
      <c r="AA35" s="5">
        <f t="shared" si="3"/>
        <v>216.36363636363635</v>
      </c>
      <c r="AB35" s="5">
        <f t="shared" si="4"/>
        <v>2.5090909090909088</v>
      </c>
      <c r="AC35" s="5">
        <f t="shared" si="5"/>
        <v>21.318503070327885</v>
      </c>
      <c r="AD35" s="3">
        <v>0</v>
      </c>
    </row>
    <row r="36" spans="1:30" ht="15.6">
      <c r="A36" s="3">
        <v>1128819</v>
      </c>
      <c r="B36" s="3" t="s">
        <v>28</v>
      </c>
      <c r="C36" s="3" t="s">
        <v>29</v>
      </c>
      <c r="D36" s="3">
        <v>54</v>
      </c>
      <c r="E36" s="3" t="s">
        <v>30</v>
      </c>
      <c r="F36" s="3" t="s">
        <v>31</v>
      </c>
      <c r="G36" s="3" t="s">
        <v>31</v>
      </c>
      <c r="H36" s="3" t="s">
        <v>31</v>
      </c>
      <c r="I36" s="3">
        <v>102</v>
      </c>
      <c r="J36" s="3">
        <v>61</v>
      </c>
      <c r="K36" s="3">
        <v>74</v>
      </c>
      <c r="L36" s="4">
        <v>14.2</v>
      </c>
      <c r="M36" s="4">
        <v>13.5</v>
      </c>
      <c r="N36" s="4">
        <v>0.3</v>
      </c>
      <c r="O36" s="4">
        <v>0.4</v>
      </c>
      <c r="P36" s="4">
        <v>125</v>
      </c>
      <c r="Q36" s="4">
        <v>42</v>
      </c>
      <c r="R36" s="4">
        <v>237</v>
      </c>
      <c r="S36" s="4">
        <v>35</v>
      </c>
      <c r="T36" s="4">
        <v>138</v>
      </c>
      <c r="U36" s="3" t="s">
        <v>55</v>
      </c>
      <c r="V36" s="3" t="s">
        <v>56</v>
      </c>
      <c r="W36" s="3" t="s">
        <v>49</v>
      </c>
      <c r="X36" s="3" t="s">
        <v>33</v>
      </c>
      <c r="Y36" s="3" t="s">
        <v>35</v>
      </c>
      <c r="Z36" s="5">
        <f t="shared" ref="Z36:Z57" si="6">M36/N36</f>
        <v>45</v>
      </c>
      <c r="AA36" s="5">
        <f t="shared" ref="AA36:AA57" si="7">R36/N36</f>
        <v>790</v>
      </c>
      <c r="AB36" s="5">
        <f t="shared" si="4"/>
        <v>18.000000000000004</v>
      </c>
      <c r="AC36" s="5">
        <f t="shared" si="5"/>
        <v>27.162977867203221</v>
      </c>
      <c r="AD36" s="3">
        <v>1</v>
      </c>
    </row>
    <row r="37" spans="1:30" ht="15.6">
      <c r="A37" s="3">
        <v>1085909</v>
      </c>
      <c r="B37" s="3" t="s">
        <v>28</v>
      </c>
      <c r="C37" s="3" t="s">
        <v>29</v>
      </c>
      <c r="D37" s="3">
        <v>63</v>
      </c>
      <c r="E37" s="3" t="s">
        <v>31</v>
      </c>
      <c r="F37" s="3" t="s">
        <v>31</v>
      </c>
      <c r="G37" s="3" t="s">
        <v>31</v>
      </c>
      <c r="H37" s="3" t="s">
        <v>31</v>
      </c>
      <c r="I37" s="3">
        <v>107</v>
      </c>
      <c r="J37" s="3">
        <v>67</v>
      </c>
      <c r="K37" s="3">
        <v>72</v>
      </c>
      <c r="L37" s="4">
        <v>9</v>
      </c>
      <c r="M37" s="4">
        <v>8.6</v>
      </c>
      <c r="N37" s="4">
        <v>0.3</v>
      </c>
      <c r="O37" s="4">
        <v>0</v>
      </c>
      <c r="P37" s="4">
        <v>123</v>
      </c>
      <c r="Q37" s="4">
        <v>40.200000000000003</v>
      </c>
      <c r="R37" s="4">
        <v>170</v>
      </c>
      <c r="S37" s="4">
        <v>39.700000000000003</v>
      </c>
      <c r="T37" s="4">
        <v>58.6</v>
      </c>
      <c r="U37" s="3" t="s">
        <v>55</v>
      </c>
      <c r="V37" s="3" t="s">
        <v>56</v>
      </c>
      <c r="W37" s="3" t="s">
        <v>41</v>
      </c>
      <c r="X37" s="3" t="s">
        <v>42</v>
      </c>
      <c r="Y37" s="3" t="s">
        <v>35</v>
      </c>
      <c r="Z37" s="5">
        <f t="shared" si="6"/>
        <v>28.666666666666668</v>
      </c>
      <c r="AA37" s="5">
        <f t="shared" si="7"/>
        <v>566.66666666666674</v>
      </c>
      <c r="AB37" s="5">
        <f t="shared" si="4"/>
        <v>0</v>
      </c>
      <c r="AC37" s="5">
        <f t="shared" si="5"/>
        <v>24.069409459837669</v>
      </c>
      <c r="AD37" s="3">
        <v>1</v>
      </c>
    </row>
    <row r="38" spans="1:30" ht="15.6">
      <c r="A38" s="3">
        <v>1075073</v>
      </c>
      <c r="B38" s="3" t="s">
        <v>38</v>
      </c>
      <c r="C38" s="3" t="s">
        <v>29</v>
      </c>
      <c r="D38" s="3">
        <v>73</v>
      </c>
      <c r="E38" s="3" t="s">
        <v>31</v>
      </c>
      <c r="F38" s="3" t="s">
        <v>31</v>
      </c>
      <c r="G38" s="3" t="s">
        <v>31</v>
      </c>
      <c r="H38" s="3" t="s">
        <v>31</v>
      </c>
      <c r="I38" s="3">
        <v>141</v>
      </c>
      <c r="J38" s="3">
        <v>71</v>
      </c>
      <c r="K38" s="3">
        <v>62</v>
      </c>
      <c r="L38" s="4">
        <v>6.9</v>
      </c>
      <c r="M38" s="4">
        <v>6.5</v>
      </c>
      <c r="N38" s="4">
        <v>0.4</v>
      </c>
      <c r="O38" s="4">
        <v>0.1</v>
      </c>
      <c r="P38" s="4">
        <v>109</v>
      </c>
      <c r="Q38" s="4">
        <v>47.4</v>
      </c>
      <c r="R38" s="4">
        <v>139</v>
      </c>
      <c r="S38" s="4">
        <v>36.799999999999997</v>
      </c>
      <c r="T38" s="4">
        <v>71.599999999999994</v>
      </c>
      <c r="U38" s="3" t="s">
        <v>36</v>
      </c>
      <c r="V38" s="3" t="s">
        <v>53</v>
      </c>
      <c r="W38" s="3" t="s">
        <v>37</v>
      </c>
      <c r="X38" s="3" t="s">
        <v>33</v>
      </c>
      <c r="Y38" s="3" t="s">
        <v>35</v>
      </c>
      <c r="Z38" s="5">
        <f t="shared" si="6"/>
        <v>16.25</v>
      </c>
      <c r="AA38" s="5">
        <f t="shared" si="7"/>
        <v>347.5</v>
      </c>
      <c r="AB38" s="5">
        <f t="shared" si="4"/>
        <v>1.625</v>
      </c>
      <c r="AC38" s="5">
        <f t="shared" si="5"/>
        <v>25.598613736609959</v>
      </c>
      <c r="AD38" s="3">
        <v>1</v>
      </c>
    </row>
    <row r="39" spans="1:30" ht="15.6">
      <c r="A39" s="3">
        <v>1067729</v>
      </c>
      <c r="B39" s="3" t="s">
        <v>38</v>
      </c>
      <c r="C39" s="3" t="s">
        <v>29</v>
      </c>
      <c r="D39" s="3">
        <v>66</v>
      </c>
      <c r="E39" s="3" t="s">
        <v>31</v>
      </c>
      <c r="F39" s="3" t="s">
        <v>31</v>
      </c>
      <c r="G39" s="3" t="s">
        <v>31</v>
      </c>
      <c r="H39" s="3" t="s">
        <v>30</v>
      </c>
      <c r="I39" s="3">
        <v>91</v>
      </c>
      <c r="J39" s="3">
        <v>63</v>
      </c>
      <c r="K39" s="3">
        <v>68</v>
      </c>
      <c r="L39" s="4">
        <v>10.5</v>
      </c>
      <c r="M39" s="4">
        <v>8.8000000000000007</v>
      </c>
      <c r="N39" s="4">
        <v>1.1000000000000001</v>
      </c>
      <c r="O39" s="4">
        <v>0.6</v>
      </c>
      <c r="P39" s="4">
        <v>134</v>
      </c>
      <c r="Q39" s="4">
        <v>42.3</v>
      </c>
      <c r="R39" s="4">
        <v>140</v>
      </c>
      <c r="S39" s="4">
        <v>41.8</v>
      </c>
      <c r="T39" s="4">
        <v>61.6</v>
      </c>
      <c r="U39" s="3" t="s">
        <v>55</v>
      </c>
      <c r="V39" s="3" t="s">
        <v>56</v>
      </c>
      <c r="W39" s="3" t="s">
        <v>41</v>
      </c>
      <c r="X39" s="3" t="s">
        <v>42</v>
      </c>
      <c r="Y39" s="3" t="s">
        <v>35</v>
      </c>
      <c r="Z39" s="5">
        <f t="shared" si="6"/>
        <v>8</v>
      </c>
      <c r="AA39" s="5">
        <f t="shared" si="7"/>
        <v>127.27272727272727</v>
      </c>
      <c r="AB39" s="5">
        <f t="shared" si="4"/>
        <v>4.8</v>
      </c>
      <c r="AC39" s="5">
        <f t="shared" si="5"/>
        <v>20.05012531328321</v>
      </c>
      <c r="AD39" s="3">
        <v>1</v>
      </c>
    </row>
    <row r="40" spans="1:30" ht="15.6">
      <c r="A40" s="3">
        <v>1038305</v>
      </c>
      <c r="B40" s="3" t="s">
        <v>54</v>
      </c>
      <c r="C40" s="3" t="s">
        <v>39</v>
      </c>
      <c r="D40" s="3">
        <v>71</v>
      </c>
      <c r="E40" s="3" t="s">
        <v>31</v>
      </c>
      <c r="F40" s="3" t="s">
        <v>31</v>
      </c>
      <c r="G40" s="3" t="s">
        <v>30</v>
      </c>
      <c r="H40" s="3" t="s">
        <v>31</v>
      </c>
      <c r="I40" s="3">
        <v>148</v>
      </c>
      <c r="J40" s="3">
        <v>87</v>
      </c>
      <c r="K40" s="3">
        <v>76</v>
      </c>
      <c r="L40" s="4">
        <v>9.6</v>
      </c>
      <c r="M40" s="4">
        <v>8.1</v>
      </c>
      <c r="N40" s="4">
        <v>1</v>
      </c>
      <c r="O40" s="4">
        <v>0.4</v>
      </c>
      <c r="P40" s="4">
        <v>145</v>
      </c>
      <c r="Q40" s="4">
        <v>36.6</v>
      </c>
      <c r="R40" s="4">
        <v>192</v>
      </c>
      <c r="S40" s="4">
        <v>41.2</v>
      </c>
      <c r="T40" s="4">
        <v>43.5</v>
      </c>
      <c r="U40" s="3" t="s">
        <v>36</v>
      </c>
      <c r="V40" s="3" t="s">
        <v>53</v>
      </c>
      <c r="W40" s="3" t="s">
        <v>32</v>
      </c>
      <c r="X40" s="3" t="s">
        <v>33</v>
      </c>
      <c r="Y40" s="3" t="s">
        <v>35</v>
      </c>
      <c r="Z40" s="5">
        <f t="shared" si="6"/>
        <v>8.1</v>
      </c>
      <c r="AA40" s="5">
        <f t="shared" si="7"/>
        <v>192</v>
      </c>
      <c r="AB40" s="5">
        <f t="shared" si="4"/>
        <v>3.24</v>
      </c>
      <c r="AC40" s="5">
        <f t="shared" si="5"/>
        <v>20.479368932038835</v>
      </c>
      <c r="AD40" s="3">
        <v>0</v>
      </c>
    </row>
    <row r="41" spans="1:30" ht="15.6">
      <c r="A41" s="3">
        <v>1032752</v>
      </c>
      <c r="B41" s="3" t="s">
        <v>28</v>
      </c>
      <c r="C41" s="3" t="s">
        <v>29</v>
      </c>
      <c r="D41" s="3">
        <v>62</v>
      </c>
      <c r="E41" s="3" t="s">
        <v>30</v>
      </c>
      <c r="F41" s="3" t="s">
        <v>31</v>
      </c>
      <c r="G41" s="3" t="s">
        <v>31</v>
      </c>
      <c r="H41" s="3" t="s">
        <v>30</v>
      </c>
      <c r="I41" s="3">
        <v>161</v>
      </c>
      <c r="J41" s="3">
        <v>100</v>
      </c>
      <c r="K41" s="3">
        <v>109</v>
      </c>
      <c r="L41" s="4">
        <v>8.6</v>
      </c>
      <c r="M41" s="4">
        <v>6</v>
      </c>
      <c r="N41" s="4">
        <v>1.9</v>
      </c>
      <c r="O41" s="4">
        <v>0.5</v>
      </c>
      <c r="P41" s="4">
        <v>136</v>
      </c>
      <c r="Q41" s="4">
        <v>45.7</v>
      </c>
      <c r="R41" s="4">
        <v>244</v>
      </c>
      <c r="S41" s="4">
        <v>38.1</v>
      </c>
      <c r="T41" s="4">
        <v>64.400000000000006</v>
      </c>
      <c r="U41" s="3" t="s">
        <v>36</v>
      </c>
      <c r="V41" s="3" t="s">
        <v>53</v>
      </c>
      <c r="W41" s="3" t="s">
        <v>32</v>
      </c>
      <c r="X41" s="3" t="s">
        <v>33</v>
      </c>
      <c r="Y41" s="3" t="s">
        <v>34</v>
      </c>
      <c r="Z41" s="5">
        <f t="shared" si="6"/>
        <v>3.1578947368421053</v>
      </c>
      <c r="AA41" s="5">
        <f t="shared" si="7"/>
        <v>128.42105263157896</v>
      </c>
      <c r="AB41" s="5">
        <f t="shared" si="4"/>
        <v>1.5789473684210527</v>
      </c>
      <c r="AC41" s="5">
        <f t="shared" si="5"/>
        <v>18.311664530305805</v>
      </c>
      <c r="AD41" s="3">
        <v>0</v>
      </c>
    </row>
    <row r="42" spans="1:30" ht="15.6">
      <c r="A42" s="3">
        <v>986402</v>
      </c>
      <c r="B42" s="3" t="s">
        <v>28</v>
      </c>
      <c r="C42" s="3" t="s">
        <v>29</v>
      </c>
      <c r="D42" s="3">
        <v>89</v>
      </c>
      <c r="E42" s="3" t="s">
        <v>30</v>
      </c>
      <c r="F42" s="3" t="s">
        <v>31</v>
      </c>
      <c r="G42" s="3" t="s">
        <v>31</v>
      </c>
      <c r="H42" s="3" t="s">
        <v>31</v>
      </c>
      <c r="I42" s="3">
        <v>161</v>
      </c>
      <c r="J42" s="3">
        <v>89</v>
      </c>
      <c r="K42" s="3">
        <v>87</v>
      </c>
      <c r="L42" s="4">
        <v>13.7</v>
      </c>
      <c r="M42" s="4">
        <v>11.8</v>
      </c>
      <c r="N42" s="4">
        <v>1.1000000000000001</v>
      </c>
      <c r="O42" s="4">
        <v>0.9</v>
      </c>
      <c r="P42" s="4">
        <v>130</v>
      </c>
      <c r="Q42" s="4">
        <v>41.2</v>
      </c>
      <c r="R42" s="4">
        <v>310</v>
      </c>
      <c r="S42" s="4">
        <v>40.1</v>
      </c>
      <c r="T42" s="4">
        <v>60.9</v>
      </c>
      <c r="U42" s="3" t="s">
        <v>36</v>
      </c>
      <c r="V42" s="3" t="s">
        <v>53</v>
      </c>
      <c r="W42" s="3" t="s">
        <v>32</v>
      </c>
      <c r="X42" s="3" t="s">
        <v>33</v>
      </c>
      <c r="Y42" s="3" t="s">
        <v>35</v>
      </c>
      <c r="Z42" s="5">
        <f t="shared" si="6"/>
        <v>10.727272727272727</v>
      </c>
      <c r="AA42" s="5">
        <f t="shared" si="7"/>
        <v>281.81818181818181</v>
      </c>
      <c r="AB42" s="5">
        <f t="shared" si="4"/>
        <v>9.6545454545454543</v>
      </c>
      <c r="AC42" s="5">
        <f t="shared" si="5"/>
        <v>21.479148843220418</v>
      </c>
      <c r="AD42" s="3">
        <v>0</v>
      </c>
    </row>
    <row r="43" spans="1:30" ht="15.6">
      <c r="A43" s="3">
        <v>926489</v>
      </c>
      <c r="B43" s="3" t="s">
        <v>38</v>
      </c>
      <c r="C43" s="3" t="s">
        <v>39</v>
      </c>
      <c r="D43" s="3">
        <v>60</v>
      </c>
      <c r="E43" s="3" t="s">
        <v>31</v>
      </c>
      <c r="F43" s="3" t="s">
        <v>31</v>
      </c>
      <c r="G43" s="3" t="s">
        <v>31</v>
      </c>
      <c r="H43" s="3" t="s">
        <v>31</v>
      </c>
      <c r="I43" s="3">
        <v>125</v>
      </c>
      <c r="J43" s="3">
        <v>81</v>
      </c>
      <c r="K43" s="3">
        <v>75</v>
      </c>
      <c r="L43" s="4">
        <v>12.8</v>
      </c>
      <c r="M43" s="4">
        <v>10.8</v>
      </c>
      <c r="N43" s="4">
        <v>1.7</v>
      </c>
      <c r="O43" s="4">
        <v>0.3</v>
      </c>
      <c r="P43" s="4">
        <v>92</v>
      </c>
      <c r="Q43" s="4">
        <v>40.1</v>
      </c>
      <c r="R43" s="4">
        <v>188</v>
      </c>
      <c r="S43" s="4">
        <v>33.1</v>
      </c>
      <c r="T43" s="4">
        <v>113.5</v>
      </c>
      <c r="U43" s="3" t="s">
        <v>36</v>
      </c>
      <c r="V43" s="3" t="s">
        <v>53</v>
      </c>
      <c r="W43" s="3" t="s">
        <v>37</v>
      </c>
      <c r="X43" s="3" t="s">
        <v>33</v>
      </c>
      <c r="Y43" s="3" t="s">
        <v>40</v>
      </c>
      <c r="Z43" s="5">
        <f t="shared" si="6"/>
        <v>6.3529411764705888</v>
      </c>
      <c r="AA43" s="5">
        <f t="shared" si="7"/>
        <v>110.58823529411765</v>
      </c>
      <c r="AB43" s="5">
        <f t="shared" si="4"/>
        <v>1.9058823529411766</v>
      </c>
      <c r="AC43" s="5">
        <f t="shared" si="5"/>
        <v>25.490936555891238</v>
      </c>
      <c r="AD43" s="3">
        <v>1</v>
      </c>
    </row>
    <row r="44" spans="1:30" ht="15.6">
      <c r="A44" s="3">
        <v>823367</v>
      </c>
      <c r="B44" s="3" t="s">
        <v>54</v>
      </c>
      <c r="C44" s="3" t="s">
        <v>39</v>
      </c>
      <c r="D44" s="3">
        <v>47</v>
      </c>
      <c r="E44" s="3" t="s">
        <v>31</v>
      </c>
      <c r="F44" s="3" t="s">
        <v>31</v>
      </c>
      <c r="G44" s="3" t="s">
        <v>31</v>
      </c>
      <c r="H44" s="3" t="s">
        <v>31</v>
      </c>
      <c r="I44" s="3">
        <v>138</v>
      </c>
      <c r="J44" s="3">
        <v>83</v>
      </c>
      <c r="K44" s="3">
        <v>75</v>
      </c>
      <c r="L44" s="4">
        <v>10.61</v>
      </c>
      <c r="M44" s="4">
        <v>7.42</v>
      </c>
      <c r="N44" s="4">
        <v>2.2799999999999998</v>
      </c>
      <c r="O44" s="4">
        <v>0.87</v>
      </c>
      <c r="P44" s="4">
        <v>150</v>
      </c>
      <c r="Q44" s="4">
        <v>39</v>
      </c>
      <c r="R44" s="4">
        <v>162</v>
      </c>
      <c r="S44" s="4">
        <v>44.4</v>
      </c>
      <c r="T44" s="4">
        <v>79.400000000000006</v>
      </c>
      <c r="U44" s="3" t="s">
        <v>36</v>
      </c>
      <c r="V44" s="3" t="s">
        <v>53</v>
      </c>
      <c r="W44" s="3" t="s">
        <v>32</v>
      </c>
      <c r="X44" s="3" t="s">
        <v>33</v>
      </c>
      <c r="Y44" s="3" t="s">
        <v>35</v>
      </c>
      <c r="Z44" s="5">
        <f t="shared" si="6"/>
        <v>3.2543859649122808</v>
      </c>
      <c r="AA44" s="5">
        <f t="shared" si="7"/>
        <v>71.05263157894737</v>
      </c>
      <c r="AB44" s="5">
        <f t="shared" si="4"/>
        <v>2.8313157894736847</v>
      </c>
      <c r="AC44" s="5">
        <f t="shared" si="5"/>
        <v>15.750906420086439</v>
      </c>
      <c r="AD44" s="3">
        <v>0</v>
      </c>
    </row>
    <row r="45" spans="1:30" ht="15.6">
      <c r="A45" s="3">
        <v>804497</v>
      </c>
      <c r="B45" s="3" t="s">
        <v>38</v>
      </c>
      <c r="C45" s="3" t="s">
        <v>29</v>
      </c>
      <c r="D45" s="3">
        <v>69</v>
      </c>
      <c r="E45" s="3" t="s">
        <v>31</v>
      </c>
      <c r="F45" s="3" t="s">
        <v>31</v>
      </c>
      <c r="G45" s="3" t="s">
        <v>31</v>
      </c>
      <c r="H45" s="3" t="s">
        <v>30</v>
      </c>
      <c r="I45" s="3">
        <v>91</v>
      </c>
      <c r="J45" s="3">
        <v>65</v>
      </c>
      <c r="K45" s="3">
        <v>86</v>
      </c>
      <c r="L45" s="4">
        <v>7.36</v>
      </c>
      <c r="M45" s="4">
        <v>6.43</v>
      </c>
      <c r="N45" s="4">
        <v>0.36</v>
      </c>
      <c r="O45" s="4">
        <v>0.55000000000000004</v>
      </c>
      <c r="P45" s="4">
        <v>114</v>
      </c>
      <c r="Q45" s="4">
        <v>43.8</v>
      </c>
      <c r="R45" s="4">
        <v>179</v>
      </c>
      <c r="S45" s="4">
        <v>34</v>
      </c>
      <c r="T45" s="4">
        <v>53.1</v>
      </c>
      <c r="U45" s="3" t="s">
        <v>55</v>
      </c>
      <c r="V45" s="3" t="s">
        <v>53</v>
      </c>
      <c r="W45" s="3" t="s">
        <v>37</v>
      </c>
      <c r="X45" s="3" t="s">
        <v>33</v>
      </c>
      <c r="Y45" s="3" t="s">
        <v>35</v>
      </c>
      <c r="Z45" s="5">
        <f t="shared" si="6"/>
        <v>17.861111111111111</v>
      </c>
      <c r="AA45" s="5">
        <f t="shared" si="7"/>
        <v>497.22222222222223</v>
      </c>
      <c r="AB45" s="5">
        <f t="shared" si="4"/>
        <v>9.8236111111111128</v>
      </c>
      <c r="AC45" s="5">
        <f t="shared" si="5"/>
        <v>25.695332480818411</v>
      </c>
      <c r="AD45" s="3">
        <v>1</v>
      </c>
    </row>
    <row r="46" spans="1:30" ht="15.6">
      <c r="A46" s="3">
        <v>795900</v>
      </c>
      <c r="B46" s="3" t="s">
        <v>28</v>
      </c>
      <c r="C46" s="3" t="s">
        <v>29</v>
      </c>
      <c r="D46" s="3">
        <v>63</v>
      </c>
      <c r="E46" s="3" t="s">
        <v>30</v>
      </c>
      <c r="F46" s="3" t="s">
        <v>31</v>
      </c>
      <c r="G46" s="3" t="s">
        <v>31</v>
      </c>
      <c r="H46" s="3" t="s">
        <v>31</v>
      </c>
      <c r="I46" s="3">
        <v>138</v>
      </c>
      <c r="J46" s="3">
        <v>87</v>
      </c>
      <c r="K46" s="3">
        <v>72</v>
      </c>
      <c r="L46" s="4">
        <v>12.62</v>
      </c>
      <c r="M46" s="4">
        <v>10.85</v>
      </c>
      <c r="N46" s="4">
        <v>1.1499999999999999</v>
      </c>
      <c r="O46" s="4">
        <v>0.6</v>
      </c>
      <c r="P46" s="4">
        <v>149</v>
      </c>
      <c r="Q46" s="4">
        <v>42.1</v>
      </c>
      <c r="R46" s="4">
        <v>126</v>
      </c>
      <c r="S46" s="4">
        <v>36.4</v>
      </c>
      <c r="T46" s="4">
        <v>90.6</v>
      </c>
      <c r="U46" s="3" t="s">
        <v>55</v>
      </c>
      <c r="V46" s="3" t="s">
        <v>56</v>
      </c>
      <c r="W46" s="3" t="s">
        <v>49</v>
      </c>
      <c r="X46" s="3" t="s">
        <v>33</v>
      </c>
      <c r="Y46" s="3" t="s">
        <v>35</v>
      </c>
      <c r="Z46" s="5">
        <f t="shared" si="6"/>
        <v>9.4347826086956523</v>
      </c>
      <c r="AA46" s="5">
        <f t="shared" si="7"/>
        <v>109.56521739130436</v>
      </c>
      <c r="AB46" s="5">
        <f t="shared" si="4"/>
        <v>5.6608695652173919</v>
      </c>
      <c r="AC46" s="5">
        <f t="shared" si="5"/>
        <v>23.619407533829087</v>
      </c>
      <c r="AD46" s="3">
        <v>1</v>
      </c>
    </row>
    <row r="47" spans="1:30" ht="15.6">
      <c r="A47" s="3">
        <v>746785</v>
      </c>
      <c r="B47" s="3" t="s">
        <v>28</v>
      </c>
      <c r="C47" s="3" t="s">
        <v>29</v>
      </c>
      <c r="D47" s="3">
        <v>89</v>
      </c>
      <c r="E47" s="3" t="s">
        <v>30</v>
      </c>
      <c r="F47" s="3" t="s">
        <v>30</v>
      </c>
      <c r="G47" s="3" t="s">
        <v>31</v>
      </c>
      <c r="H47" s="3" t="s">
        <v>31</v>
      </c>
      <c r="I47" s="3">
        <v>144</v>
      </c>
      <c r="J47" s="3">
        <v>89</v>
      </c>
      <c r="K47" s="3">
        <v>80</v>
      </c>
      <c r="L47" s="4">
        <v>8.61</v>
      </c>
      <c r="M47" s="4">
        <v>7.55</v>
      </c>
      <c r="N47" s="4">
        <v>0.72</v>
      </c>
      <c r="O47" s="4">
        <v>0.33</v>
      </c>
      <c r="P47" s="4">
        <v>104</v>
      </c>
      <c r="Q47" s="4">
        <v>38</v>
      </c>
      <c r="R47" s="4">
        <v>152</v>
      </c>
      <c r="S47" s="4">
        <v>33.1</v>
      </c>
      <c r="T47" s="4">
        <v>90.6</v>
      </c>
      <c r="U47" s="3" t="s">
        <v>36</v>
      </c>
      <c r="V47" s="3" t="s">
        <v>53</v>
      </c>
      <c r="W47" s="3" t="s">
        <v>37</v>
      </c>
      <c r="X47" s="3" t="s">
        <v>33</v>
      </c>
      <c r="Y47" s="3" t="s">
        <v>34</v>
      </c>
      <c r="Z47" s="5">
        <f t="shared" si="6"/>
        <v>10.486111111111111</v>
      </c>
      <c r="AA47" s="5">
        <f t="shared" si="7"/>
        <v>211.11111111111111</v>
      </c>
      <c r="AB47" s="5">
        <f t="shared" si="4"/>
        <v>3.4604166666666671</v>
      </c>
      <c r="AC47" s="5">
        <f t="shared" si="5"/>
        <v>26.492064661691071</v>
      </c>
      <c r="AD47" s="3">
        <v>1</v>
      </c>
    </row>
    <row r="48" spans="1:30" ht="15.6">
      <c r="A48" s="3">
        <v>728497</v>
      </c>
      <c r="B48" s="3" t="s">
        <v>43</v>
      </c>
      <c r="C48" s="3" t="s">
        <v>44</v>
      </c>
      <c r="D48" s="3">
        <v>51</v>
      </c>
      <c r="E48" s="3" t="s">
        <v>45</v>
      </c>
      <c r="F48" s="3" t="s">
        <v>45</v>
      </c>
      <c r="G48" s="3" t="s">
        <v>45</v>
      </c>
      <c r="H48" s="3" t="s">
        <v>45</v>
      </c>
      <c r="I48" s="3">
        <v>118</v>
      </c>
      <c r="J48" s="3">
        <v>71</v>
      </c>
      <c r="K48" s="3">
        <v>72</v>
      </c>
      <c r="L48" s="4">
        <v>3.6</v>
      </c>
      <c r="M48" s="4">
        <v>1.4</v>
      </c>
      <c r="N48" s="4">
        <v>1.72</v>
      </c>
      <c r="O48" s="4">
        <v>0.36</v>
      </c>
      <c r="P48" s="4">
        <v>138</v>
      </c>
      <c r="Q48" s="4">
        <v>38.799999999999997</v>
      </c>
      <c r="R48" s="4">
        <v>85</v>
      </c>
      <c r="S48" s="4">
        <v>39.700000000000003</v>
      </c>
      <c r="T48" s="4">
        <v>78.599999999999994</v>
      </c>
      <c r="U48" s="3" t="s">
        <v>55</v>
      </c>
      <c r="V48" s="3" t="s">
        <v>53</v>
      </c>
      <c r="W48" s="3" t="s">
        <v>57</v>
      </c>
      <c r="X48" s="3" t="s">
        <v>47</v>
      </c>
      <c r="Y48" s="3" t="s">
        <v>58</v>
      </c>
      <c r="Z48" s="5">
        <f t="shared" si="6"/>
        <v>0.81395348837209303</v>
      </c>
      <c r="AA48" s="5">
        <f t="shared" si="7"/>
        <v>49.418604651162795</v>
      </c>
      <c r="AB48" s="5">
        <f t="shared" si="4"/>
        <v>0.2930232558139535</v>
      </c>
      <c r="AC48" s="5">
        <f t="shared" si="5"/>
        <v>9.7956898964455625</v>
      </c>
      <c r="AD48" s="3">
        <v>0</v>
      </c>
    </row>
    <row r="49" spans="1:30" ht="15.6">
      <c r="A49" s="3">
        <v>722729</v>
      </c>
      <c r="B49" s="3" t="s">
        <v>38</v>
      </c>
      <c r="C49" s="3" t="s">
        <v>39</v>
      </c>
      <c r="D49" s="3">
        <v>61</v>
      </c>
      <c r="E49" s="3" t="s">
        <v>31</v>
      </c>
      <c r="F49" s="3" t="s">
        <v>30</v>
      </c>
      <c r="G49" s="3" t="s">
        <v>31</v>
      </c>
      <c r="H49" s="3" t="s">
        <v>31</v>
      </c>
      <c r="I49" s="3">
        <v>134</v>
      </c>
      <c r="J49" s="3">
        <v>84</v>
      </c>
      <c r="K49" s="3">
        <v>78</v>
      </c>
      <c r="L49" s="4">
        <v>9.41</v>
      </c>
      <c r="M49" s="4">
        <v>7.09</v>
      </c>
      <c r="N49" s="4">
        <v>1.81</v>
      </c>
      <c r="O49" s="4">
        <v>0.5</v>
      </c>
      <c r="P49" s="4">
        <v>130</v>
      </c>
      <c r="Q49" s="4">
        <v>38.5</v>
      </c>
      <c r="R49" s="4">
        <v>254</v>
      </c>
      <c r="S49" s="4">
        <v>34.4</v>
      </c>
      <c r="T49" s="4">
        <v>38.1</v>
      </c>
      <c r="U49" s="3" t="s">
        <v>55</v>
      </c>
      <c r="V49" s="3" t="s">
        <v>53</v>
      </c>
      <c r="W49" s="3" t="s">
        <v>32</v>
      </c>
      <c r="X49" s="3" t="s">
        <v>33</v>
      </c>
      <c r="Y49" s="3" t="s">
        <v>35</v>
      </c>
      <c r="Z49" s="5">
        <f t="shared" si="6"/>
        <v>3.9171270718232041</v>
      </c>
      <c r="AA49" s="5">
        <f t="shared" si="7"/>
        <v>140.33149171270719</v>
      </c>
      <c r="AB49" s="5">
        <f t="shared" si="4"/>
        <v>1.958563535911602</v>
      </c>
      <c r="AC49" s="5">
        <f t="shared" si="5"/>
        <v>21.902725947161606</v>
      </c>
      <c r="AD49" s="3">
        <v>0</v>
      </c>
    </row>
    <row r="50" spans="1:30" ht="15.6">
      <c r="A50" s="3">
        <v>709307</v>
      </c>
      <c r="B50" s="3" t="s">
        <v>28</v>
      </c>
      <c r="C50" s="3" t="s">
        <v>39</v>
      </c>
      <c r="D50" s="3">
        <v>51</v>
      </c>
      <c r="E50" s="3" t="s">
        <v>31</v>
      </c>
      <c r="F50" s="3" t="s">
        <v>31</v>
      </c>
      <c r="G50" s="3" t="s">
        <v>31</v>
      </c>
      <c r="H50" s="3" t="s">
        <v>31</v>
      </c>
      <c r="I50" s="3">
        <v>150</v>
      </c>
      <c r="J50" s="3">
        <v>85</v>
      </c>
      <c r="K50" s="3">
        <v>64</v>
      </c>
      <c r="L50" s="4">
        <v>7.03</v>
      </c>
      <c r="M50" s="4">
        <v>6.38</v>
      </c>
      <c r="N50" s="4">
        <v>0.57999999999999996</v>
      </c>
      <c r="O50" s="4">
        <v>0.06</v>
      </c>
      <c r="P50" s="4">
        <v>145</v>
      </c>
      <c r="Q50" s="4">
        <v>40.1</v>
      </c>
      <c r="R50" s="4">
        <v>234</v>
      </c>
      <c r="S50" s="4">
        <v>41.9</v>
      </c>
      <c r="T50" s="4">
        <v>44.8</v>
      </c>
      <c r="U50" s="3" t="s">
        <v>36</v>
      </c>
      <c r="V50" s="3" t="s">
        <v>53</v>
      </c>
      <c r="W50" s="3" t="s">
        <v>32</v>
      </c>
      <c r="X50" s="3" t="s">
        <v>33</v>
      </c>
      <c r="Y50" s="3" t="s">
        <v>35</v>
      </c>
      <c r="Z50" s="5">
        <f t="shared" si="6"/>
        <v>11</v>
      </c>
      <c r="AA50" s="5">
        <f t="shared" si="7"/>
        <v>403.44827586206901</v>
      </c>
      <c r="AB50" s="5">
        <f t="shared" si="4"/>
        <v>0.66</v>
      </c>
      <c r="AC50" s="5">
        <f t="shared" si="5"/>
        <v>21.659644822564054</v>
      </c>
      <c r="AD50" s="3">
        <v>0</v>
      </c>
    </row>
    <row r="51" spans="1:30" ht="15.6">
      <c r="A51" s="3">
        <v>706552</v>
      </c>
      <c r="B51" s="3" t="s">
        <v>28</v>
      </c>
      <c r="C51" s="3" t="s">
        <v>29</v>
      </c>
      <c r="D51" s="3">
        <v>57</v>
      </c>
      <c r="E51" s="3" t="s">
        <v>31</v>
      </c>
      <c r="F51" s="3" t="s">
        <v>31</v>
      </c>
      <c r="G51" s="3" t="s">
        <v>31</v>
      </c>
      <c r="H51" s="3" t="s">
        <v>31</v>
      </c>
      <c r="I51" s="3">
        <v>126</v>
      </c>
      <c r="J51" s="3">
        <v>76</v>
      </c>
      <c r="K51" s="3">
        <v>72</v>
      </c>
      <c r="L51" s="4">
        <v>10.53</v>
      </c>
      <c r="M51" s="4">
        <v>9.24</v>
      </c>
      <c r="N51" s="4">
        <v>0.87</v>
      </c>
      <c r="O51" s="4">
        <v>0.41</v>
      </c>
      <c r="P51" s="4">
        <v>146</v>
      </c>
      <c r="Q51" s="4">
        <v>43.2</v>
      </c>
      <c r="R51" s="4">
        <v>162</v>
      </c>
      <c r="S51" s="4">
        <v>34.1</v>
      </c>
      <c r="T51" s="4">
        <v>63.2</v>
      </c>
      <c r="U51" s="3" t="s">
        <v>36</v>
      </c>
      <c r="V51" s="3" t="s">
        <v>53</v>
      </c>
      <c r="W51" s="3" t="s">
        <v>37</v>
      </c>
      <c r="X51" s="3" t="s">
        <v>33</v>
      </c>
      <c r="Y51" s="3" t="s">
        <v>40</v>
      </c>
      <c r="Z51" s="5">
        <f t="shared" si="6"/>
        <v>10.620689655172415</v>
      </c>
      <c r="AA51" s="5">
        <f t="shared" si="7"/>
        <v>186.20689655172413</v>
      </c>
      <c r="AB51" s="5">
        <f t="shared" si="4"/>
        <v>4.3544827586206898</v>
      </c>
      <c r="AC51" s="5">
        <f t="shared" si="5"/>
        <v>25.732928958735414</v>
      </c>
      <c r="AD51" s="3">
        <v>0</v>
      </c>
    </row>
    <row r="52" spans="1:30" ht="15.6">
      <c r="A52" s="3">
        <v>704405</v>
      </c>
      <c r="B52" s="3" t="s">
        <v>38</v>
      </c>
      <c r="C52" s="3" t="s">
        <v>39</v>
      </c>
      <c r="D52" s="3">
        <v>44</v>
      </c>
      <c r="E52" s="3" t="s">
        <v>31</v>
      </c>
      <c r="F52" s="3" t="s">
        <v>31</v>
      </c>
      <c r="G52" s="3" t="s">
        <v>31</v>
      </c>
      <c r="H52" s="3" t="s">
        <v>31</v>
      </c>
      <c r="I52" s="3">
        <v>140</v>
      </c>
      <c r="J52" s="3">
        <v>89</v>
      </c>
      <c r="K52" s="3">
        <v>72</v>
      </c>
      <c r="L52" s="4">
        <v>17.96</v>
      </c>
      <c r="M52" s="4">
        <v>16.18</v>
      </c>
      <c r="N52" s="4">
        <v>1.17</v>
      </c>
      <c r="O52" s="4">
        <v>0.6</v>
      </c>
      <c r="P52" s="4">
        <v>128</v>
      </c>
      <c r="Q52" s="4">
        <v>37.700000000000003</v>
      </c>
      <c r="R52" s="4">
        <v>208</v>
      </c>
      <c r="S52" s="4">
        <v>39.9</v>
      </c>
      <c r="T52" s="4">
        <v>50.4</v>
      </c>
      <c r="U52" s="3" t="s">
        <v>55</v>
      </c>
      <c r="V52" s="3" t="s">
        <v>53</v>
      </c>
      <c r="W52" s="3" t="s">
        <v>37</v>
      </c>
      <c r="X52" s="3" t="s">
        <v>33</v>
      </c>
      <c r="Y52" s="3" t="s">
        <v>35</v>
      </c>
      <c r="Z52" s="5">
        <f t="shared" si="6"/>
        <v>13.82905982905983</v>
      </c>
      <c r="AA52" s="5">
        <f t="shared" si="7"/>
        <v>177.7777777777778</v>
      </c>
      <c r="AB52" s="5">
        <f t="shared" si="4"/>
        <v>8.2974358974358982</v>
      </c>
      <c r="AC52" s="5">
        <f t="shared" si="5"/>
        <v>22.578718511200048</v>
      </c>
      <c r="AD52" s="3">
        <v>0</v>
      </c>
    </row>
    <row r="53" spans="1:30" ht="15.6">
      <c r="A53" s="3">
        <v>702343</v>
      </c>
      <c r="B53" s="3" t="s">
        <v>54</v>
      </c>
      <c r="C53" s="3" t="s">
        <v>39</v>
      </c>
      <c r="D53" s="3">
        <v>32</v>
      </c>
      <c r="E53" s="3" t="s">
        <v>31</v>
      </c>
      <c r="F53" s="3" t="s">
        <v>31</v>
      </c>
      <c r="G53" s="3" t="s">
        <v>31</v>
      </c>
      <c r="H53" s="3" t="s">
        <v>31</v>
      </c>
      <c r="I53" s="3">
        <v>110</v>
      </c>
      <c r="J53" s="3">
        <v>79</v>
      </c>
      <c r="K53" s="3">
        <v>60</v>
      </c>
      <c r="L53" s="4">
        <v>4.96</v>
      </c>
      <c r="M53" s="4">
        <v>3.07</v>
      </c>
      <c r="N53" s="4">
        <v>1.33</v>
      </c>
      <c r="O53" s="4">
        <v>0.44</v>
      </c>
      <c r="P53" s="4">
        <v>113</v>
      </c>
      <c r="Q53" s="4">
        <v>37.200000000000003</v>
      </c>
      <c r="R53" s="4">
        <v>355</v>
      </c>
      <c r="S53" s="4">
        <v>35.700000000000003</v>
      </c>
      <c r="T53" s="4">
        <v>32.6</v>
      </c>
      <c r="U53" s="3" t="s">
        <v>36</v>
      </c>
      <c r="V53" s="3" t="s">
        <v>53</v>
      </c>
      <c r="W53" s="3" t="s">
        <v>37</v>
      </c>
      <c r="X53" s="3" t="s">
        <v>33</v>
      </c>
      <c r="Y53" s="3" t="s">
        <v>35</v>
      </c>
      <c r="Z53" s="5">
        <f t="shared" si="6"/>
        <v>2.3082706766917291</v>
      </c>
      <c r="AA53" s="5">
        <f t="shared" si="7"/>
        <v>266.91729323308272</v>
      </c>
      <c r="AB53" s="5">
        <f t="shared" si="4"/>
        <v>1.0156390977443608</v>
      </c>
      <c r="AC53" s="5">
        <f t="shared" si="5"/>
        <v>17.337580193367671</v>
      </c>
      <c r="AD53" s="3">
        <v>0</v>
      </c>
    </row>
    <row r="54" spans="1:30" ht="15.6">
      <c r="A54" s="3">
        <v>701373</v>
      </c>
      <c r="B54" s="3" t="s">
        <v>28</v>
      </c>
      <c r="C54" s="3" t="s">
        <v>29</v>
      </c>
      <c r="D54" s="3">
        <v>53</v>
      </c>
      <c r="E54" s="3" t="s">
        <v>31</v>
      </c>
      <c r="F54" s="3" t="s">
        <v>31</v>
      </c>
      <c r="G54" s="3" t="s">
        <v>31</v>
      </c>
      <c r="H54" s="3" t="s">
        <v>31</v>
      </c>
      <c r="I54" s="3">
        <v>104</v>
      </c>
      <c r="J54" s="3">
        <v>58</v>
      </c>
      <c r="K54" s="3">
        <v>76</v>
      </c>
      <c r="L54" s="4">
        <v>6.35</v>
      </c>
      <c r="M54" s="4">
        <v>5.67</v>
      </c>
      <c r="N54" s="4">
        <v>0.62</v>
      </c>
      <c r="O54" s="4">
        <v>0.05</v>
      </c>
      <c r="P54" s="4">
        <v>141</v>
      </c>
      <c r="Q54" s="4">
        <v>44.4</v>
      </c>
      <c r="R54" s="4">
        <v>157</v>
      </c>
      <c r="S54" s="4">
        <v>41.3</v>
      </c>
      <c r="T54" s="4">
        <v>76.099999999999994</v>
      </c>
      <c r="U54" s="3" t="s">
        <v>36</v>
      </c>
      <c r="V54" s="3" t="s">
        <v>53</v>
      </c>
      <c r="W54" s="3" t="s">
        <v>37</v>
      </c>
      <c r="X54" s="3" t="s">
        <v>33</v>
      </c>
      <c r="Y54" s="3" t="s">
        <v>35</v>
      </c>
      <c r="Z54" s="5">
        <f t="shared" si="6"/>
        <v>9.1451612903225801</v>
      </c>
      <c r="AA54" s="5">
        <f t="shared" si="7"/>
        <v>253.2258064516129</v>
      </c>
      <c r="AB54" s="5">
        <f t="shared" si="4"/>
        <v>0.4572580645161291</v>
      </c>
      <c r="AC54" s="5">
        <f t="shared" si="5"/>
        <v>21.620178833578009</v>
      </c>
      <c r="AD54" s="3">
        <v>0</v>
      </c>
    </row>
    <row r="55" spans="1:30" ht="15.6">
      <c r="A55" s="3">
        <v>691633</v>
      </c>
      <c r="B55" s="3" t="s">
        <v>54</v>
      </c>
      <c r="C55" s="3" t="s">
        <v>29</v>
      </c>
      <c r="D55" s="3">
        <v>72</v>
      </c>
      <c r="E55" s="3" t="s">
        <v>31</v>
      </c>
      <c r="F55" s="3" t="s">
        <v>31</v>
      </c>
      <c r="G55" s="3" t="s">
        <v>31</v>
      </c>
      <c r="H55" s="3" t="s">
        <v>31</v>
      </c>
      <c r="I55" s="3">
        <v>130</v>
      </c>
      <c r="J55" s="3">
        <v>80</v>
      </c>
      <c r="K55" s="3">
        <v>75</v>
      </c>
      <c r="L55" s="4">
        <v>10.38</v>
      </c>
      <c r="M55" s="4">
        <v>7.79</v>
      </c>
      <c r="N55" s="4">
        <v>2.09</v>
      </c>
      <c r="O55" s="4">
        <v>0.11</v>
      </c>
      <c r="P55" s="4">
        <v>120</v>
      </c>
      <c r="Q55" s="4">
        <v>41</v>
      </c>
      <c r="R55" s="4">
        <v>231</v>
      </c>
      <c r="S55" s="4">
        <v>37.200000000000003</v>
      </c>
      <c r="T55" s="4">
        <v>82.9</v>
      </c>
      <c r="U55" s="3" t="s">
        <v>55</v>
      </c>
      <c r="V55" s="3" t="s">
        <v>53</v>
      </c>
      <c r="W55" s="3" t="s">
        <v>32</v>
      </c>
      <c r="X55" s="3" t="s">
        <v>33</v>
      </c>
      <c r="Y55" s="3" t="s">
        <v>35</v>
      </c>
      <c r="Z55" s="5">
        <f t="shared" si="6"/>
        <v>3.7272727272727275</v>
      </c>
      <c r="AA55" s="5">
        <f t="shared" si="7"/>
        <v>110.52631578947368</v>
      </c>
      <c r="AB55" s="5">
        <f t="shared" si="4"/>
        <v>0.41000000000000003</v>
      </c>
      <c r="AC55" s="5">
        <f t="shared" si="5"/>
        <v>20.174239128182812</v>
      </c>
      <c r="AD55" s="3">
        <v>0</v>
      </c>
    </row>
    <row r="56" spans="1:30" ht="15.6">
      <c r="A56" s="3">
        <v>686139</v>
      </c>
      <c r="B56" s="3" t="s">
        <v>28</v>
      </c>
      <c r="C56" s="3" t="s">
        <v>29</v>
      </c>
      <c r="D56" s="3">
        <v>52</v>
      </c>
      <c r="E56" s="3" t="s">
        <v>30</v>
      </c>
      <c r="F56" s="3" t="s">
        <v>31</v>
      </c>
      <c r="G56" s="3" t="s">
        <v>31</v>
      </c>
      <c r="H56" s="3" t="s">
        <v>31</v>
      </c>
      <c r="I56" s="3">
        <v>108</v>
      </c>
      <c r="J56" s="3">
        <v>61</v>
      </c>
      <c r="K56" s="3">
        <v>72</v>
      </c>
      <c r="L56" s="4">
        <v>6.75</v>
      </c>
      <c r="M56" s="4">
        <v>5.74</v>
      </c>
      <c r="N56" s="4">
        <v>0.86</v>
      </c>
      <c r="O56" s="4">
        <v>0.15</v>
      </c>
      <c r="P56" s="4">
        <v>135</v>
      </c>
      <c r="Q56" s="4">
        <v>37.1</v>
      </c>
      <c r="R56" s="4">
        <v>244</v>
      </c>
      <c r="S56" s="4">
        <v>39.4</v>
      </c>
      <c r="T56" s="4">
        <v>75.3</v>
      </c>
      <c r="U56" s="3" t="s">
        <v>55</v>
      </c>
      <c r="V56" s="3" t="s">
        <v>53</v>
      </c>
      <c r="W56" s="3" t="s">
        <v>37</v>
      </c>
      <c r="X56" s="3" t="s">
        <v>33</v>
      </c>
      <c r="Y56" s="3" t="s">
        <v>35</v>
      </c>
      <c r="Z56" s="5">
        <f t="shared" si="6"/>
        <v>6.6744186046511631</v>
      </c>
      <c r="AA56" s="5">
        <f t="shared" si="7"/>
        <v>283.72093023255815</v>
      </c>
      <c r="AB56" s="5">
        <f t="shared" si="4"/>
        <v>1.0011627906976743</v>
      </c>
      <c r="AC56" s="5">
        <f t="shared" si="5"/>
        <v>21.583004324121074</v>
      </c>
      <c r="AD56" s="3">
        <v>0</v>
      </c>
    </row>
    <row r="57" spans="1:30" ht="15.6">
      <c r="A57" s="3">
        <v>608093</v>
      </c>
      <c r="B57" s="3" t="s">
        <v>28</v>
      </c>
      <c r="C57" s="3" t="s">
        <v>29</v>
      </c>
      <c r="D57" s="3">
        <v>54</v>
      </c>
      <c r="E57" s="3" t="s">
        <v>31</v>
      </c>
      <c r="F57" s="3" t="s">
        <v>31</v>
      </c>
      <c r="G57" s="3" t="s">
        <v>31</v>
      </c>
      <c r="H57" s="3" t="s">
        <v>31</v>
      </c>
      <c r="I57" s="3">
        <v>135</v>
      </c>
      <c r="J57" s="3">
        <v>85</v>
      </c>
      <c r="K57" s="3">
        <v>78</v>
      </c>
      <c r="L57" s="4">
        <v>13</v>
      </c>
      <c r="M57" s="4">
        <v>12</v>
      </c>
      <c r="N57" s="4">
        <v>1</v>
      </c>
      <c r="O57" s="4">
        <v>0.1</v>
      </c>
      <c r="P57" s="4">
        <v>162</v>
      </c>
      <c r="Q57" s="4">
        <v>40.6</v>
      </c>
      <c r="R57" s="4">
        <v>251</v>
      </c>
      <c r="S57" s="4">
        <v>48.1</v>
      </c>
      <c r="T57" s="4">
        <v>70.900000000000006</v>
      </c>
      <c r="U57" s="3" t="s">
        <v>55</v>
      </c>
      <c r="V57" s="3" t="s">
        <v>53</v>
      </c>
      <c r="W57" s="3" t="s">
        <v>32</v>
      </c>
      <c r="X57" s="3" t="s">
        <v>33</v>
      </c>
      <c r="Y57" s="3" t="s">
        <v>35</v>
      </c>
      <c r="Z57" s="5">
        <f t="shared" si="6"/>
        <v>12</v>
      </c>
      <c r="AA57" s="5">
        <f t="shared" si="7"/>
        <v>251</v>
      </c>
      <c r="AB57" s="5">
        <f t="shared" si="4"/>
        <v>1.2000000000000002</v>
      </c>
      <c r="AC57" s="5">
        <f t="shared" si="5"/>
        <v>19.190788421557652</v>
      </c>
      <c r="AD57" s="3">
        <v>0</v>
      </c>
    </row>
  </sheetData>
  <sortState xmlns:xlrd2="http://schemas.microsoft.com/office/spreadsheetml/2017/richdata2" ref="A2:AD57">
    <sortCondition descending="1" ref="A1:A5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feel bryan</dc:creator>
  <cp:lastModifiedBy>kiddl</cp:lastModifiedBy>
  <dcterms:created xsi:type="dcterms:W3CDTF">2015-06-05T18:19:34Z</dcterms:created>
  <dcterms:modified xsi:type="dcterms:W3CDTF">2021-04-21T12:45:21Z</dcterms:modified>
</cp:coreProperties>
</file>